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trlProps/ctrlProp1.xml" ContentType="application/vnd.ms-excel.controlproperties+xml"/>
  <Override PartName="/xl/comments1.xml" ContentType="application/vnd.openxmlformats-officedocument.spreadsheetml.comments+xml"/>
  <Override PartName="/xl/threadedComments/threadedComment1.xml" ContentType="application/vnd.ms-excel.threadedcomments+xml"/>
  <Override PartName="/xl/drawings/drawing6.xml" ContentType="application/vnd.openxmlformats-officedocument.drawing+xml"/>
  <Override PartName="/xl/ctrlProps/ctrlProp2.xml" ContentType="application/vnd.ms-excel.controlproperties+xml"/>
  <Override PartName="/xl/ctrlProps/ctrlProp3.xml" ContentType="application/vnd.ms-excel.controlproperties+xml"/>
  <Override PartName="/xl/drawings/drawing7.xml" ContentType="application/vnd.openxmlformats-officedocument.drawing+xml"/>
  <Override PartName="/xl/ctrlProps/ctrlProp4.xml" ContentType="application/vnd.ms-excel.controlpropertie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66925"/>
  <mc:AlternateContent xmlns:mc="http://schemas.openxmlformats.org/markup-compatibility/2006">
    <mc:Choice Requires="x15">
      <x15ac:absPath xmlns:x15ac="http://schemas.microsoft.com/office/spreadsheetml/2010/11/ac" url="https://numeratorinternational.sharepoint.com/sites/TeamClientService/Shared Documents/Institucionales/Clientes/MAGRAMA/3. EXTRA DOMESTICO/1.-Informes Regulares/1 - INFORMES/2025/Anuales 2025/"/>
    </mc:Choice>
  </mc:AlternateContent>
  <xr:revisionPtr revIDLastSave="343" documentId="8_{D85A6839-67A0-46EF-B3BC-6912BB6C503C}" xr6:coauthVersionLast="47" xr6:coauthVersionMax="47" xr10:uidLastSave="{1505FFDD-1EAD-4B66-85EE-4037E3D21915}"/>
  <bookViews>
    <workbookView xWindow="-110" yWindow="-110" windowWidth="22780" windowHeight="14540" tabRatio="795" xr2:uid="{00000000-000D-0000-FFFF-FFFF00000000}"/>
  </bookViews>
  <sheets>
    <sheet name="PORTADA" sheetId="15" r:id="rId1"/>
    <sheet name="VARIABLES" sheetId="16" r:id="rId2"/>
    <sheet name="Conclusiones " sheetId="20" r:id="rId3"/>
    <sheet name="METODOLOGÍA" sheetId="17" r:id="rId4"/>
    <sheet name="KPI_DATOS" sheetId="3" state="hidden" r:id="rId5"/>
    <sheet name="PERFIL_DATOS" sheetId="7" state="hidden" r:id="rId6"/>
    <sheet name="MOTIVOS_DATOS" sheetId="10" state="hidden" r:id="rId7"/>
    <sheet name="DESPLEGABLES" sheetId="18" state="hidden" r:id="rId8"/>
    <sheet name="KPI" sheetId="5" r:id="rId9"/>
    <sheet name="PERFIL" sheetId="8" r:id="rId10"/>
    <sheet name="MOTIVOS" sheetId="9" r:id="rId11"/>
  </sheets>
  <definedNames>
    <definedName name="_xlnm._FilterDatabase" localSheetId="5" hidden="1">PERFIL_DATOS!$C$2:$C$7078</definedName>
    <definedName name="_xlnm.Print_Area" localSheetId="2">'Conclusiones '!$A$1:$A$12</definedName>
    <definedName name="_xlnm.Print_Area" localSheetId="8">KPI!$A$1:$H$80</definedName>
    <definedName name="_xlnm.Print_Area" localSheetId="3">METODOLOGÍA!$A$1:$J$27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7" i="8" l="1"/>
  <c r="A9" i="8" l="1"/>
  <c r="A7" i="5" l="1"/>
  <c r="A6" i="9" l="1"/>
  <c r="A57" i="7" l="1"/>
  <c r="A42" i="7"/>
  <c r="A36" i="7"/>
  <c r="A40" i="7"/>
  <c r="A19" i="7"/>
  <c r="A51" i="7"/>
  <c r="A11" i="7"/>
  <c r="A20" i="7"/>
  <c r="A45" i="7"/>
  <c r="A117" i="10"/>
  <c r="A135" i="10"/>
  <c r="A22" i="10"/>
  <c r="A22" i="7"/>
  <c r="A91" i="10"/>
  <c r="A109" i="10"/>
  <c r="A17" i="10"/>
  <c r="A104" i="10"/>
  <c r="A132" i="10"/>
  <c r="A66" i="10"/>
  <c r="G38" i="8"/>
  <c r="A49" i="7"/>
  <c r="G12" i="8"/>
  <c r="A41" i="7"/>
  <c r="A30" i="10"/>
  <c r="A58" i="7"/>
  <c r="A82" i="10"/>
  <c r="A108" i="10"/>
  <c r="A105" i="10"/>
  <c r="A71" i="10"/>
  <c r="A32" i="10"/>
  <c r="A53" i="10"/>
  <c r="A50" i="7"/>
  <c r="A118" i="10"/>
  <c r="A17" i="7"/>
  <c r="A5" i="7"/>
  <c r="A14" i="7"/>
  <c r="A36" i="10"/>
  <c r="A141" i="10"/>
  <c r="G15" i="8"/>
  <c r="D7" i="5"/>
  <c r="A54" i="7"/>
  <c r="A10" i="7"/>
  <c r="A23" i="7"/>
  <c r="A53" i="7"/>
  <c r="A7" i="7"/>
  <c r="A25" i="7"/>
  <c r="A31" i="10"/>
  <c r="A10" i="10"/>
  <c r="G30" i="8"/>
  <c r="G21" i="8"/>
  <c r="G26" i="8"/>
  <c r="A113" i="10"/>
  <c r="A34" i="7"/>
  <c r="A100" i="10"/>
  <c r="A35" i="7"/>
  <c r="A81" i="10"/>
  <c r="G32" i="8"/>
  <c r="A46" i="7"/>
  <c r="A28" i="7"/>
  <c r="A15" i="10"/>
  <c r="A19" i="10"/>
  <c r="A29" i="7"/>
  <c r="A33" i="10"/>
  <c r="A122" i="10"/>
  <c r="A62" i="10"/>
  <c r="E7" i="5"/>
  <c r="A106" i="10"/>
  <c r="A56" i="7"/>
  <c r="A48" i="10"/>
  <c r="A80" i="10"/>
  <c r="A24" i="7"/>
  <c r="A52" i="7"/>
  <c r="A124" i="10"/>
  <c r="A30" i="7"/>
  <c r="A138" i="10"/>
  <c r="A46" i="10"/>
  <c r="A8" i="10"/>
  <c r="A110" i="10"/>
  <c r="G10" i="8"/>
  <c r="A15" i="7"/>
  <c r="G24" i="8"/>
  <c r="A39" i="7"/>
  <c r="A16" i="7"/>
  <c r="A48" i="7"/>
  <c r="A8" i="7"/>
  <c r="A41" i="10"/>
  <c r="A4" i="7"/>
  <c r="A83" i="10"/>
  <c r="A25" i="10"/>
  <c r="A21" i="7"/>
  <c r="A86" i="10"/>
  <c r="A126" i="10"/>
  <c r="A140" i="10"/>
  <c r="A61" i="10"/>
  <c r="A107" i="10"/>
  <c r="A68" i="10"/>
  <c r="A9" i="7"/>
  <c r="A57" i="10"/>
  <c r="A38" i="10"/>
  <c r="A37" i="7"/>
  <c r="A44" i="7"/>
  <c r="A99" i="10"/>
  <c r="A24" i="10"/>
  <c r="A139" i="10"/>
  <c r="A78" i="10"/>
  <c r="A58" i="10"/>
  <c r="A127" i="10"/>
  <c r="A60" i="7"/>
  <c r="A44" i="10"/>
  <c r="G14" i="8"/>
  <c r="A88" i="10"/>
  <c r="A85" i="10"/>
  <c r="A26" i="7"/>
  <c r="C7" i="5"/>
  <c r="A101" i="10"/>
  <c r="A38" i="7"/>
  <c r="A43" i="7"/>
  <c r="G39" i="8"/>
  <c r="A29" i="10"/>
  <c r="A129" i="10"/>
  <c r="A125" i="10"/>
  <c r="A84" i="10"/>
  <c r="A64" i="10"/>
  <c r="A119" i="10"/>
  <c r="G29" i="8"/>
  <c r="G17" i="8"/>
  <c r="A35" i="10"/>
  <c r="A7" i="10"/>
  <c r="A63" i="10"/>
  <c r="A6" i="10"/>
  <c r="G16" i="8"/>
  <c r="A67" i="10"/>
  <c r="A54" i="10"/>
  <c r="A142" i="10"/>
  <c r="A73" i="10"/>
  <c r="A14" i="10"/>
  <c r="A128" i="10"/>
  <c r="A59" i="7"/>
  <c r="A27" i="7"/>
  <c r="G13" i="8"/>
  <c r="A90" i="10"/>
  <c r="A96" i="10"/>
  <c r="A9" i="10"/>
  <c r="G11" i="8"/>
  <c r="A59" i="10"/>
  <c r="A27" i="10"/>
  <c r="A121" i="10"/>
  <c r="A18" i="7"/>
  <c r="A20" i="10"/>
  <c r="A52" i="10"/>
  <c r="A77" i="10"/>
  <c r="G28" i="8"/>
  <c r="A47" i="7"/>
  <c r="A39" i="10"/>
  <c r="A37" i="10"/>
  <c r="A26" i="10"/>
  <c r="A40" i="10"/>
  <c r="A12" i="7"/>
  <c r="A69" i="10"/>
  <c r="A115" i="10"/>
  <c r="A13" i="7"/>
  <c r="A89" i="10"/>
  <c r="G27" i="8"/>
  <c r="A75" i="10"/>
  <c r="A28" i="10"/>
  <c r="A123" i="10"/>
  <c r="A120" i="10"/>
  <c r="A87" i="10"/>
  <c r="A32" i="7"/>
  <c r="A79" i="10"/>
  <c r="A136" i="10"/>
  <c r="G31" i="8"/>
  <c r="A42" i="10"/>
  <c r="A65" i="10"/>
  <c r="A55" i="10"/>
  <c r="A131" i="10"/>
  <c r="A11" i="10"/>
  <c r="A55" i="7"/>
  <c r="A133" i="10"/>
  <c r="G19" i="8"/>
  <c r="A60" i="10"/>
  <c r="A6" i="7"/>
  <c r="A45" i="10"/>
  <c r="A103" i="10"/>
  <c r="A114" i="10"/>
  <c r="A92" i="10"/>
  <c r="A112" i="10"/>
  <c r="G25" i="8"/>
  <c r="A74" i="10"/>
  <c r="A134" i="10"/>
  <c r="A61" i="7"/>
  <c r="G34" i="8"/>
  <c r="G23" i="8"/>
  <c r="G20" i="8"/>
  <c r="A34" i="10"/>
  <c r="A47" i="10"/>
  <c r="A56" i="10"/>
  <c r="A93" i="10"/>
  <c r="A62" i="7"/>
  <c r="A116" i="10"/>
  <c r="A98" i="10"/>
  <c r="A102" i="10"/>
  <c r="A16" i="10"/>
  <c r="A137" i="10"/>
  <c r="A50" i="10"/>
  <c r="G22" i="8"/>
  <c r="A12" i="10"/>
  <c r="A130" i="10"/>
  <c r="A95" i="10"/>
  <c r="A94" i="10"/>
  <c r="A76" i="10"/>
  <c r="A70" i="10"/>
  <c r="A23" i="10"/>
  <c r="A43" i="10"/>
  <c r="A21" i="10"/>
  <c r="A49" i="10"/>
  <c r="A31" i="7"/>
  <c r="A18" i="10"/>
  <c r="G33" i="8"/>
  <c r="G35" i="8"/>
  <c r="A72" i="10"/>
  <c r="A13" i="10"/>
  <c r="A111" i="10"/>
  <c r="G18" i="8"/>
  <c r="A97" i="10" l="1"/>
  <c r="A3" i="7"/>
  <c r="A51" i="10"/>
  <c r="A33" i="7"/>
  <c r="A5" i="10"/>
  <c r="A4419" i="7"/>
  <c r="A4095" i="7"/>
  <c r="A3771" i="7"/>
  <c r="A3447" i="7"/>
  <c r="A3123" i="7"/>
  <c r="A2817" i="7"/>
  <c r="A2481" i="7"/>
  <c r="A4490" i="7"/>
  <c r="A4166" i="7"/>
  <c r="A3842" i="7"/>
  <c r="A3518" i="7"/>
  <c r="A3202" i="7"/>
  <c r="A2866" i="7"/>
  <c r="A2530" i="7"/>
  <c r="A4543" i="7"/>
  <c r="A4219" i="7"/>
  <c r="A3895" i="7"/>
  <c r="A3571" i="7"/>
  <c r="A3247" i="7"/>
  <c r="A2933" i="7"/>
  <c r="A2597" i="7"/>
  <c r="A4591" i="7"/>
  <c r="A4204" i="7"/>
  <c r="A3814" i="7"/>
  <c r="A4352" i="7"/>
  <c r="A3962" i="7"/>
  <c r="A4501" i="7"/>
  <c r="A4114" i="7"/>
  <c r="A4629" i="7"/>
  <c r="A4242" i="7"/>
  <c r="A3852" i="7"/>
  <c r="A4271" i="7"/>
  <c r="A3774" i="7"/>
  <c r="A3382" i="7"/>
  <c r="A2984" i="7"/>
  <c r="A2591" i="7"/>
  <c r="A4493" i="7"/>
  <c r="A3993" i="7"/>
  <c r="A3552" i="7"/>
  <c r="A3171" i="7"/>
  <c r="A2781" i="7"/>
  <c r="A2388" i="7"/>
  <c r="A4212" i="7"/>
  <c r="A3725" i="7"/>
  <c r="A3335" i="7"/>
  <c r="A2968" i="7"/>
  <c r="A2578" i="7"/>
  <c r="A4431" i="7"/>
  <c r="A3934" i="7"/>
  <c r="A3508" i="7"/>
  <c r="A3098" i="7"/>
  <c r="A2705" i="7"/>
  <c r="A4317" i="7"/>
  <c r="A3817" i="7"/>
  <c r="A3417" i="7"/>
  <c r="A3009" i="7"/>
  <c r="A4671" i="7"/>
  <c r="A4168" i="7"/>
  <c r="A3689" i="7"/>
  <c r="A3299" i="7"/>
  <c r="A2884" i="7"/>
  <c r="A2494" i="7"/>
  <c r="A4252" i="7"/>
  <c r="A3562" i="7"/>
  <c r="A2996" i="7"/>
  <c r="A2408" i="7"/>
  <c r="A4038" i="7"/>
  <c r="A3397" i="7"/>
  <c r="A2804" i="7"/>
  <c r="A4577" i="7"/>
  <c r="A3828" i="7"/>
  <c r="A3223" i="7"/>
  <c r="A2668" i="7"/>
  <c r="A4320" i="7"/>
  <c r="A3615" i="7"/>
  <c r="A3006" i="7"/>
  <c r="A2477" i="7"/>
  <c r="A4066" i="7"/>
  <c r="A3418" i="7"/>
  <c r="A2840" i="7"/>
  <c r="A4552" i="7"/>
  <c r="A3565" i="7"/>
  <c r="A2738" i="7"/>
  <c r="A4254" i="7"/>
  <c r="A3342" i="7"/>
  <c r="A2527" i="7"/>
  <c r="A3970" i="7"/>
  <c r="A3104" i="7"/>
  <c r="A2354" i="7"/>
  <c r="A3693" i="7"/>
  <c r="A2910" i="7"/>
  <c r="A4423" i="7"/>
  <c r="A3470" i="7"/>
  <c r="A2657" i="7"/>
  <c r="A4121" i="7"/>
  <c r="A3217" i="7"/>
  <c r="A2434" i="7"/>
  <c r="A3478" i="7"/>
  <c r="A2367" i="7"/>
  <c r="A3346" i="7"/>
  <c r="A4605" i="7"/>
  <c r="A3186" i="7"/>
  <c r="A4412" i="7"/>
  <c r="A3036" i="7"/>
  <c r="A3976" i="7"/>
  <c r="A2425" i="7"/>
  <c r="A3043" i="7"/>
  <c r="A3759" i="7"/>
  <c r="A4637" i="7"/>
  <c r="A2856" i="7"/>
  <c r="A3364" i="7"/>
  <c r="A4663" i="7"/>
  <c r="A2517" i="7"/>
  <c r="A4386" i="7"/>
  <c r="A2348" i="7"/>
  <c r="A3027" i="7"/>
  <c r="A2964" i="7"/>
  <c r="A2424" i="7"/>
  <c r="A2614" i="7"/>
  <c r="A4052" i="7"/>
  <c r="A3388" i="7"/>
  <c r="A4332" i="7"/>
  <c r="A3765" i="7"/>
  <c r="A3369" i="7"/>
  <c r="A4025" i="7"/>
  <c r="A2544" i="7"/>
  <c r="A2454" i="7"/>
  <c r="A3889" i="7"/>
  <c r="A3436" i="7"/>
  <c r="A4215" i="7"/>
  <c r="A4385" i="7"/>
  <c r="A4401" i="7"/>
  <c r="A4077" i="7"/>
  <c r="A3753" i="7"/>
  <c r="A3429" i="7"/>
  <c r="A3111" i="7"/>
  <c r="A2775" i="7"/>
  <c r="A2439" i="7"/>
  <c r="A4472" i="7"/>
  <c r="A4148" i="7"/>
  <c r="A3824" i="7"/>
  <c r="A3500" i="7"/>
  <c r="A3160" i="7"/>
  <c r="A2824" i="7"/>
  <c r="A2548" i="7"/>
  <c r="A4525" i="7"/>
  <c r="A4201" i="7"/>
  <c r="A3877" i="7"/>
  <c r="A3553" i="7"/>
  <c r="A3227" i="7"/>
  <c r="A2891" i="7"/>
  <c r="A2555" i="7"/>
  <c r="A4570" i="7"/>
  <c r="A4180" i="7"/>
  <c r="A3793" i="7"/>
  <c r="A4331" i="7"/>
  <c r="A3941" i="7"/>
  <c r="A4480" i="7"/>
  <c r="A4090" i="7"/>
  <c r="A4608" i="7"/>
  <c r="A4218" i="7"/>
  <c r="A3831" i="7"/>
  <c r="A4245" i="7"/>
  <c r="A3748" i="7"/>
  <c r="A3361" i="7"/>
  <c r="A2945" i="7"/>
  <c r="A2612" i="7"/>
  <c r="A4465" i="7"/>
  <c r="A3965" i="7"/>
  <c r="A3531" i="7"/>
  <c r="A3132" i="7"/>
  <c r="A2742" i="7"/>
  <c r="A2361" i="7"/>
  <c r="A4187" i="7"/>
  <c r="A3704" i="7"/>
  <c r="A3314" i="7"/>
  <c r="A2929" i="7"/>
  <c r="A2539" i="7"/>
  <c r="A4406" i="7"/>
  <c r="A3906" i="7"/>
  <c r="A3487" i="7"/>
  <c r="A3119" i="7"/>
  <c r="A2726" i="7"/>
  <c r="A4289" i="7"/>
  <c r="A3785" i="7"/>
  <c r="A3396" i="7"/>
  <c r="A3030" i="7"/>
  <c r="A4640" i="7"/>
  <c r="A4140" i="7"/>
  <c r="A3668" i="7"/>
  <c r="A3278" i="7"/>
  <c r="A2905" i="7"/>
  <c r="A2515" i="7"/>
  <c r="A4209" i="7"/>
  <c r="A3527" i="7"/>
  <c r="A2971" i="7"/>
  <c r="A2376" i="7"/>
  <c r="A3999" i="7"/>
  <c r="A3366" i="7"/>
  <c r="A2772" i="7"/>
  <c r="A4534" i="7"/>
  <c r="A3782" i="7"/>
  <c r="A3198" i="7"/>
  <c r="A2640" i="7"/>
  <c r="A4281" i="7"/>
  <c r="A3584" i="7"/>
  <c r="A2974" i="7"/>
  <c r="A2448" i="7"/>
  <c r="A4031" i="7"/>
  <c r="A3387" i="7"/>
  <c r="A2811" i="7"/>
  <c r="A4482" i="7"/>
  <c r="A3520" i="7"/>
  <c r="A2721" i="7"/>
  <c r="A4192" i="7"/>
  <c r="A3290" i="7"/>
  <c r="A2509" i="7"/>
  <c r="A3900" i="7"/>
  <c r="A3092" i="7"/>
  <c r="A4645" i="7"/>
  <c r="A3646" i="7"/>
  <c r="A2839" i="7"/>
  <c r="A4358" i="7"/>
  <c r="A3416" i="7"/>
  <c r="A2642" i="7"/>
  <c r="A4062" i="7"/>
  <c r="A3207" i="7"/>
  <c r="A2419" i="7"/>
  <c r="A3408" i="7"/>
  <c r="A4654" i="7"/>
  <c r="A3275" i="7"/>
  <c r="A4511" i="7"/>
  <c r="A3143" i="7"/>
  <c r="A4338" i="7"/>
  <c r="A2982" i="7"/>
  <c r="A3868" i="7"/>
  <c r="A2365" i="7"/>
  <c r="A2950" i="7"/>
  <c r="A3666" i="7"/>
  <c r="A4515" i="7"/>
  <c r="A2770" i="7"/>
  <c r="A3256" i="7"/>
  <c r="A4554" i="7"/>
  <c r="A2378" i="7"/>
  <c r="A4228" i="7"/>
  <c r="A4668" i="7"/>
  <c r="A2896" i="7"/>
  <c r="A2848" i="7"/>
  <c r="A4276" i="7"/>
  <c r="A4486" i="7"/>
  <c r="A3869" i="7"/>
  <c r="A3110" i="7"/>
  <c r="A3479" i="7"/>
  <c r="A2878" i="7"/>
  <c r="A3064" i="7"/>
  <c r="A3728" i="7"/>
  <c r="A4391" i="7"/>
  <c r="A2344" i="7"/>
  <c r="A3887" i="7"/>
  <c r="A3167" i="7"/>
  <c r="A3630" i="7"/>
  <c r="A4041" i="7"/>
  <c r="A3393" i="7"/>
  <c r="A2415" i="7"/>
  <c r="A3788" i="7"/>
  <c r="A2800" i="7"/>
  <c r="A4165" i="7"/>
  <c r="A3203" i="7"/>
  <c r="A4528" i="7"/>
  <c r="A4286" i="7"/>
  <c r="A4048" i="7"/>
  <c r="A4176" i="7"/>
  <c r="A4189" i="7"/>
  <c r="A3316" i="7"/>
  <c r="A2537" i="7"/>
  <c r="A3489" i="7"/>
  <c r="A2724" i="7"/>
  <c r="A3659" i="7"/>
  <c r="A2521" i="7"/>
  <c r="A3849" i="7"/>
  <c r="A3040" i="7"/>
  <c r="A4232" i="7"/>
  <c r="A3351" i="7"/>
  <c r="A4583" i="7"/>
  <c r="A3623" i="7"/>
  <c r="A2830" i="7"/>
  <c r="A4124" i="7"/>
  <c r="A2857" i="7"/>
  <c r="A3917" i="7"/>
  <c r="A2718" i="7"/>
  <c r="A3714" i="7"/>
  <c r="A2574" i="7"/>
  <c r="A3521" i="7"/>
  <c r="A2381" i="7"/>
  <c r="A3324" i="7"/>
  <c r="A4369" i="7"/>
  <c r="A2628" i="7"/>
  <c r="A3192" i="7"/>
  <c r="A3784" i="7"/>
  <c r="A4535" i="7"/>
  <c r="A2745" i="7"/>
  <c r="A3329" i="7"/>
  <c r="A3947" i="7"/>
  <c r="A2364" i="7"/>
  <c r="A4513" i="7"/>
  <c r="A4339" i="7"/>
  <c r="A4163" i="7"/>
  <c r="A3669" i="7"/>
  <c r="A2806" i="7"/>
  <c r="A4287" i="7"/>
  <c r="A3007" i="7"/>
  <c r="A3938" i="7"/>
  <c r="A2397" i="7"/>
  <c r="A4496" i="7"/>
  <c r="A3506" i="7"/>
  <c r="A2679" i="7"/>
  <c r="A2879" i="7"/>
  <c r="A2617" i="7"/>
  <c r="A3775" i="7"/>
  <c r="A3072" i="7"/>
  <c r="A2759" i="7"/>
  <c r="A3928" i="7"/>
  <c r="A4383" i="7"/>
  <c r="A4059" i="7"/>
  <c r="A3735" i="7"/>
  <c r="A3411" i="7"/>
  <c r="A3069" i="7"/>
  <c r="A2763" i="7"/>
  <c r="A2457" i="7"/>
  <c r="A4454" i="7"/>
  <c r="A4130" i="7"/>
  <c r="A3806" i="7"/>
  <c r="A3482" i="7"/>
  <c r="A3178" i="7"/>
  <c r="A2842" i="7"/>
  <c r="A2506" i="7"/>
  <c r="A4507" i="7"/>
  <c r="A4183" i="7"/>
  <c r="A3859" i="7"/>
  <c r="A3535" i="7"/>
  <c r="A3185" i="7"/>
  <c r="A2909" i="7"/>
  <c r="A2573" i="7"/>
  <c r="A4549" i="7"/>
  <c r="A4159" i="7"/>
  <c r="A3772" i="7"/>
  <c r="A4307" i="7"/>
  <c r="A3920" i="7"/>
  <c r="A4459" i="7"/>
  <c r="A4069" i="7"/>
  <c r="A4587" i="7"/>
  <c r="A4197" i="7"/>
  <c r="A3810" i="7"/>
  <c r="A4214" i="7"/>
  <c r="A3727" i="7"/>
  <c r="A3340" i="7"/>
  <c r="A2966" i="7"/>
  <c r="A2576" i="7"/>
  <c r="A4433" i="7"/>
  <c r="A3936" i="7"/>
  <c r="A3510" i="7"/>
  <c r="A3096" i="7"/>
  <c r="A2733" i="7"/>
  <c r="A4677" i="7"/>
  <c r="A4158" i="7"/>
  <c r="A3683" i="7"/>
  <c r="A3293" i="7"/>
  <c r="A2893" i="7"/>
  <c r="A2500" i="7"/>
  <c r="A4378" i="7"/>
  <c r="A3881" i="7"/>
  <c r="A3466" i="7"/>
  <c r="A3080" i="7"/>
  <c r="A2690" i="7"/>
  <c r="A4260" i="7"/>
  <c r="A3762" i="7"/>
  <c r="A3372" i="7"/>
  <c r="A2991" i="7"/>
  <c r="A4611" i="7"/>
  <c r="A4108" i="7"/>
  <c r="A3647" i="7"/>
  <c r="A3257" i="7"/>
  <c r="A2869" i="7"/>
  <c r="A2476" i="7"/>
  <c r="A4170" i="7"/>
  <c r="A3496" i="7"/>
  <c r="A2942" i="7"/>
  <c r="A2401" i="7"/>
  <c r="A3956" i="7"/>
  <c r="A3331" i="7"/>
  <c r="A2747" i="7"/>
  <c r="A4495" i="7"/>
  <c r="A3749" i="7"/>
  <c r="A3169" i="7"/>
  <c r="A2605" i="7"/>
  <c r="A4235" i="7"/>
  <c r="A3549" i="7"/>
  <c r="A2949" i="7"/>
  <c r="A2413" i="7"/>
  <c r="A3984" i="7"/>
  <c r="A3352" i="7"/>
  <c r="A2786" i="7"/>
  <c r="A4428" i="7"/>
  <c r="A3475" i="7"/>
  <c r="A2652" i="7"/>
  <c r="A4141" i="7"/>
  <c r="A3245" i="7"/>
  <c r="A2489" i="7"/>
  <c r="A3846" i="7"/>
  <c r="A3014" i="7"/>
  <c r="A4593" i="7"/>
  <c r="A3603" i="7"/>
  <c r="A2764" i="7"/>
  <c r="A4302" i="7"/>
  <c r="A3376" i="7"/>
  <c r="A2560" i="7"/>
  <c r="A4010" i="7"/>
  <c r="A3128" i="7"/>
  <c r="A2396" i="7"/>
  <c r="A3347" i="7"/>
  <c r="A4606" i="7"/>
  <c r="A3242" i="7"/>
  <c r="A4429" i="7"/>
  <c r="A3081" i="7"/>
  <c r="A4234" i="7"/>
  <c r="A2935" i="7"/>
  <c r="A3761" i="7"/>
  <c r="A4639" i="7"/>
  <c r="A2901" i="7"/>
  <c r="A3578" i="7"/>
  <c r="A4395" i="7"/>
  <c r="A2677" i="7"/>
  <c r="A3149" i="7"/>
  <c r="A4387" i="7"/>
  <c r="A2347" i="7"/>
  <c r="A4105" i="7"/>
  <c r="A4227" i="7"/>
  <c r="A2563" i="7"/>
  <c r="A2713" i="7"/>
  <c r="A3163" i="7"/>
  <c r="A4283" i="7"/>
  <c r="A3641" i="7"/>
  <c r="A2939" i="7"/>
  <c r="A3051" i="7"/>
  <c r="A4357" i="7"/>
  <c r="A2861" i="7"/>
  <c r="A3277" i="7"/>
  <c r="A4125" i="7"/>
  <c r="A4032" i="7"/>
  <c r="A2963" i="7"/>
  <c r="A2750" i="7"/>
  <c r="A3629" i="7"/>
  <c r="A4365" i="7"/>
  <c r="A3717" i="7"/>
  <c r="A3087" i="7"/>
  <c r="A2751" i="7"/>
  <c r="A4436" i="7"/>
  <c r="A4112" i="7"/>
  <c r="A3464" i="7"/>
  <c r="A3136" i="7"/>
  <c r="A2464" i="7"/>
  <c r="A4489" i="7"/>
  <c r="A3841" i="7"/>
  <c r="A3517" i="7"/>
  <c r="A2867" i="7"/>
  <c r="A2531" i="7"/>
  <c r="A4138" i="7"/>
  <c r="A4660" i="7"/>
  <c r="A3899" i="7"/>
  <c r="A4438" i="7"/>
  <c r="A4566" i="7"/>
  <c r="A3786" i="7"/>
  <c r="A3706" i="7"/>
  <c r="A2927" i="7"/>
  <c r="A4408" i="7"/>
  <c r="A3908" i="7"/>
  <c r="A3117" i="7"/>
  <c r="A4627" i="7"/>
  <c r="A4127" i="7"/>
  <c r="A3272" i="7"/>
  <c r="A2854" i="7"/>
  <c r="A4349" i="7"/>
  <c r="A3442" i="7"/>
  <c r="A2651" i="7"/>
  <c r="A3741" i="7"/>
  <c r="A2952" i="7"/>
  <c r="A4083" i="7"/>
  <c r="A3220" i="7"/>
  <c r="A2437" i="7"/>
  <c r="A3461" i="7"/>
  <c r="A4670" i="7"/>
  <c r="A3300" i="7"/>
  <c r="A4449" i="7"/>
  <c r="A3144" i="7"/>
  <c r="A4196" i="7"/>
  <c r="A2920" i="7"/>
  <c r="A3946" i="7"/>
  <c r="A2757" i="7"/>
  <c r="A3434" i="7"/>
  <c r="A4082" i="7"/>
  <c r="A2433" i="7"/>
  <c r="A2995" i="7"/>
  <c r="A3559" i="7"/>
  <c r="A4248" i="7"/>
  <c r="A2534" i="7"/>
  <c r="A3114" i="7"/>
  <c r="A3276" i="7"/>
  <c r="A3142" i="7"/>
  <c r="A2978" i="7"/>
  <c r="A2877" i="7"/>
  <c r="A4529" i="7"/>
  <c r="A3493" i="7"/>
  <c r="A2625" i="7"/>
  <c r="A4229" i="7"/>
  <c r="A3930" i="7"/>
  <c r="A2586" i="7"/>
  <c r="A4053" i="7"/>
  <c r="A4272" i="7"/>
  <c r="A2788" i="7"/>
  <c r="A2938" i="7"/>
  <c r="A4653" i="7"/>
  <c r="A4329" i="7"/>
  <c r="A4005" i="7"/>
  <c r="A3681" i="7"/>
  <c r="A3357" i="7"/>
  <c r="A3062" i="7"/>
  <c r="A2727" i="7"/>
  <c r="A2391" i="7"/>
  <c r="A4400" i="7"/>
  <c r="A4076" i="7"/>
  <c r="A3752" i="7"/>
  <c r="A3428" i="7"/>
  <c r="A3112" i="7"/>
  <c r="A2776" i="7"/>
  <c r="A2440" i="7"/>
  <c r="A4453" i="7"/>
  <c r="A4129" i="7"/>
  <c r="A3805" i="7"/>
  <c r="A3481" i="7"/>
  <c r="A3179" i="7"/>
  <c r="A2843" i="7"/>
  <c r="A2507" i="7"/>
  <c r="A4483" i="7"/>
  <c r="A4096" i="7"/>
  <c r="A4631" i="7"/>
  <c r="A4244" i="7"/>
  <c r="A3854" i="7"/>
  <c r="A4393" i="7"/>
  <c r="A4006" i="7"/>
  <c r="A4521" i="7"/>
  <c r="A4134" i="7"/>
  <c r="A4632" i="7"/>
  <c r="A4132" i="7"/>
  <c r="A3664" i="7"/>
  <c r="A3274" i="7"/>
  <c r="A2912" i="7"/>
  <c r="A2519" i="7"/>
  <c r="A4355" i="7"/>
  <c r="A3851" i="7"/>
  <c r="A3444" i="7"/>
  <c r="A3038" i="7"/>
  <c r="A2649" i="7"/>
  <c r="A4574" i="7"/>
  <c r="A4074" i="7"/>
  <c r="A3617" i="7"/>
  <c r="A3229" i="7"/>
  <c r="A2836" i="7"/>
  <c r="A2446" i="7"/>
  <c r="A4296" i="7"/>
  <c r="A3796" i="7"/>
  <c r="A3400" i="7"/>
  <c r="A3026" i="7"/>
  <c r="A4657" i="7"/>
  <c r="A4175" i="7"/>
  <c r="A3696" i="7"/>
  <c r="A3309" i="7"/>
  <c r="A2937" i="7"/>
  <c r="A4530" i="7"/>
  <c r="A4029" i="7"/>
  <c r="A3581" i="7"/>
  <c r="A3205" i="7"/>
  <c r="A2812" i="7"/>
  <c r="A2422" i="7"/>
  <c r="A4042" i="7"/>
  <c r="A3398" i="7"/>
  <c r="A2803" i="7"/>
  <c r="A4584" i="7"/>
  <c r="A3836" i="7"/>
  <c r="A3219" i="7"/>
  <c r="A2664" i="7"/>
  <c r="A4367" i="7"/>
  <c r="A3651" i="7"/>
  <c r="A3090" i="7"/>
  <c r="A2510" i="7"/>
  <c r="A4118" i="7"/>
  <c r="A3455" i="7"/>
  <c r="A2863" i="7"/>
  <c r="A4613" i="7"/>
  <c r="A3864" i="7"/>
  <c r="A3258" i="7"/>
  <c r="A2700" i="7"/>
  <c r="A4258" i="7"/>
  <c r="A3343" i="7"/>
  <c r="A2526" i="7"/>
  <c r="A3971" i="7"/>
  <c r="A3103" i="7"/>
  <c r="A2352" i="7"/>
  <c r="A3694" i="7"/>
  <c r="A2906" i="7"/>
  <c r="A4424" i="7"/>
  <c r="A3471" i="7"/>
  <c r="A2656" i="7"/>
  <c r="A4133" i="7"/>
  <c r="A3215" i="7"/>
  <c r="A2492" i="7"/>
  <c r="A3838" i="7"/>
  <c r="A3019" i="7"/>
  <c r="A4514" i="7"/>
  <c r="A3138" i="7"/>
  <c r="A4340" i="7"/>
  <c r="A2975" i="7"/>
  <c r="A4164" i="7"/>
  <c r="A2872" i="7"/>
  <c r="A3979" i="7"/>
  <c r="A2708" i="7"/>
  <c r="A3498" i="7"/>
  <c r="A4301" i="7"/>
  <c r="A2623" i="7"/>
  <c r="A3311" i="7"/>
  <c r="A4060" i="7"/>
  <c r="A2486" i="7"/>
  <c r="A2823" i="7"/>
  <c r="A3942" i="7"/>
  <c r="A3450" i="7"/>
  <c r="A3701" i="7"/>
  <c r="A3350" i="7"/>
  <c r="A4560" i="7"/>
  <c r="A2420" i="7"/>
  <c r="A4054" i="7"/>
  <c r="A3657" i="7"/>
  <c r="A3158" i="7"/>
  <c r="A4390" i="7"/>
  <c r="A4217" i="7"/>
  <c r="A3729" i="7"/>
  <c r="A4643" i="7"/>
  <c r="A2363" i="7"/>
  <c r="A3307" i="7"/>
  <c r="A4011" i="7"/>
  <c r="A3634" i="7"/>
  <c r="A4558" i="7"/>
  <c r="A4635" i="7"/>
  <c r="A4311" i="7"/>
  <c r="A3987" i="7"/>
  <c r="A3663" i="7"/>
  <c r="A3339" i="7"/>
  <c r="A3021" i="7"/>
  <c r="A2685" i="7"/>
  <c r="A2355" i="7"/>
  <c r="A4382" i="7"/>
  <c r="A4058" i="7"/>
  <c r="A3734" i="7"/>
  <c r="A3410" i="7"/>
  <c r="A3070" i="7"/>
  <c r="A2734" i="7"/>
  <c r="A2458" i="7"/>
  <c r="A4435" i="7"/>
  <c r="A4111" i="7"/>
  <c r="A3787" i="7"/>
  <c r="A3463" i="7"/>
  <c r="A3137" i="7"/>
  <c r="A2801" i="7"/>
  <c r="A2465" i="7"/>
  <c r="A4462" i="7"/>
  <c r="A4072" i="7"/>
  <c r="A4610" i="7"/>
  <c r="A4223" i="7"/>
  <c r="A3833" i="7"/>
  <c r="A4372" i="7"/>
  <c r="A3982" i="7"/>
  <c r="A4500" i="7"/>
  <c r="A4110" i="7"/>
  <c r="A4604" i="7"/>
  <c r="A4104" i="7"/>
  <c r="A3640" i="7"/>
  <c r="A3253" i="7"/>
  <c r="A2873" i="7"/>
  <c r="A2480" i="7"/>
  <c r="A4323" i="7"/>
  <c r="A3826" i="7"/>
  <c r="A3423" i="7"/>
  <c r="A3059" i="7"/>
  <c r="A2670" i="7"/>
  <c r="A4548" i="7"/>
  <c r="A4045" i="7"/>
  <c r="A3596" i="7"/>
  <c r="A3190" i="7"/>
  <c r="A2797" i="7"/>
  <c r="A2407" i="7"/>
  <c r="A4268" i="7"/>
  <c r="A3766" i="7"/>
  <c r="A3379" i="7"/>
  <c r="A2987" i="7"/>
  <c r="A4647" i="7"/>
  <c r="A4150" i="7"/>
  <c r="A3675" i="7"/>
  <c r="A3288" i="7"/>
  <c r="A2898" i="7"/>
  <c r="A4498" i="7"/>
  <c r="A3998" i="7"/>
  <c r="A3560" i="7"/>
  <c r="A3166" i="7"/>
  <c r="A2773" i="7"/>
  <c r="A2383" i="7"/>
  <c r="A4000" i="7"/>
  <c r="A3367" i="7"/>
  <c r="A2771" i="7"/>
  <c r="A4538" i="7"/>
  <c r="A3792" i="7"/>
  <c r="A3194" i="7"/>
  <c r="A2634" i="7"/>
  <c r="A4325" i="7"/>
  <c r="A3620" i="7"/>
  <c r="A3057" i="7"/>
  <c r="A2475" i="7"/>
  <c r="A4071" i="7"/>
  <c r="A3420" i="7"/>
  <c r="A2838" i="7"/>
  <c r="A4569" i="7"/>
  <c r="A3818" i="7"/>
  <c r="A3233" i="7"/>
  <c r="A2615" i="7"/>
  <c r="A4195" i="7"/>
  <c r="A3297" i="7"/>
  <c r="A2508" i="7"/>
  <c r="A3904" i="7"/>
  <c r="A3086" i="7"/>
  <c r="A4646" i="7"/>
  <c r="A3649" i="7"/>
  <c r="A2832" i="7"/>
  <c r="A4359" i="7"/>
  <c r="A3419" i="7"/>
  <c r="A2636" i="7"/>
  <c r="A4064" i="7"/>
  <c r="A3200" i="7"/>
  <c r="A2411" i="7"/>
  <c r="A3776" i="7"/>
  <c r="A2953" i="7"/>
  <c r="A4442" i="7"/>
  <c r="A3075" i="7"/>
  <c r="A4261" i="7"/>
  <c r="A2917" i="7"/>
  <c r="A4087" i="7"/>
  <c r="A2813" i="7"/>
  <c r="A3891" i="7"/>
  <c r="A2658" i="7"/>
  <c r="A3413" i="7"/>
  <c r="A4206" i="7"/>
  <c r="A2579" i="7"/>
  <c r="A3232" i="7"/>
  <c r="A3953" i="7"/>
  <c r="A2431" i="7"/>
  <c r="A2682" i="7"/>
  <c r="A3808" i="7"/>
  <c r="A3216" i="7"/>
  <c r="A3569" i="7"/>
  <c r="A3018" i="7"/>
  <c r="A4444" i="7"/>
  <c r="A4557" i="7"/>
  <c r="A3885" i="7"/>
  <c r="A3523" i="7"/>
  <c r="A2988" i="7"/>
  <c r="A3066" i="7"/>
  <c r="A3977" i="7"/>
  <c r="A2852" i="7"/>
  <c r="A3544" i="7"/>
  <c r="A3723" i="7"/>
  <c r="A3065" i="7"/>
  <c r="A2789" i="7"/>
  <c r="A2965" i="7"/>
  <c r="A2714" i="7"/>
  <c r="A4665" i="7"/>
  <c r="A4203" i="7"/>
  <c r="A3699" i="7"/>
  <c r="A3225" i="7"/>
  <c r="A2709" i="7"/>
  <c r="A4598" i="7"/>
  <c r="A4094" i="7"/>
  <c r="A3626" i="7"/>
  <c r="A3094" i="7"/>
  <c r="A2662" i="7"/>
  <c r="A4471" i="7"/>
  <c r="A4003" i="7"/>
  <c r="A3499" i="7"/>
  <c r="A3005" i="7"/>
  <c r="A2549" i="7"/>
  <c r="A4333" i="7"/>
  <c r="A4681" i="7"/>
  <c r="A4091" i="7"/>
  <c r="A4414" i="7"/>
  <c r="A3853" i="7"/>
  <c r="A4155" i="7"/>
  <c r="A4440" i="7"/>
  <c r="A3685" i="7"/>
  <c r="A3152" i="7"/>
  <c r="A2498" i="7"/>
  <c r="A4160" i="7"/>
  <c r="A3468" i="7"/>
  <c r="A2892" i="7"/>
  <c r="A4602" i="7"/>
  <c r="A3882" i="7"/>
  <c r="A3251" i="7"/>
  <c r="A2689" i="7"/>
  <c r="A4321" i="7"/>
  <c r="A3637" i="7"/>
  <c r="A3061" i="7"/>
  <c r="A4484" i="7"/>
  <c r="A3720" i="7"/>
  <c r="A3180" i="7"/>
  <c r="A4555" i="7"/>
  <c r="A3834" i="7"/>
  <c r="A3241" i="7"/>
  <c r="A2665" i="7"/>
  <c r="A4085" i="7"/>
  <c r="A3164" i="7"/>
  <c r="A4623" i="7"/>
  <c r="A3592" i="7"/>
  <c r="A2693" i="7"/>
  <c r="A4080" i="7"/>
  <c r="A3115" i="7"/>
  <c r="A4572" i="7"/>
  <c r="A3486" i="7"/>
  <c r="A2643" i="7"/>
  <c r="A3903" i="7"/>
  <c r="A3008" i="7"/>
  <c r="A4314" i="7"/>
  <c r="A3012" i="7"/>
  <c r="A4020" i="7"/>
  <c r="A2815" i="7"/>
  <c r="A3738" i="7"/>
  <c r="A2558" i="7"/>
  <c r="A3512" i="7"/>
  <c r="A2390" i="7"/>
  <c r="A3282" i="7"/>
  <c r="A4469" i="7"/>
  <c r="A3041" i="7"/>
  <c r="A3924" i="7"/>
  <c r="A4430" i="7"/>
  <c r="A2524" i="7"/>
  <c r="A2918" i="7"/>
  <c r="A3462" i="7"/>
  <c r="A3580" i="7"/>
  <c r="A3579" i="7"/>
  <c r="A3399" i="7"/>
  <c r="A3395" i="7"/>
  <c r="A2940" i="7"/>
  <c r="A3150" i="7"/>
  <c r="A3804" i="7"/>
  <c r="A4056" i="7"/>
  <c r="A2495" i="7"/>
  <c r="A2882" i="7"/>
  <c r="A3318" i="7"/>
  <c r="A3068" i="7"/>
  <c r="A3298" i="7"/>
  <c r="A2588" i="7"/>
  <c r="A3548" i="7"/>
  <c r="A2959" i="7"/>
  <c r="A4559" i="7"/>
  <c r="A4580" i="7"/>
  <c r="A4581" i="7"/>
  <c r="A3159" i="7"/>
  <c r="A2619" i="7"/>
  <c r="A4544" i="7"/>
  <c r="A4004" i="7"/>
  <c r="A3572" i="7"/>
  <c r="A3004" i="7"/>
  <c r="A2596" i="7"/>
  <c r="A4381" i="7"/>
  <c r="A3949" i="7"/>
  <c r="A3409" i="7"/>
  <c r="A2999" i="7"/>
  <c r="A2459" i="7"/>
  <c r="A4267" i="7"/>
  <c r="A4547" i="7"/>
  <c r="A4028" i="7"/>
  <c r="A4306" i="7"/>
  <c r="A3790" i="7"/>
  <c r="A4047" i="7"/>
  <c r="A4356" i="7"/>
  <c r="A3577" i="7"/>
  <c r="A3037" i="7"/>
  <c r="A2426" i="7"/>
  <c r="A4078" i="7"/>
  <c r="A3360" i="7"/>
  <c r="A2835" i="7"/>
  <c r="A4464" i="7"/>
  <c r="A3797" i="7"/>
  <c r="A3133" i="7"/>
  <c r="A2632" i="7"/>
  <c r="A4186" i="7"/>
  <c r="A3574" i="7"/>
  <c r="A2930" i="7"/>
  <c r="A4402" i="7"/>
  <c r="A3612" i="7"/>
  <c r="A3093" i="7"/>
  <c r="A4416" i="7"/>
  <c r="A3755" i="7"/>
  <c r="A3109" i="7"/>
  <c r="A2608" i="7"/>
  <c r="A3872" i="7"/>
  <c r="A3082" i="7"/>
  <c r="A4421" i="7"/>
  <c r="A3495" i="7"/>
  <c r="A2536" i="7"/>
  <c r="A3952" i="7"/>
  <c r="A2919" i="7"/>
  <c r="A4448" i="7"/>
  <c r="A3326" i="7"/>
  <c r="A2575" i="7"/>
  <c r="A3711" i="7"/>
  <c r="A2922" i="7"/>
  <c r="A4024" i="7"/>
  <c r="A2903" i="7"/>
  <c r="A3739" i="7"/>
  <c r="A2653" i="7"/>
  <c r="A3513" i="7"/>
  <c r="A2490" i="7"/>
  <c r="A3286" i="7"/>
  <c r="A4592" i="7"/>
  <c r="A3035" i="7"/>
  <c r="A4300" i="7"/>
  <c r="A2847" i="7"/>
  <c r="A3673" i="7"/>
  <c r="A3996" i="7"/>
  <c r="A2400" i="7"/>
  <c r="A2594" i="7"/>
  <c r="A3263" i="7"/>
  <c r="A3175" i="7"/>
  <c r="A3312" i="7"/>
  <c r="A2954" i="7"/>
  <c r="A3130" i="7"/>
  <c r="A2432" i="7"/>
  <c r="A2794" i="7"/>
  <c r="A3254" i="7"/>
  <c r="A3566" i="7"/>
  <c r="A3886" i="7"/>
  <c r="A2398" i="7"/>
  <c r="A2523" i="7"/>
  <c r="A2599" i="7"/>
  <c r="A3262" i="7"/>
  <c r="A2421" i="7"/>
  <c r="A2451" i="7"/>
  <c r="A2961" i="7"/>
  <c r="A4461" i="7"/>
  <c r="A4563" i="7"/>
  <c r="A3177" i="7"/>
  <c r="A2637" i="7"/>
  <c r="A4526" i="7"/>
  <c r="A3986" i="7"/>
  <c r="A3554" i="7"/>
  <c r="A3022" i="7"/>
  <c r="A2554" i="7"/>
  <c r="A4363" i="7"/>
  <c r="A3931" i="7"/>
  <c r="A3391" i="7"/>
  <c r="A2957" i="7"/>
  <c r="A2417" i="7"/>
  <c r="A4246" i="7"/>
  <c r="A4523" i="7"/>
  <c r="A4007" i="7"/>
  <c r="A4285" i="7"/>
  <c r="A4662" i="7"/>
  <c r="A4026" i="7"/>
  <c r="A4324" i="7"/>
  <c r="A3556" i="7"/>
  <c r="A3058" i="7"/>
  <c r="A2387" i="7"/>
  <c r="A4046" i="7"/>
  <c r="A3336" i="7"/>
  <c r="A2796" i="7"/>
  <c r="A4432" i="7"/>
  <c r="A3768" i="7"/>
  <c r="A3097" i="7"/>
  <c r="A2593" i="7"/>
  <c r="A4154" i="7"/>
  <c r="A3550" i="7"/>
  <c r="A2894" i="7"/>
  <c r="A4370" i="7"/>
  <c r="A3588" i="7"/>
  <c r="A3084" i="7"/>
  <c r="A4388" i="7"/>
  <c r="A3731" i="7"/>
  <c r="A3073" i="7"/>
  <c r="A2569" i="7"/>
  <c r="A3837" i="7"/>
  <c r="A3052" i="7"/>
  <c r="A4374" i="7"/>
  <c r="A3460" i="7"/>
  <c r="A2504" i="7"/>
  <c r="A3910" i="7"/>
  <c r="A2887" i="7"/>
  <c r="A4405" i="7"/>
  <c r="A3291" i="7"/>
  <c r="A2543" i="7"/>
  <c r="A3676" i="7"/>
  <c r="A2897" i="7"/>
  <c r="A3972" i="7"/>
  <c r="A2827" i="7"/>
  <c r="A3695" i="7"/>
  <c r="A2629" i="7"/>
  <c r="A3472" i="7"/>
  <c r="A2404" i="7"/>
  <c r="A3214" i="7"/>
  <c r="A4532" i="7"/>
  <c r="A3017" i="7"/>
  <c r="A4231" i="7"/>
  <c r="A2768" i="7"/>
  <c r="A3614" i="7"/>
  <c r="A3923" i="7"/>
  <c r="A2368" i="7"/>
  <c r="A2525" i="7"/>
  <c r="A3206" i="7"/>
  <c r="A3042" i="7"/>
  <c r="A3222" i="7"/>
  <c r="A2902" i="7"/>
  <c r="A3049" i="7"/>
  <c r="A2346" i="7"/>
  <c r="A2683" i="7"/>
  <c r="A3151" i="7"/>
  <c r="A3349" i="7"/>
  <c r="A3708" i="7"/>
  <c r="A4468" i="7"/>
  <c r="A4043" i="7"/>
  <c r="A3485" i="7"/>
  <c r="A4578" i="7"/>
  <c r="A4614" i="7"/>
  <c r="A4120" i="7"/>
  <c r="A3925" i="7"/>
  <c r="A4451" i="7"/>
  <c r="A3969" i="7"/>
  <c r="A2774" i="7"/>
  <c r="A4491" i="7"/>
  <c r="A2529" i="7"/>
  <c r="A4346" i="7"/>
  <c r="A3914" i="7"/>
  <c r="A3374" i="7"/>
  <c r="A2914" i="7"/>
  <c r="A2374" i="7"/>
  <c r="A4291" i="7"/>
  <c r="A3751" i="7"/>
  <c r="A3319" i="7"/>
  <c r="A2777" i="7"/>
  <c r="A4658" i="7"/>
  <c r="A4030" i="7"/>
  <c r="A4439" i="7"/>
  <c r="A3791" i="7"/>
  <c r="A4198" i="7"/>
  <c r="A4458" i="7"/>
  <c r="A3939" i="7"/>
  <c r="A4050" i="7"/>
  <c r="A3469" i="7"/>
  <c r="A2795" i="7"/>
  <c r="A4603" i="7"/>
  <c r="A3773" i="7"/>
  <c r="A3252" i="7"/>
  <c r="A2592" i="7"/>
  <c r="A4322" i="7"/>
  <c r="A3551" i="7"/>
  <c r="A3060" i="7"/>
  <c r="A2389" i="7"/>
  <c r="A4044" i="7"/>
  <c r="A3334" i="7"/>
  <c r="A2798" i="7"/>
  <c r="A4097" i="7"/>
  <c r="A3504" i="7"/>
  <c r="A2880" i="7"/>
  <c r="A4278" i="7"/>
  <c r="A3515" i="7"/>
  <c r="A2977" i="7"/>
  <c r="A4669" i="7"/>
  <c r="A3691" i="7"/>
  <c r="A2717" i="7"/>
  <c r="A4208" i="7"/>
  <c r="A3140" i="7"/>
  <c r="A2377" i="7"/>
  <c r="A3557" i="7"/>
  <c r="A2779" i="7"/>
  <c r="A3990" i="7"/>
  <c r="A3174" i="7"/>
  <c r="A4485" i="7"/>
  <c r="A3547" i="7"/>
  <c r="A2609" i="7"/>
  <c r="A3740" i="7"/>
  <c r="A2462" i="7"/>
  <c r="A3514" i="7"/>
  <c r="A4536" i="7"/>
  <c r="A3287" i="7"/>
  <c r="A4249" i="7"/>
  <c r="A3034" i="7"/>
  <c r="A3954" i="7"/>
  <c r="A2845" i="7"/>
  <c r="A3687" i="7"/>
  <c r="A2585" i="7"/>
  <c r="A2970" i="7"/>
  <c r="A3611" i="7"/>
  <c r="A3912" i="7"/>
  <c r="A2369" i="7"/>
  <c r="A2540" i="7"/>
  <c r="A2715" i="7"/>
  <c r="A2429" i="7"/>
  <c r="A2581" i="7"/>
  <c r="A4659" i="7"/>
  <c r="A3099" i="7"/>
  <c r="A2466" i="7"/>
  <c r="A2691" i="7"/>
  <c r="A4143" i="7"/>
  <c r="A3056" i="7"/>
  <c r="A3157" i="7"/>
  <c r="A4450" i="7"/>
  <c r="A2792" i="7"/>
  <c r="A4443" i="7"/>
  <c r="A4001" i="7"/>
  <c r="A4344" i="7"/>
  <c r="A2736" i="7"/>
  <c r="A3415" i="7"/>
  <c r="A4473" i="7"/>
  <c r="A2547" i="7"/>
  <c r="A4328" i="7"/>
  <c r="A3896" i="7"/>
  <c r="A3356" i="7"/>
  <c r="A2932" i="7"/>
  <c r="A2392" i="7"/>
  <c r="A4273" i="7"/>
  <c r="A3733" i="7"/>
  <c r="A3301" i="7"/>
  <c r="A2735" i="7"/>
  <c r="A4679" i="7"/>
  <c r="A4009" i="7"/>
  <c r="A4415" i="7"/>
  <c r="A3767" i="7"/>
  <c r="A4177" i="7"/>
  <c r="A4434" i="7"/>
  <c r="A3918" i="7"/>
  <c r="A4019" i="7"/>
  <c r="A3448" i="7"/>
  <c r="A2816" i="7"/>
  <c r="A4575" i="7"/>
  <c r="A3747" i="7"/>
  <c r="A3228" i="7"/>
  <c r="A2556" i="7"/>
  <c r="A4297" i="7"/>
  <c r="A3530" i="7"/>
  <c r="A3025" i="7"/>
  <c r="A2362" i="7"/>
  <c r="A4016" i="7"/>
  <c r="A3313" i="7"/>
  <c r="A2822" i="7"/>
  <c r="A4065" i="7"/>
  <c r="A3480" i="7"/>
  <c r="A2844" i="7"/>
  <c r="A4250" i="7"/>
  <c r="A3494" i="7"/>
  <c r="A3001" i="7"/>
  <c r="A4624" i="7"/>
  <c r="A3656" i="7"/>
  <c r="A2692" i="7"/>
  <c r="A4169" i="7"/>
  <c r="A3108" i="7"/>
  <c r="A2402" i="7"/>
  <c r="A3522" i="7"/>
  <c r="A2754" i="7"/>
  <c r="A3948" i="7"/>
  <c r="A3145" i="7"/>
  <c r="A4446" i="7"/>
  <c r="A3516" i="7"/>
  <c r="A2580" i="7"/>
  <c r="A3700" i="7"/>
  <c r="A2382" i="7"/>
  <c r="A3474" i="7"/>
  <c r="A4477" i="7"/>
  <c r="A3244" i="7"/>
  <c r="A4190" i="7"/>
  <c r="A3015" i="7"/>
  <c r="A3892" i="7"/>
  <c r="A2765" i="7"/>
  <c r="A3636" i="7"/>
  <c r="A2562" i="7"/>
  <c r="A2870" i="7"/>
  <c r="A3541" i="7"/>
  <c r="A3815" i="7"/>
  <c r="A4656" i="7"/>
  <c r="A2470" i="7"/>
  <c r="A2622" i="7"/>
  <c r="A2366" i="7"/>
  <c r="A2478" i="7"/>
  <c r="A4556" i="7"/>
  <c r="A2695" i="7"/>
  <c r="A2349" i="7"/>
  <c r="A2607" i="7"/>
  <c r="A4008" i="7"/>
  <c r="A2881" i="7"/>
  <c r="A2983" i="7"/>
  <c r="A4146" i="7"/>
  <c r="A4447" i="7"/>
  <c r="A4144" i="7"/>
  <c r="A3441" i="7"/>
  <c r="A3763" i="7"/>
  <c r="A4174" i="7"/>
  <c r="A3394" i="7"/>
  <c r="A4455" i="7"/>
  <c r="A3915" i="7"/>
  <c r="A3483" i="7"/>
  <c r="A2943" i="7"/>
  <c r="A2505" i="7"/>
  <c r="A4310" i="7"/>
  <c r="A3878" i="7"/>
  <c r="A3338" i="7"/>
  <c r="A2890" i="7"/>
  <c r="A2356" i="7"/>
  <c r="A4255" i="7"/>
  <c r="A3715" i="7"/>
  <c r="A3283" i="7"/>
  <c r="A2753" i="7"/>
  <c r="A4636" i="7"/>
  <c r="A3988" i="7"/>
  <c r="A4394" i="7"/>
  <c r="A4661" i="7"/>
  <c r="A4156" i="7"/>
  <c r="A4413" i="7"/>
  <c r="A3894" i="7"/>
  <c r="A3994" i="7"/>
  <c r="A3424" i="7"/>
  <c r="A2780" i="7"/>
  <c r="A4550" i="7"/>
  <c r="A3726" i="7"/>
  <c r="A3189" i="7"/>
  <c r="A2577" i="7"/>
  <c r="A4269" i="7"/>
  <c r="A3509" i="7"/>
  <c r="A2986" i="7"/>
  <c r="A4678" i="7"/>
  <c r="A3991" i="7"/>
  <c r="A3292" i="7"/>
  <c r="A2783" i="7"/>
  <c r="A4037" i="7"/>
  <c r="A3459" i="7"/>
  <c r="A2805" i="7"/>
  <c r="A4224" i="7"/>
  <c r="A3473" i="7"/>
  <c r="A2962" i="7"/>
  <c r="A4585" i="7"/>
  <c r="A3628" i="7"/>
  <c r="A2660" i="7"/>
  <c r="A4123" i="7"/>
  <c r="A3083" i="7"/>
  <c r="A4674" i="7"/>
  <c r="A3491" i="7"/>
  <c r="A2722" i="7"/>
  <c r="A3905" i="7"/>
  <c r="A3120" i="7"/>
  <c r="A4403" i="7"/>
  <c r="A3484" i="7"/>
  <c r="A2545" i="7"/>
  <c r="A3653" i="7"/>
  <c r="A2351" i="7"/>
  <c r="A3430" i="7"/>
  <c r="A4425" i="7"/>
  <c r="A3196" i="7"/>
  <c r="A4137" i="7"/>
  <c r="A3002" i="7"/>
  <c r="A3840" i="7"/>
  <c r="A2749" i="7"/>
  <c r="A3599" i="7"/>
  <c r="A2541" i="7"/>
  <c r="A2807" i="7"/>
  <c r="A3477" i="7"/>
  <c r="A3743" i="7"/>
  <c r="A4590" i="7"/>
  <c r="A2414" i="7"/>
  <c r="A2570" i="7"/>
  <c r="A4638" i="7"/>
  <c r="A2430" i="7"/>
  <c r="A4389" i="7"/>
  <c r="A4497" i="7"/>
  <c r="A4226" i="7"/>
  <c r="A2522" i="7"/>
  <c r="A3857" i="7"/>
  <c r="A2681" i="7"/>
  <c r="A2826" i="7"/>
  <c r="A3830" i="7"/>
  <c r="A4145" i="7"/>
  <c r="A3777" i="7"/>
  <c r="A3055" i="7"/>
  <c r="A3534" i="7"/>
  <c r="A3239" i="7"/>
  <c r="A2760" i="7"/>
  <c r="A4437" i="7"/>
  <c r="A2493" i="7"/>
  <c r="A4292" i="7"/>
  <c r="A3860" i="7"/>
  <c r="A3320" i="7"/>
  <c r="A2908" i="7"/>
  <c r="A4667" i="7"/>
  <c r="A4237" i="7"/>
  <c r="A3697" i="7"/>
  <c r="A3265" i="7"/>
  <c r="A2711" i="7"/>
  <c r="A4612" i="7"/>
  <c r="A3964" i="7"/>
  <c r="A4373" i="7"/>
  <c r="A4682" i="7"/>
  <c r="A4135" i="7"/>
  <c r="A4392" i="7"/>
  <c r="A3873" i="7"/>
  <c r="A3966" i="7"/>
  <c r="A3403" i="7"/>
  <c r="A2741" i="7"/>
  <c r="A4518" i="7"/>
  <c r="A3705" i="7"/>
  <c r="A3210" i="7"/>
  <c r="A2538" i="7"/>
  <c r="A4240" i="7"/>
  <c r="A3488" i="7"/>
  <c r="A2947" i="7"/>
  <c r="A4626" i="7"/>
  <c r="A3959" i="7"/>
  <c r="A3271" i="7"/>
  <c r="A2744" i="7"/>
  <c r="A4012" i="7"/>
  <c r="A3438" i="7"/>
  <c r="A2766" i="7"/>
  <c r="A4193" i="7"/>
  <c r="A3452" i="7"/>
  <c r="A2923" i="7"/>
  <c r="A4539" i="7"/>
  <c r="A3593" i="7"/>
  <c r="A2633" i="7"/>
  <c r="A4084" i="7"/>
  <c r="A3053" i="7"/>
  <c r="A4619" i="7"/>
  <c r="A3456" i="7"/>
  <c r="A2697" i="7"/>
  <c r="A3866" i="7"/>
  <c r="A3091" i="7"/>
  <c r="A4361" i="7"/>
  <c r="A3453" i="7"/>
  <c r="A2513" i="7"/>
  <c r="A3606" i="7"/>
  <c r="A4649" i="7"/>
  <c r="A3383" i="7"/>
  <c r="A4362" i="7"/>
  <c r="A3153" i="7"/>
  <c r="A4067" i="7"/>
  <c r="A2926" i="7"/>
  <c r="A3780" i="7"/>
  <c r="A2676" i="7"/>
  <c r="A3545" i="7"/>
  <c r="A2518" i="7"/>
  <c r="A2761" i="7"/>
  <c r="A3406" i="7"/>
  <c r="A3671" i="7"/>
  <c r="A4510" i="7"/>
  <c r="A2370" i="7"/>
  <c r="A2473" i="7"/>
  <c r="A4520" i="7"/>
  <c r="A2371" i="7"/>
  <c r="A4230" i="7"/>
  <c r="A2696" i="7"/>
  <c r="A3801" i="7"/>
  <c r="A2379" i="7"/>
  <c r="A3718" i="7"/>
  <c r="A2550" i="7"/>
  <c r="A2666" i="7"/>
  <c r="A3621" i="7"/>
  <c r="A3829" i="7"/>
  <c r="A3587" i="7"/>
  <c r="A2565" i="7"/>
  <c r="A2850" i="7"/>
  <c r="A2463" i="7"/>
  <c r="A2497" i="7"/>
  <c r="A4347" i="7"/>
  <c r="A3879" i="7"/>
  <c r="A3375" i="7"/>
  <c r="A2889" i="7"/>
  <c r="A2403" i="7"/>
  <c r="A4274" i="7"/>
  <c r="A3770" i="7"/>
  <c r="A3302" i="7"/>
  <c r="A2818" i="7"/>
  <c r="A4651" i="7"/>
  <c r="A4147" i="7"/>
  <c r="A3679" i="7"/>
  <c r="A3161" i="7"/>
  <c r="A2729" i="7"/>
  <c r="A4504" i="7"/>
  <c r="A3943" i="7"/>
  <c r="A4265" i="7"/>
  <c r="A4630" i="7"/>
  <c r="A4027" i="7"/>
  <c r="A4371" i="7"/>
  <c r="A4675" i="7"/>
  <c r="A3937" i="7"/>
  <c r="A3295" i="7"/>
  <c r="A2762" i="7"/>
  <c r="A4380" i="7"/>
  <c r="A3684" i="7"/>
  <c r="A3078" i="7"/>
  <c r="A2499" i="7"/>
  <c r="A4102" i="7"/>
  <c r="A3467" i="7"/>
  <c r="A2875" i="7"/>
  <c r="A4601" i="7"/>
  <c r="A3821" i="7"/>
  <c r="A3250" i="7"/>
  <c r="A2672" i="7"/>
  <c r="A3980" i="7"/>
  <c r="A3330" i="7"/>
  <c r="A2787" i="7"/>
  <c r="A4055" i="7"/>
  <c r="A3431" i="7"/>
  <c r="A2851" i="7"/>
  <c r="A4503" i="7"/>
  <c r="A3433" i="7"/>
  <c r="A2601" i="7"/>
  <c r="A3871" i="7"/>
  <c r="A3029" i="7"/>
  <c r="A4410" i="7"/>
  <c r="A3425" i="7"/>
  <c r="A2542" i="7"/>
  <c r="A3820" i="7"/>
  <c r="A2895" i="7"/>
  <c r="A4318" i="7"/>
  <c r="A3289" i="7"/>
  <c r="A2479" i="7"/>
  <c r="A3384" i="7"/>
  <c r="A4596" i="7"/>
  <c r="A3182" i="7"/>
  <c r="A4308" i="7"/>
  <c r="A2925" i="7"/>
  <c r="A4014" i="7"/>
  <c r="A2675" i="7"/>
  <c r="A3736" i="7"/>
  <c r="A2516" i="7"/>
  <c r="A3505" i="7"/>
  <c r="A4607" i="7"/>
  <c r="A2702" i="7"/>
  <c r="A3076" i="7"/>
  <c r="A3610" i="7"/>
  <c r="A4063" i="7"/>
  <c r="A4641" i="7"/>
  <c r="A4398" i="7"/>
  <c r="A4397" i="7"/>
  <c r="A4181" i="7"/>
  <c r="A4107" i="7"/>
  <c r="A4106" i="7"/>
  <c r="A3449" i="7"/>
  <c r="A3688" i="7"/>
  <c r="A3622" i="7"/>
  <c r="A4316" i="7"/>
  <c r="A2552" i="7"/>
  <c r="A2442" i="7"/>
  <c r="A3594" i="7"/>
  <c r="A2449" i="7"/>
  <c r="A3978" i="7"/>
  <c r="A2345" i="7"/>
  <c r="A4173" i="7"/>
  <c r="A4293" i="7"/>
  <c r="A3861" i="7"/>
  <c r="A3321" i="7"/>
  <c r="A2907" i="7"/>
  <c r="A2343" i="7"/>
  <c r="A4256" i="7"/>
  <c r="A3716" i="7"/>
  <c r="A3284" i="7"/>
  <c r="A2752" i="7"/>
  <c r="A4633" i="7"/>
  <c r="A4093" i="7"/>
  <c r="A3661" i="7"/>
  <c r="A3095" i="7"/>
  <c r="A2687" i="7"/>
  <c r="A4441" i="7"/>
  <c r="A3922" i="7"/>
  <c r="A4199" i="7"/>
  <c r="A4609" i="7"/>
  <c r="A3961" i="7"/>
  <c r="A3909" i="7"/>
  <c r="A3224" i="7"/>
  <c r="A2723" i="7"/>
  <c r="A4298" i="7"/>
  <c r="A3660" i="7"/>
  <c r="A3024" i="7"/>
  <c r="A2520" i="7"/>
  <c r="A4017" i="7"/>
  <c r="A3443" i="7"/>
  <c r="A2821" i="7"/>
  <c r="A4573" i="7"/>
  <c r="A3745" i="7"/>
  <c r="A3230" i="7"/>
  <c r="A4622" i="7"/>
  <c r="A3955" i="7"/>
  <c r="A3264" i="7"/>
  <c r="A2748" i="7"/>
  <c r="A3973" i="7"/>
  <c r="A3407" i="7"/>
  <c r="A2737" i="7"/>
  <c r="A4457" i="7"/>
  <c r="A3332" i="7"/>
  <c r="A2566" i="7"/>
  <c r="A3756" i="7"/>
  <c r="A3000" i="7"/>
  <c r="A4282" i="7"/>
  <c r="A3390" i="7"/>
  <c r="A2447" i="7"/>
  <c r="A3781" i="7"/>
  <c r="A2809" i="7"/>
  <c r="A4279" i="7"/>
  <c r="A3204" i="7"/>
  <c r="A2450" i="7"/>
  <c r="A4540" i="7"/>
  <c r="A3013" i="7"/>
  <c r="A4253" i="7"/>
  <c r="A2793" i="7"/>
  <c r="A3958" i="7"/>
  <c r="A2559" i="7"/>
  <c r="A3692" i="7"/>
  <c r="A2394" i="7"/>
  <c r="A3458" i="7"/>
  <c r="A4341" i="7"/>
  <c r="A2589" i="7"/>
  <c r="A2871" i="7"/>
  <c r="A3540" i="7"/>
  <c r="A3813" i="7"/>
  <c r="A4553" i="7"/>
  <c r="A4098" i="7"/>
  <c r="A4295" i="7"/>
  <c r="A3858" i="7"/>
  <c r="A3944" i="7"/>
  <c r="A3702" i="7"/>
  <c r="A3100" i="7"/>
  <c r="A2778" i="7"/>
  <c r="A3503" i="7"/>
  <c r="A3674" i="7"/>
  <c r="A3839" i="7"/>
  <c r="A4036" i="7"/>
  <c r="A3371" i="7"/>
  <c r="A2452" i="7"/>
  <c r="A3712" i="7"/>
  <c r="A3719" i="7"/>
  <c r="A3208" i="7"/>
  <c r="A4275" i="7"/>
  <c r="A3843" i="7"/>
  <c r="A3303" i="7"/>
  <c r="A2865" i="7"/>
  <c r="A4666" i="7"/>
  <c r="A4238" i="7"/>
  <c r="A3698" i="7"/>
  <c r="A3266" i="7"/>
  <c r="A2710" i="7"/>
  <c r="A4615" i="7"/>
  <c r="A4075" i="7"/>
  <c r="A3643" i="7"/>
  <c r="A3113" i="7"/>
  <c r="A2645" i="7"/>
  <c r="A4420" i="7"/>
  <c r="A3901" i="7"/>
  <c r="A4178" i="7"/>
  <c r="A4588" i="7"/>
  <c r="A3940" i="7"/>
  <c r="A4326" i="7"/>
  <c r="A4551" i="7"/>
  <c r="A3884" i="7"/>
  <c r="A3188" i="7"/>
  <c r="A2684" i="7"/>
  <c r="A4270" i="7"/>
  <c r="A3639" i="7"/>
  <c r="A2985" i="7"/>
  <c r="A2484" i="7"/>
  <c r="A3992" i="7"/>
  <c r="A3422" i="7"/>
  <c r="A2782" i="7"/>
  <c r="A4541" i="7"/>
  <c r="A3724" i="7"/>
  <c r="A3191" i="7"/>
  <c r="A4594" i="7"/>
  <c r="A3927" i="7"/>
  <c r="A3243" i="7"/>
  <c r="A2712" i="7"/>
  <c r="A3945" i="7"/>
  <c r="A3386" i="7"/>
  <c r="A2758" i="7"/>
  <c r="A4422" i="7"/>
  <c r="A3304" i="7"/>
  <c r="A2535" i="7"/>
  <c r="A3721" i="7"/>
  <c r="A2972" i="7"/>
  <c r="A4247" i="7"/>
  <c r="A2412" i="7"/>
  <c r="A3744" i="7"/>
  <c r="A2784" i="7"/>
  <c r="A4233" i="7"/>
  <c r="A3176" i="7"/>
  <c r="A2418" i="7"/>
  <c r="A3187" i="7"/>
  <c r="A4478" i="7"/>
  <c r="A2994" i="7"/>
  <c r="A4191" i="7"/>
  <c r="A2740" i="7"/>
  <c r="A3893" i="7"/>
  <c r="A2532" i="7"/>
  <c r="A3642" i="7"/>
  <c r="A2359" i="7"/>
  <c r="A3414" i="7"/>
  <c r="A4262" i="7"/>
  <c r="A2553" i="7"/>
  <c r="A2810" i="7"/>
  <c r="A3476" i="7"/>
  <c r="A3732" i="7"/>
  <c r="A4404" i="7"/>
  <c r="A3975" i="7"/>
  <c r="A4205" i="7"/>
  <c r="A3758" i="7"/>
  <c r="A3809" i="7"/>
  <c r="A3583" i="7"/>
  <c r="A2785" i="7"/>
  <c r="A2561" i="7"/>
  <c r="A3385" i="7"/>
  <c r="A3524" i="7"/>
  <c r="A3308" i="7"/>
  <c r="A3764" i="7"/>
  <c r="A3121" i="7"/>
  <c r="A4625" i="7"/>
  <c r="A3237" i="7"/>
  <c r="A3259" i="7"/>
  <c r="A4257" i="7"/>
  <c r="A4652" i="7"/>
  <c r="A4220" i="7"/>
  <c r="A3680" i="7"/>
  <c r="A3248" i="7"/>
  <c r="A2728" i="7"/>
  <c r="A4597" i="7"/>
  <c r="A4057" i="7"/>
  <c r="A3625" i="7"/>
  <c r="A3071" i="7"/>
  <c r="A2663" i="7"/>
  <c r="A4396" i="7"/>
  <c r="A3880" i="7"/>
  <c r="A4157" i="7"/>
  <c r="A4567" i="7"/>
  <c r="A3919" i="7"/>
  <c r="A4305" i="7"/>
  <c r="A4519" i="7"/>
  <c r="A3855" i="7"/>
  <c r="A3209" i="7"/>
  <c r="A2648" i="7"/>
  <c r="A4241" i="7"/>
  <c r="A3618" i="7"/>
  <c r="A2946" i="7"/>
  <c r="A2445" i="7"/>
  <c r="A3963" i="7"/>
  <c r="A3401" i="7"/>
  <c r="A2743" i="7"/>
  <c r="A4516" i="7"/>
  <c r="A3703" i="7"/>
  <c r="A3212" i="7"/>
  <c r="A4565" i="7"/>
  <c r="A3902" i="7"/>
  <c r="A3234" i="7"/>
  <c r="A2703" i="7"/>
  <c r="A3916" i="7"/>
  <c r="A3365" i="7"/>
  <c r="A2719" i="7"/>
  <c r="A4376" i="7"/>
  <c r="A3269" i="7"/>
  <c r="A2503" i="7"/>
  <c r="A3690" i="7"/>
  <c r="A2913" i="7"/>
  <c r="A4200" i="7"/>
  <c r="A3327" i="7"/>
  <c r="A2380" i="7"/>
  <c r="A3713" i="7"/>
  <c r="A2755" i="7"/>
  <c r="A4194" i="7"/>
  <c r="A3147" i="7"/>
  <c r="A2384" i="7"/>
  <c r="A3181" i="7"/>
  <c r="A4426" i="7"/>
  <c r="A2924" i="7"/>
  <c r="A4139" i="7"/>
  <c r="A2674" i="7"/>
  <c r="A3844" i="7"/>
  <c r="A2514" i="7"/>
  <c r="A3601" i="7"/>
  <c r="A4642" i="7"/>
  <c r="A3370" i="7"/>
  <c r="A4172" i="7"/>
  <c r="A2467" i="7"/>
  <c r="A2706" i="7"/>
  <c r="A3405" i="7"/>
  <c r="A3670" i="7"/>
  <c r="A4315" i="7"/>
  <c r="A3865" i="7"/>
  <c r="A4061" i="7"/>
  <c r="A3665" i="7"/>
  <c r="A3707" i="7"/>
  <c r="A3454" i="7"/>
  <c r="A2487" i="7"/>
  <c r="A2395" i="7"/>
  <c r="A3279" i="7"/>
  <c r="A3348" i="7"/>
  <c r="A2849" i="7"/>
  <c r="A3067" i="7"/>
  <c r="A2899" i="7"/>
  <c r="A3543" i="7"/>
  <c r="A2791" i="7"/>
  <c r="A2790" i="7"/>
  <c r="A4152" i="7"/>
  <c r="A4239" i="7"/>
  <c r="A3807" i="7"/>
  <c r="A3267" i="7"/>
  <c r="A2841" i="7"/>
  <c r="A4634" i="7"/>
  <c r="A4202" i="7"/>
  <c r="A3662" i="7"/>
  <c r="A3226" i="7"/>
  <c r="A2686" i="7"/>
  <c r="A4579" i="7"/>
  <c r="A4039" i="7"/>
  <c r="A3607" i="7"/>
  <c r="A3089" i="7"/>
  <c r="A2621" i="7"/>
  <c r="A4375" i="7"/>
  <c r="A3856" i="7"/>
  <c r="A4136" i="7"/>
  <c r="A4546" i="7"/>
  <c r="A3898" i="7"/>
  <c r="A4284" i="7"/>
  <c r="A4494" i="7"/>
  <c r="A3827" i="7"/>
  <c r="A3170" i="7"/>
  <c r="A2669" i="7"/>
  <c r="A4213" i="7"/>
  <c r="A3597" i="7"/>
  <c r="A2967" i="7"/>
  <c r="A2406" i="7"/>
  <c r="A3935" i="7"/>
  <c r="A3380" i="7"/>
  <c r="A2704" i="7"/>
  <c r="A4488" i="7"/>
  <c r="A3682" i="7"/>
  <c r="A3173" i="7"/>
  <c r="A4537" i="7"/>
  <c r="A3870" i="7"/>
  <c r="A3195" i="7"/>
  <c r="A2694" i="7"/>
  <c r="A3888" i="7"/>
  <c r="A3344" i="7"/>
  <c r="A2680" i="7"/>
  <c r="A4337" i="7"/>
  <c r="A3218" i="7"/>
  <c r="A2471" i="7"/>
  <c r="A3655" i="7"/>
  <c r="A2858" i="7"/>
  <c r="A4162" i="7"/>
  <c r="A3296" i="7"/>
  <c r="A4680" i="7"/>
  <c r="A3678" i="7"/>
  <c r="A2730" i="7"/>
  <c r="A4151" i="7"/>
  <c r="A3122" i="7"/>
  <c r="A4673" i="7"/>
  <c r="A3101" i="7"/>
  <c r="A4368" i="7"/>
  <c r="A2904" i="7"/>
  <c r="A4081" i="7"/>
  <c r="A2654" i="7"/>
  <c r="A3783" i="7"/>
  <c r="A2491" i="7"/>
  <c r="A3558" i="7"/>
  <c r="A4586" i="7"/>
  <c r="A3325" i="7"/>
  <c r="A4092" i="7"/>
  <c r="A2455" i="7"/>
  <c r="A2646" i="7"/>
  <c r="A3345" i="7"/>
  <c r="A3600" i="7"/>
  <c r="A4210" i="7"/>
  <c r="A3760" i="7"/>
  <c r="A3974" i="7"/>
  <c r="A3570" i="7"/>
  <c r="A3586" i="7"/>
  <c r="A3363" i="7"/>
  <c r="A3155" i="7"/>
  <c r="A4474" i="7"/>
  <c r="A2584" i="7"/>
  <c r="A2616" i="7"/>
  <c r="A2453" i="7"/>
  <c r="A4564" i="7"/>
  <c r="A4571" i="7"/>
  <c r="A3183" i="7"/>
  <c r="A4221" i="7"/>
  <c r="A3789" i="7"/>
  <c r="A3249" i="7"/>
  <c r="A2799" i="7"/>
  <c r="A4616" i="7"/>
  <c r="A4184" i="7"/>
  <c r="A3644" i="7"/>
  <c r="A3184" i="7"/>
  <c r="A3589" i="7"/>
  <c r="A3046" i="7"/>
  <c r="A2639" i="7"/>
  <c r="A4354" i="7"/>
  <c r="A3835" i="7"/>
  <c r="A4115" i="7"/>
  <c r="A4522" i="7"/>
  <c r="A3874" i="7"/>
  <c r="A4263" i="7"/>
  <c r="A4466" i="7"/>
  <c r="A3799" i="7"/>
  <c r="A3131" i="7"/>
  <c r="A2630" i="7"/>
  <c r="A4188" i="7"/>
  <c r="A3576" i="7"/>
  <c r="A2928" i="7"/>
  <c r="A2427" i="7"/>
  <c r="A3907" i="7"/>
  <c r="A3359" i="7"/>
  <c r="A2725" i="7"/>
  <c r="A4463" i="7"/>
  <c r="A3658" i="7"/>
  <c r="A3134" i="7"/>
  <c r="A4512" i="7"/>
  <c r="A3845" i="7"/>
  <c r="A3156" i="7"/>
  <c r="A2655" i="7"/>
  <c r="A3863" i="7"/>
  <c r="A3323" i="7"/>
  <c r="A2701" i="7"/>
  <c r="A4294" i="7"/>
  <c r="A3193" i="7"/>
  <c r="A2436" i="7"/>
  <c r="A3624" i="7"/>
  <c r="A2829" i="7"/>
  <c r="A4119" i="7"/>
  <c r="A3261" i="7"/>
  <c r="A4618" i="7"/>
  <c r="A3650" i="7"/>
  <c r="A2698" i="7"/>
  <c r="A4109" i="7"/>
  <c r="A3063" i="7"/>
  <c r="A4600" i="7"/>
  <c r="A3085" i="7"/>
  <c r="A4313" i="7"/>
  <c r="A2831" i="7"/>
  <c r="A4015" i="7"/>
  <c r="A2635" i="7"/>
  <c r="A3737" i="7"/>
  <c r="A2410" i="7"/>
  <c r="A3507" i="7"/>
  <c r="A4524" i="7"/>
  <c r="A3280" i="7"/>
  <c r="A3997" i="7"/>
  <c r="A2399" i="7"/>
  <c r="A2590" i="7"/>
  <c r="A3270" i="7"/>
  <c r="A3538" i="7"/>
  <c r="A4099" i="7"/>
  <c r="A3667" i="7"/>
  <c r="A3862" i="7"/>
  <c r="A3492" i="7"/>
  <c r="A3457" i="7"/>
  <c r="A3255" i="7"/>
  <c r="A4506" i="7"/>
  <c r="A4377" i="7"/>
  <c r="A3050" i="7"/>
  <c r="A3031" i="7"/>
  <c r="A4280" i="7"/>
  <c r="A4621" i="7"/>
  <c r="A2443" i="7"/>
  <c r="A4035" i="7"/>
  <c r="A3439" i="7"/>
  <c r="A2990" i="7"/>
  <c r="A3437" i="7"/>
  <c r="A4617" i="7"/>
  <c r="A4185" i="7"/>
  <c r="A3645" i="7"/>
  <c r="A3213" i="7"/>
  <c r="A2673" i="7"/>
  <c r="A4040" i="7"/>
  <c r="A3608" i="7"/>
  <c r="A3088" i="7"/>
  <c r="A2620" i="7"/>
  <c r="A4417" i="7"/>
  <c r="A3985" i="7"/>
  <c r="A3445" i="7"/>
  <c r="A3023" i="7"/>
  <c r="A2483" i="7"/>
  <c r="A4312" i="7"/>
  <c r="A4589" i="7"/>
  <c r="A4070" i="7"/>
  <c r="A4351" i="7"/>
  <c r="A3832" i="7"/>
  <c r="A4089" i="7"/>
  <c r="A4409" i="7"/>
  <c r="A3619" i="7"/>
  <c r="A3116" i="7"/>
  <c r="A2444" i="7"/>
  <c r="A4128" i="7"/>
  <c r="A3402" i="7"/>
  <c r="A2883" i="7"/>
  <c r="A4517" i="7"/>
  <c r="A3850" i="7"/>
  <c r="A3211" i="7"/>
  <c r="A2650" i="7"/>
  <c r="A4236" i="7"/>
  <c r="A3616" i="7"/>
  <c r="A2948" i="7"/>
  <c r="A4452" i="7"/>
  <c r="A3654" i="7"/>
  <c r="A3141" i="7"/>
  <c r="A4470" i="7"/>
  <c r="A3803" i="7"/>
  <c r="A3127" i="7"/>
  <c r="A2626" i="7"/>
  <c r="A3957" i="7"/>
  <c r="A3139" i="7"/>
  <c r="A4499" i="7"/>
  <c r="A3561" i="7"/>
  <c r="A2602" i="7"/>
  <c r="A4034" i="7"/>
  <c r="A3003" i="7"/>
  <c r="A4533" i="7"/>
  <c r="A3389" i="7"/>
  <c r="A2641" i="7"/>
  <c r="A3779" i="7"/>
  <c r="A2976" i="7"/>
  <c r="A4142" i="7"/>
  <c r="A2993" i="7"/>
  <c r="A3847" i="7"/>
  <c r="A2739" i="7"/>
  <c r="A3604" i="7"/>
  <c r="A2528" i="7"/>
  <c r="A3377" i="7"/>
  <c r="A2358" i="7"/>
  <c r="A3125" i="7"/>
  <c r="A4411" i="7"/>
  <c r="A2936" i="7"/>
  <c r="A3819" i="7"/>
  <c r="A4171" i="7"/>
  <c r="A2468" i="7"/>
  <c r="A2707" i="7"/>
  <c r="A3404" i="7"/>
  <c r="A3317" i="7"/>
  <c r="A3497" i="7"/>
  <c r="A3129" i="7"/>
  <c r="A3310" i="7"/>
  <c r="A2603" i="7"/>
  <c r="A3010" i="7"/>
  <c r="A3451" i="7"/>
  <c r="A3929" i="7"/>
  <c r="A4319" i="7"/>
  <c r="A2699" i="7"/>
  <c r="A2846" i="7"/>
  <c r="A4343" i="7"/>
  <c r="A3074" i="7"/>
  <c r="A4620" i="7"/>
  <c r="A2864" i="7"/>
  <c r="A3926" i="7"/>
  <c r="A4467" i="7"/>
  <c r="A3609" i="7"/>
  <c r="A4131" i="7"/>
  <c r="A3519" i="7"/>
  <c r="A2955" i="7"/>
  <c r="A3897" i="7"/>
  <c r="A4576" i="7"/>
  <c r="A2435" i="7"/>
  <c r="A3825" i="7"/>
  <c r="A4672" i="7"/>
  <c r="A4021" i="7"/>
  <c r="A4599" i="7"/>
  <c r="A4167" i="7"/>
  <c r="A3627" i="7"/>
  <c r="A3201" i="7"/>
  <c r="A2661" i="7"/>
  <c r="A4562" i="7"/>
  <c r="A4022" i="7"/>
  <c r="A3590" i="7"/>
  <c r="A3045" i="7"/>
  <c r="A2638" i="7"/>
  <c r="A4399" i="7"/>
  <c r="A3967" i="7"/>
  <c r="A3427" i="7"/>
  <c r="A2981" i="7"/>
  <c r="A2441" i="7"/>
  <c r="A4288" i="7"/>
  <c r="A4568" i="7"/>
  <c r="A4049" i="7"/>
  <c r="A4330" i="7"/>
  <c r="A3811" i="7"/>
  <c r="A4068" i="7"/>
  <c r="A4384" i="7"/>
  <c r="A3598" i="7"/>
  <c r="A3077" i="7"/>
  <c r="A2405" i="7"/>
  <c r="A4103" i="7"/>
  <c r="A3381" i="7"/>
  <c r="A2874" i="7"/>
  <c r="A4492" i="7"/>
  <c r="A3822" i="7"/>
  <c r="A3172" i="7"/>
  <c r="A2671" i="7"/>
  <c r="A4211" i="7"/>
  <c r="A3595" i="7"/>
  <c r="A2969" i="7"/>
  <c r="A4427" i="7"/>
  <c r="A3633" i="7"/>
  <c r="A3102" i="7"/>
  <c r="A4445" i="7"/>
  <c r="A3778" i="7"/>
  <c r="A3148" i="7"/>
  <c r="A2587" i="7"/>
  <c r="A3921" i="7"/>
  <c r="A3107" i="7"/>
  <c r="A4456" i="7"/>
  <c r="A3526" i="7"/>
  <c r="A2567" i="7"/>
  <c r="A3995" i="7"/>
  <c r="A2944" i="7"/>
  <c r="A4487" i="7"/>
  <c r="A3354" i="7"/>
  <c r="A2606" i="7"/>
  <c r="A3742" i="7"/>
  <c r="A2951" i="7"/>
  <c r="A4086" i="7"/>
  <c r="A2921" i="7"/>
  <c r="A3795" i="7"/>
  <c r="A2731" i="7"/>
  <c r="A3563" i="7"/>
  <c r="A2512" i="7"/>
  <c r="A3333" i="7"/>
  <c r="A4644" i="7"/>
  <c r="A3106" i="7"/>
  <c r="A4348" i="7"/>
  <c r="A2860" i="7"/>
  <c r="A3754" i="7"/>
  <c r="A4088" i="7"/>
  <c r="A2456" i="7"/>
  <c r="A2647" i="7"/>
  <c r="A3328" i="7"/>
  <c r="A3221" i="7"/>
  <c r="A3412" i="7"/>
  <c r="A3048" i="7"/>
  <c r="A3235" i="7"/>
  <c r="A2502" i="7"/>
  <c r="A2941" i="7"/>
  <c r="A3353" i="7"/>
  <c r="A3677" i="7"/>
  <c r="A4116" i="7"/>
  <c r="A2551" i="7"/>
  <c r="A2667" i="7"/>
  <c r="A3281" i="7"/>
  <c r="A4582" i="7"/>
  <c r="A3533" i="7"/>
  <c r="A2618" i="7"/>
  <c r="A3168" i="7"/>
  <c r="A2546" i="7"/>
  <c r="A4149" i="7"/>
  <c r="A3591" i="7"/>
  <c r="A2997" i="7"/>
  <c r="A3501" i="7"/>
  <c r="A3465" i="7"/>
  <c r="A4350" i="7"/>
  <c r="A3285" i="7"/>
  <c r="A3162" i="7"/>
  <c r="A4561" i="7"/>
  <c r="A4545" i="7"/>
  <c r="A4113" i="7"/>
  <c r="A3573" i="7"/>
  <c r="A3135" i="7"/>
  <c r="A2595" i="7"/>
  <c r="A4508" i="7"/>
  <c r="A3968" i="7"/>
  <c r="A3536" i="7"/>
  <c r="A2980" i="7"/>
  <c r="A2572" i="7"/>
  <c r="A4345" i="7"/>
  <c r="A3913" i="7"/>
  <c r="A3373" i="7"/>
  <c r="A2915" i="7"/>
  <c r="A2375" i="7"/>
  <c r="A4225" i="7"/>
  <c r="A4502" i="7"/>
  <c r="A3983" i="7"/>
  <c r="A4264" i="7"/>
  <c r="A4650" i="7"/>
  <c r="A4002" i="7"/>
  <c r="A4299" i="7"/>
  <c r="A3532" i="7"/>
  <c r="A3020" i="7"/>
  <c r="A2360" i="7"/>
  <c r="A4018" i="7"/>
  <c r="A3315" i="7"/>
  <c r="A2820" i="7"/>
  <c r="A4407" i="7"/>
  <c r="A3746" i="7"/>
  <c r="A3118" i="7"/>
  <c r="A2557" i="7"/>
  <c r="A4126" i="7"/>
  <c r="A3529" i="7"/>
  <c r="A2855" i="7"/>
  <c r="A4342" i="7"/>
  <c r="A3567" i="7"/>
  <c r="A3047" i="7"/>
  <c r="A4360" i="7"/>
  <c r="A3710" i="7"/>
  <c r="A3033" i="7"/>
  <c r="A2533" i="7"/>
  <c r="A3794" i="7"/>
  <c r="A3028" i="7"/>
  <c r="A4336" i="7"/>
  <c r="A3432" i="7"/>
  <c r="A2472" i="7"/>
  <c r="A3867" i="7"/>
  <c r="A2862" i="7"/>
  <c r="A4366" i="7"/>
  <c r="A3260" i="7"/>
  <c r="A2511" i="7"/>
  <c r="A3648" i="7"/>
  <c r="A2868" i="7"/>
  <c r="A3911" i="7"/>
  <c r="A2814" i="7"/>
  <c r="A3652" i="7"/>
  <c r="A2611" i="7"/>
  <c r="A3426" i="7"/>
  <c r="A2386" i="7"/>
  <c r="A3197" i="7"/>
  <c r="A4475" i="7"/>
  <c r="A2973" i="7"/>
  <c r="A4179" i="7"/>
  <c r="A2756" i="7"/>
  <c r="A3542" i="7"/>
  <c r="A3816" i="7"/>
  <c r="A4655" i="7"/>
  <c r="A2469" i="7"/>
  <c r="A3146" i="7"/>
  <c r="A2992" i="7"/>
  <c r="A3126" i="7"/>
  <c r="A2769" i="7"/>
  <c r="A2958" i="7"/>
  <c r="A4505" i="7"/>
  <c r="A2604" i="7"/>
  <c r="A3011" i="7"/>
  <c r="A3236" i="7"/>
  <c r="A3528" i="7"/>
  <c r="A3635" i="7"/>
  <c r="A3502" i="7"/>
  <c r="A2600" i="7"/>
  <c r="A4266" i="7"/>
  <c r="A4334" i="7"/>
  <c r="A3306" i="7"/>
  <c r="A2960" i="7"/>
  <c r="A2501" i="7"/>
  <c r="A4527" i="7"/>
  <c r="A4023" i="7"/>
  <c r="A3555" i="7"/>
  <c r="A3044" i="7"/>
  <c r="A2583" i="7"/>
  <c r="A4418" i="7"/>
  <c r="A3950" i="7"/>
  <c r="A3446" i="7"/>
  <c r="A2998" i="7"/>
  <c r="A2482" i="7"/>
  <c r="A4327" i="7"/>
  <c r="A3823" i="7"/>
  <c r="A3355" i="7"/>
  <c r="A2825" i="7"/>
  <c r="A2393" i="7"/>
  <c r="A4117" i="7"/>
  <c r="A4481" i="7"/>
  <c r="A3875" i="7"/>
  <c r="A4243" i="7"/>
  <c r="A4542" i="7"/>
  <c r="A3981" i="7"/>
  <c r="A4161" i="7"/>
  <c r="A3511" i="7"/>
  <c r="A2888" i="7"/>
  <c r="A4676" i="7"/>
  <c r="A3883" i="7"/>
  <c r="A3294" i="7"/>
  <c r="A2688" i="7"/>
  <c r="A4379" i="7"/>
  <c r="A3638" i="7"/>
  <c r="A3079" i="7"/>
  <c r="A2485" i="7"/>
  <c r="A4101" i="7"/>
  <c r="A3421" i="7"/>
  <c r="A2876" i="7"/>
  <c r="A4207" i="7"/>
  <c r="A3546" i="7"/>
  <c r="A2916" i="7"/>
  <c r="A4335" i="7"/>
  <c r="A3602" i="7"/>
  <c r="A3054" i="7"/>
  <c r="A2461" i="7"/>
  <c r="A3757" i="7"/>
  <c r="A2828" i="7"/>
  <c r="A4290" i="7"/>
  <c r="A3268" i="7"/>
  <c r="A2438" i="7"/>
  <c r="A3686" i="7"/>
  <c r="A2833" i="7"/>
  <c r="A4153" i="7"/>
  <c r="A3231" i="7"/>
  <c r="A4648" i="7"/>
  <c r="A3613" i="7"/>
  <c r="A2732" i="7"/>
  <c r="A3848" i="7"/>
  <c r="A2610" i="7"/>
  <c r="A3605" i="7"/>
  <c r="A2385" i="7"/>
  <c r="A3378" i="7"/>
  <c r="A4476" i="7"/>
  <c r="A3124" i="7"/>
  <c r="A4182" i="7"/>
  <c r="A2934" i="7"/>
  <c r="A3890" i="7"/>
  <c r="A2678" i="7"/>
  <c r="A3240" i="7"/>
  <c r="A3750" i="7"/>
  <c r="A4259" i="7"/>
  <c r="A2460" i="7"/>
  <c r="A2767" i="7"/>
  <c r="A2900" i="7"/>
  <c r="A2716" i="7"/>
  <c r="A2720" i="7"/>
  <c r="A2582" i="7"/>
  <c r="A4100" i="7"/>
  <c r="A3802" i="7"/>
  <c r="A2885" i="7"/>
  <c r="A2350" i="7"/>
  <c r="A3368" i="7"/>
  <c r="A3876" i="7"/>
  <c r="A2989" i="7"/>
  <c r="A3440" i="7"/>
  <c r="A2568" i="7"/>
  <c r="A2423" i="7"/>
  <c r="A2627" i="7"/>
  <c r="A3631" i="7"/>
  <c r="A4216" i="7"/>
  <c r="A4509" i="7"/>
  <c r="A3537" i="7"/>
  <c r="A2979" i="7"/>
  <c r="A2571" i="7"/>
  <c r="A4364" i="7"/>
  <c r="A3932" i="7"/>
  <c r="A3392" i="7"/>
  <c r="A2956" i="7"/>
  <c r="A2416" i="7"/>
  <c r="A4309" i="7"/>
  <c r="A3769" i="7"/>
  <c r="A3337" i="7"/>
  <c r="A2819" i="7"/>
  <c r="A2357" i="7"/>
  <c r="A4051" i="7"/>
  <c r="A4460" i="7"/>
  <c r="A3812" i="7"/>
  <c r="A4222" i="7"/>
  <c r="A4479" i="7"/>
  <c r="A3960" i="7"/>
  <c r="A4079" i="7"/>
  <c r="A3490" i="7"/>
  <c r="A2834" i="7"/>
  <c r="A4628" i="7"/>
  <c r="A3798" i="7"/>
  <c r="A3273" i="7"/>
  <c r="A2631" i="7"/>
  <c r="A4353" i="7"/>
  <c r="A3575" i="7"/>
  <c r="A3039" i="7"/>
  <c r="A2428" i="7"/>
  <c r="A4073" i="7"/>
  <c r="A3358" i="7"/>
  <c r="A2837" i="7"/>
  <c r="A4122" i="7"/>
  <c r="A3525" i="7"/>
  <c r="A2859" i="7"/>
  <c r="A4303" i="7"/>
  <c r="A3539" i="7"/>
  <c r="A3016" i="7"/>
  <c r="A2353" i="7"/>
  <c r="A3722" i="7"/>
  <c r="A2746" i="7"/>
  <c r="A4251" i="7"/>
  <c r="A3165" i="7"/>
  <c r="A2409" i="7"/>
  <c r="A3585" i="7"/>
  <c r="A2808" i="7"/>
  <c r="A4033" i="7"/>
  <c r="A3199" i="7"/>
  <c r="A4531" i="7"/>
  <c r="A3582" i="7"/>
  <c r="A2613" i="7"/>
  <c r="A3800" i="7"/>
  <c r="A2488" i="7"/>
  <c r="A3564" i="7"/>
  <c r="A4595" i="7"/>
  <c r="A3341" i="7"/>
  <c r="A4304" i="7"/>
  <c r="A3105" i="7"/>
  <c r="A4013" i="7"/>
  <c r="A2911" i="7"/>
  <c r="A3730" i="7"/>
  <c r="A2659" i="7"/>
  <c r="A3032" i="7"/>
  <c r="A3672" i="7"/>
  <c r="A3989" i="7"/>
  <c r="A2373" i="7"/>
  <c r="A2598" i="7"/>
  <c r="A2802" i="7"/>
  <c r="A2474" i="7"/>
  <c r="A2624" i="7"/>
  <c r="A2372" i="7"/>
  <c r="A3568" i="7"/>
  <c r="A2886" i="7"/>
  <c r="A4277" i="7"/>
  <c r="A3154" i="7"/>
  <c r="A3322" i="7"/>
  <c r="A2496" i="7"/>
  <c r="A3238" i="7"/>
  <c r="A3709" i="7"/>
  <c r="A2564" i="7"/>
  <c r="A3305" i="7"/>
  <c r="A3632" i="7"/>
  <c r="A3435" i="7"/>
  <c r="A3951" i="7"/>
  <c r="A3933" i="7"/>
  <c r="A2931" i="7"/>
  <c r="A3246" i="7"/>
  <c r="A3362" i="7"/>
  <c r="A2853" i="7"/>
  <c r="A4664" i="7"/>
  <c r="A2644" i="7"/>
  <c r="A150" i="3"/>
  <c r="A117" i="3"/>
  <c r="A102" i="3"/>
  <c r="A152" i="3"/>
  <c r="A141" i="3"/>
  <c r="A93" i="3"/>
  <c r="A118" i="3"/>
  <c r="A156" i="3"/>
  <c r="A94" i="3"/>
  <c r="A119" i="3"/>
  <c r="A147" i="3"/>
  <c r="A135" i="3"/>
  <c r="A87" i="3"/>
  <c r="A125" i="3"/>
  <c r="A130" i="3"/>
  <c r="A157" i="3"/>
  <c r="A138" i="3"/>
  <c r="A90" i="3"/>
  <c r="A123" i="3"/>
  <c r="A128" i="3"/>
  <c r="A116" i="3"/>
  <c r="A81" i="3"/>
  <c r="A110" i="3"/>
  <c r="A133" i="3"/>
  <c r="A107" i="3"/>
  <c r="A120" i="3"/>
  <c r="A143" i="3"/>
  <c r="A124" i="3"/>
  <c r="A126" i="3"/>
  <c r="A121" i="3"/>
  <c r="A153" i="3"/>
  <c r="A100" i="3"/>
  <c r="A95" i="3"/>
  <c r="A158" i="3"/>
  <c r="A111" i="3"/>
  <c r="A86" i="3"/>
  <c r="A109" i="3"/>
  <c r="A88" i="3"/>
  <c r="A112" i="3"/>
  <c r="A96" i="3"/>
  <c r="A151" i="3"/>
  <c r="A115" i="3"/>
  <c r="A85" i="3"/>
  <c r="A132" i="3"/>
  <c r="A144" i="3"/>
  <c r="A84" i="3"/>
  <c r="A136" i="3"/>
  <c r="A149" i="3"/>
  <c r="A145" i="3"/>
  <c r="A131" i="3"/>
  <c r="A114" i="3"/>
  <c r="A108" i="3"/>
  <c r="A99" i="3"/>
  <c r="A137" i="3"/>
  <c r="A92" i="3"/>
  <c r="A82" i="3"/>
  <c r="A113" i="3"/>
  <c r="A105" i="3"/>
  <c r="A127" i="3"/>
  <c r="A97" i="3"/>
  <c r="A155" i="3"/>
  <c r="A91" i="3"/>
  <c r="A129" i="3"/>
  <c r="A146" i="3"/>
  <c r="A98" i="3"/>
  <c r="A103" i="3"/>
  <c r="A106" i="3"/>
  <c r="A104" i="3"/>
  <c r="A139" i="3"/>
  <c r="A140" i="3"/>
  <c r="A89" i="3"/>
  <c r="A154" i="3"/>
  <c r="A134" i="3"/>
  <c r="A142" i="3"/>
  <c r="A83" i="3"/>
  <c r="A101" i="3"/>
  <c r="A148" i="3"/>
  <c r="A122" i="3"/>
  <c r="A610" i="3"/>
  <c r="A567" i="3"/>
  <c r="A600" i="3"/>
  <c r="A575" i="3"/>
  <c r="A560" i="3"/>
  <c r="A619" i="3"/>
  <c r="A611" i="3"/>
  <c r="A624" i="3"/>
  <c r="A589" i="3"/>
  <c r="A623" i="3"/>
  <c r="A613" i="3"/>
  <c r="A574" i="3"/>
  <c r="A602" i="3"/>
  <c r="A603" i="3"/>
  <c r="A559" i="3"/>
  <c r="A586" i="3"/>
  <c r="A608" i="3"/>
  <c r="A595" i="3"/>
  <c r="A576" i="3"/>
  <c r="A621" i="3"/>
  <c r="A556" i="3"/>
  <c r="A570" i="3"/>
  <c r="A599" i="3"/>
  <c r="A612" i="3"/>
  <c r="A607" i="3"/>
  <c r="A592" i="3"/>
  <c r="A620" i="3"/>
  <c r="A614" i="3"/>
  <c r="A597" i="3"/>
  <c r="A552" i="3"/>
  <c r="A579" i="3"/>
  <c r="A557" i="3"/>
  <c r="A618" i="3"/>
  <c r="A581" i="3"/>
  <c r="A625" i="3"/>
  <c r="A587" i="3"/>
  <c r="A571" i="3"/>
  <c r="A564" i="3"/>
  <c r="A573" i="3"/>
  <c r="A561" i="3"/>
  <c r="A604" i="3"/>
  <c r="A593" i="3"/>
  <c r="A549" i="3"/>
  <c r="A588" i="3"/>
  <c r="A580" i="3"/>
  <c r="A577" i="3"/>
  <c r="A562" i="3"/>
  <c r="A550" i="3"/>
  <c r="A598" i="3"/>
  <c r="A585" i="3"/>
  <c r="A553" i="3"/>
  <c r="A606" i="3"/>
  <c r="A551" i="3"/>
  <c r="A594" i="3"/>
  <c r="A583" i="3"/>
  <c r="A609" i="3"/>
  <c r="A605" i="3"/>
  <c r="A582" i="3"/>
  <c r="A584" i="3"/>
  <c r="A554" i="3"/>
  <c r="A572" i="3"/>
  <c r="A590" i="3"/>
  <c r="A563" i="3"/>
  <c r="A558" i="3"/>
  <c r="A615" i="3"/>
  <c r="A622" i="3"/>
  <c r="A566" i="3"/>
  <c r="A601" i="3"/>
  <c r="A626" i="3"/>
  <c r="A565" i="3"/>
  <c r="A569" i="3"/>
  <c r="A596" i="3"/>
  <c r="A568" i="3"/>
  <c r="A555" i="3"/>
  <c r="A617" i="3"/>
  <c r="A578" i="3"/>
  <c r="A591" i="3"/>
  <c r="A616" i="3"/>
  <c r="A289" i="3"/>
  <c r="A243" i="3"/>
  <c r="A275" i="3"/>
  <c r="A244" i="3"/>
  <c r="A284" i="3"/>
  <c r="A268" i="3"/>
  <c r="A304" i="3"/>
  <c r="A246" i="3"/>
  <c r="A262" i="3"/>
  <c r="A239" i="3"/>
  <c r="A276" i="3"/>
  <c r="A306" i="3"/>
  <c r="A271" i="3"/>
  <c r="A283" i="3"/>
  <c r="A278" i="3"/>
  <c r="A307" i="3"/>
  <c r="A250" i="3"/>
  <c r="A313" i="3"/>
  <c r="A288" i="3"/>
  <c r="A291" i="3"/>
  <c r="A305" i="3"/>
  <c r="A266" i="3"/>
  <c r="A296" i="3"/>
  <c r="A279" i="3"/>
  <c r="A247" i="3"/>
  <c r="A302" i="3"/>
  <c r="A300" i="3"/>
  <c r="A259" i="3"/>
  <c r="A301" i="3"/>
  <c r="A240" i="3"/>
  <c r="A274" i="3"/>
  <c r="A303" i="3"/>
  <c r="A265" i="3"/>
  <c r="A286" i="3"/>
  <c r="A248" i="3"/>
  <c r="A312" i="3"/>
  <c r="A253" i="3"/>
  <c r="A249" i="3"/>
  <c r="A295" i="3"/>
  <c r="A293" i="3"/>
  <c r="A290" i="3"/>
  <c r="A273" i="3"/>
  <c r="A292" i="3"/>
  <c r="A260" i="3"/>
  <c r="A281" i="3"/>
  <c r="A309" i="3"/>
  <c r="A270" i="3"/>
  <c r="A257" i="3"/>
  <c r="A269" i="3"/>
  <c r="A272" i="3"/>
  <c r="A280" i="3"/>
  <c r="A264" i="3"/>
  <c r="A261" i="3"/>
  <c r="A258" i="3"/>
  <c r="A242" i="3"/>
  <c r="A252" i="3"/>
  <c r="A311" i="3"/>
  <c r="A285" i="3"/>
  <c r="A254" i="3"/>
  <c r="A251" i="3"/>
  <c r="A287" i="3"/>
  <c r="A237" i="3"/>
  <c r="A299" i="3"/>
  <c r="A298" i="3"/>
  <c r="A314" i="3"/>
  <c r="A241" i="3"/>
  <c r="A277" i="3"/>
  <c r="A297" i="3"/>
  <c r="A294" i="3"/>
  <c r="A245" i="3"/>
  <c r="A310" i="3"/>
  <c r="A308" i="3"/>
  <c r="A255" i="3"/>
  <c r="A267" i="3"/>
  <c r="A256" i="3"/>
  <c r="A263" i="3"/>
  <c r="A238" i="3"/>
  <c r="A282" i="3"/>
  <c r="G36" i="8"/>
  <c r="G37" i="8"/>
  <c r="D9" i="8"/>
  <c r="D7" i="9"/>
  <c r="A2157" i="7"/>
  <c r="A1821" i="7"/>
  <c r="A1485" i="7"/>
  <c r="A1149" i="7"/>
  <c r="A843" i="7"/>
  <c r="A513" i="7"/>
  <c r="A2272" i="7"/>
  <c r="A1936" i="7"/>
  <c r="A1600" i="7"/>
  <c r="A1264" i="7"/>
  <c r="A988" i="7"/>
  <c r="A652" i="7"/>
  <c r="A304" i="7"/>
  <c r="A2093" i="7"/>
  <c r="A1757" i="7"/>
  <c r="A1421" i="7"/>
  <c r="A1085" i="7"/>
  <c r="A809" i="7"/>
  <c r="A461" i="7"/>
  <c r="A2171" i="7"/>
  <c r="A1778" i="7"/>
  <c r="A1388" i="7"/>
  <c r="A998" i="7"/>
  <c r="A605" i="7"/>
  <c r="A262" i="7"/>
  <c r="A2250" i="7"/>
  <c r="A1857" i="7"/>
  <c r="A1467" i="7"/>
  <c r="A1074" i="7"/>
  <c r="A684" i="7"/>
  <c r="A285" i="7"/>
  <c r="A2266" i="7"/>
  <c r="A1876" i="7"/>
  <c r="A1483" i="7"/>
  <c r="A1093" i="7"/>
  <c r="A703" i="7"/>
  <c r="A361" i="7"/>
  <c r="A2335" i="7"/>
  <c r="A1945" i="7"/>
  <c r="A1555" i="7"/>
  <c r="A1162" i="7"/>
  <c r="A772" i="7"/>
  <c r="A373" i="7"/>
  <c r="A1851" i="7"/>
  <c r="A1332" i="7"/>
  <c r="A2147" i="7"/>
  <c r="A2282" i="7"/>
  <c r="A1762" i="7"/>
  <c r="A1245" i="7"/>
  <c r="A2086" i="7"/>
  <c r="A1531" i="7"/>
  <c r="A939" i="7"/>
  <c r="A481" i="7"/>
  <c r="A2330" i="7"/>
  <c r="A1735" i="7"/>
  <c r="A1156" i="7"/>
  <c r="A649" i="7"/>
  <c r="A165" i="7"/>
  <c r="A1899" i="7"/>
  <c r="A1326" i="7"/>
  <c r="A813" i="7"/>
  <c r="A319" i="7"/>
  <c r="A2121" i="7"/>
  <c r="A1504" i="7"/>
  <c r="A978" i="7"/>
  <c r="A456" i="7"/>
  <c r="A2333" i="7"/>
  <c r="A1738" i="7"/>
  <c r="A1159" i="7"/>
  <c r="A655" i="7"/>
  <c r="A169" i="7"/>
  <c r="A1903" i="7"/>
  <c r="A1338" i="7"/>
  <c r="A788" i="7"/>
  <c r="A329" i="7"/>
  <c r="A1998" i="7"/>
  <c r="A1119" i="7"/>
  <c r="A336" i="7"/>
  <c r="A1922" i="7"/>
  <c r="A1031" i="7"/>
  <c r="A301" i="7"/>
  <c r="A1785" i="7"/>
  <c r="A938" i="7"/>
  <c r="A191" i="7"/>
  <c r="A1719" i="7"/>
  <c r="A930" i="7"/>
  <c r="A170" i="7"/>
  <c r="A1426" i="7"/>
  <c r="A365" i="7"/>
  <c r="A1668" i="7"/>
  <c r="A662" i="7"/>
  <c r="A1904" i="7"/>
  <c r="A867" i="7"/>
  <c r="A2189" i="7"/>
  <c r="A1053" i="7"/>
  <c r="A109" i="7"/>
  <c r="A1001" i="7"/>
  <c r="A1507" i="7"/>
  <c r="A2031" i="7"/>
  <c r="A691" i="7"/>
  <c r="A178" i="7"/>
  <c r="A1933" i="7"/>
  <c r="A571" i="7"/>
  <c r="A248" i="7"/>
  <c r="A1879" i="7"/>
  <c r="A597" i="7"/>
  <c r="A1153" i="7"/>
  <c r="A1997" i="7"/>
  <c r="A74" i="7"/>
  <c r="A836" i="7"/>
  <c r="A2324" i="7"/>
  <c r="A310" i="7"/>
  <c r="A761" i="7"/>
  <c r="A770" i="7"/>
  <c r="A1177" i="7"/>
  <c r="A2275" i="7"/>
  <c r="A1880" i="7"/>
  <c r="A469" i="7"/>
  <c r="A146" i="7"/>
  <c r="A1674" i="7"/>
  <c r="A1688" i="7"/>
  <c r="A1382" i="7"/>
  <c r="A71" i="7"/>
  <c r="A1580" i="7"/>
  <c r="A667" i="7"/>
  <c r="A1752" i="7"/>
  <c r="A2192" i="7"/>
  <c r="A2211" i="7"/>
  <c r="A245" i="7"/>
  <c r="A1054" i="7"/>
  <c r="A2299" i="7"/>
  <c r="A1123" i="7"/>
  <c r="A334" i="7"/>
  <c r="A1820" i="7"/>
  <c r="A1300" i="7"/>
  <c r="A2113" i="7"/>
  <c r="A1730" i="7"/>
  <c r="A1210" i="7"/>
  <c r="A2059" i="7"/>
  <c r="A1500" i="7"/>
  <c r="A911" i="7"/>
  <c r="A446" i="7"/>
  <c r="A2306" i="7"/>
  <c r="A1703" i="7"/>
  <c r="A1124" i="7"/>
  <c r="A617" i="7"/>
  <c r="A128" i="7"/>
  <c r="A1868" i="7"/>
  <c r="A1301" i="7"/>
  <c r="A812" i="7"/>
  <c r="A290" i="7"/>
  <c r="A2090" i="7"/>
  <c r="A1475" i="7"/>
  <c r="A948" i="7"/>
  <c r="A424" i="7"/>
  <c r="A1712" i="7"/>
  <c r="A1133" i="7"/>
  <c r="A620" i="7"/>
  <c r="A134" i="7"/>
  <c r="A1878" i="7"/>
  <c r="A1309" i="7"/>
  <c r="A759" i="7"/>
  <c r="A294" i="7"/>
  <c r="A1938" i="7"/>
  <c r="A1111" i="7"/>
  <c r="A313" i="7"/>
  <c r="A1859" i="7"/>
  <c r="A993" i="7"/>
  <c r="A272" i="7"/>
  <c r="A1718" i="7"/>
  <c r="A929" i="7"/>
  <c r="A163" i="7"/>
  <c r="A1683" i="7"/>
  <c r="A853" i="7"/>
  <c r="A142" i="7"/>
  <c r="A1365" i="7"/>
  <c r="A350" i="7"/>
  <c r="A1606" i="7"/>
  <c r="A562" i="7"/>
  <c r="A1839" i="7"/>
  <c r="A801" i="7"/>
  <c r="A2129" i="7"/>
  <c r="A1014" i="7"/>
  <c r="A956" i="7"/>
  <c r="A1311" i="7"/>
  <c r="A1931" i="7"/>
  <c r="A560" i="7"/>
  <c r="A2177" i="7"/>
  <c r="A1890" i="7"/>
  <c r="A463" i="7"/>
  <c r="A93" i="7"/>
  <c r="A1830" i="7"/>
  <c r="A540" i="7"/>
  <c r="A1027" i="7"/>
  <c r="A1854" i="7"/>
  <c r="A1972" i="7"/>
  <c r="A704" i="7"/>
  <c r="A2200" i="7"/>
  <c r="A268" i="7"/>
  <c r="A688" i="7"/>
  <c r="A185" i="7"/>
  <c r="A726" i="7"/>
  <c r="A2046" i="7"/>
  <c r="A1024" i="7"/>
  <c r="A2285" i="7"/>
  <c r="A1656" i="7"/>
  <c r="A894" i="7"/>
  <c r="A1585" i="7"/>
  <c r="A659" i="7"/>
  <c r="A1995" i="7"/>
  <c r="A2270" i="7"/>
  <c r="A985" i="7"/>
  <c r="A1086" i="7"/>
  <c r="A406" i="7"/>
  <c r="A873" i="7"/>
  <c r="A1062" i="7"/>
  <c r="A1742" i="7"/>
  <c r="A2102" i="7"/>
  <c r="A467" i="7"/>
  <c r="A1345" i="7"/>
  <c r="A1399" i="7"/>
  <c r="A1344" i="7"/>
  <c r="A474" i="7"/>
  <c r="A1472" i="7"/>
  <c r="A1113" i="7"/>
  <c r="A2115" i="7"/>
  <c r="A1779" i="7"/>
  <c r="A1473" i="7"/>
  <c r="A1167" i="7"/>
  <c r="A831" i="7"/>
  <c r="A501" i="7"/>
  <c r="A2230" i="7"/>
  <c r="A1894" i="7"/>
  <c r="A1618" i="7"/>
  <c r="A1282" i="7"/>
  <c r="A945" i="7"/>
  <c r="A610" i="7"/>
  <c r="A322" i="7"/>
  <c r="A2051" i="7"/>
  <c r="A1715" i="7"/>
  <c r="A1439" i="7"/>
  <c r="A1103" i="7"/>
  <c r="A767" i="7"/>
  <c r="A479" i="7"/>
  <c r="A1802" i="7"/>
  <c r="A1409" i="7"/>
  <c r="A1019" i="7"/>
  <c r="A626" i="7"/>
  <c r="A220" i="7"/>
  <c r="A1818" i="7"/>
  <c r="A1428" i="7"/>
  <c r="A1037" i="7"/>
  <c r="A645" i="7"/>
  <c r="A2227" i="7"/>
  <c r="A1837" i="7"/>
  <c r="A1447" i="7"/>
  <c r="A664" i="7"/>
  <c r="A325" i="7"/>
  <c r="A1906" i="7"/>
  <c r="A1516" i="7"/>
  <c r="A733" i="7"/>
  <c r="A2340" i="7"/>
  <c r="A2223" i="7"/>
  <c r="A2311" i="7"/>
  <c r="A2091" i="7"/>
  <c r="A1419" i="7"/>
  <c r="A477" i="7"/>
  <c r="A1870" i="7"/>
  <c r="A1534" i="7"/>
  <c r="A922" i="7"/>
  <c r="A574" i="7"/>
  <c r="A2027" i="7"/>
  <c r="A1355" i="7"/>
  <c r="A1079" i="7"/>
  <c r="A395" i="7"/>
  <c r="A1724" i="7"/>
  <c r="A1334" i="7"/>
  <c r="A196" i="7"/>
  <c r="A2103" i="7"/>
  <c r="A1797" i="7"/>
  <c r="A1461" i="7"/>
  <c r="A1125" i="7"/>
  <c r="A789" i="7"/>
  <c r="A459" i="7"/>
  <c r="A2248" i="7"/>
  <c r="A1912" i="7"/>
  <c r="A1576" i="7"/>
  <c r="A1240" i="7"/>
  <c r="A904" i="7"/>
  <c r="A628" i="7"/>
  <c r="A280" i="7"/>
  <c r="A2069" i="7"/>
  <c r="A1733" i="7"/>
  <c r="A1397" i="7"/>
  <c r="A1061" i="7"/>
  <c r="A725" i="7"/>
  <c r="A437" i="7"/>
  <c r="A2153" i="7"/>
  <c r="A1763" i="7"/>
  <c r="A1370" i="7"/>
  <c r="A980" i="7"/>
  <c r="A581" i="7"/>
  <c r="A238" i="7"/>
  <c r="A2172" i="7"/>
  <c r="A1782" i="7"/>
  <c r="A1389" i="7"/>
  <c r="A999" i="7"/>
  <c r="A606" i="7"/>
  <c r="A263" i="7"/>
  <c r="A2251" i="7"/>
  <c r="A1858" i="7"/>
  <c r="A1468" i="7"/>
  <c r="A1075" i="7"/>
  <c r="A685" i="7"/>
  <c r="A286" i="7"/>
  <c r="A2260" i="7"/>
  <c r="A1867" i="7"/>
  <c r="A1477" i="7"/>
  <c r="A1087" i="7"/>
  <c r="A694" i="7"/>
  <c r="A355" i="7"/>
  <c r="A2308" i="7"/>
  <c r="A1788" i="7"/>
  <c r="A1268" i="7"/>
  <c r="A2084" i="7"/>
  <c r="A2218" i="7"/>
  <c r="A1698" i="7"/>
  <c r="A1178" i="7"/>
  <c r="A2033" i="7"/>
  <c r="A1443" i="7"/>
  <c r="A876" i="7"/>
  <c r="A415" i="7"/>
  <c r="A2280" i="7"/>
  <c r="A1676" i="7"/>
  <c r="A1097" i="7"/>
  <c r="A584" i="7"/>
  <c r="A123" i="7"/>
  <c r="A1842" i="7"/>
  <c r="A1271" i="7"/>
  <c r="A780" i="7"/>
  <c r="A254" i="7"/>
  <c r="A2065" i="7"/>
  <c r="A1449" i="7"/>
  <c r="A914" i="7"/>
  <c r="A450" i="7"/>
  <c r="A2228" i="7"/>
  <c r="A1679" i="7"/>
  <c r="A1104" i="7"/>
  <c r="A587" i="7"/>
  <c r="A95" i="7"/>
  <c r="A1849" i="7"/>
  <c r="A1280" i="7"/>
  <c r="A727" i="7"/>
  <c r="A259" i="7"/>
  <c r="A1921" i="7"/>
  <c r="A1030" i="7"/>
  <c r="A299" i="7"/>
  <c r="A1784" i="7"/>
  <c r="A937" i="7"/>
  <c r="A190" i="7"/>
  <c r="A1700" i="7"/>
  <c r="A141" i="7"/>
  <c r="A1636" i="7"/>
  <c r="A829" i="7"/>
  <c r="A118" i="7"/>
  <c r="A1313" i="7"/>
  <c r="A282" i="7"/>
  <c r="A1549" i="7"/>
  <c r="A496" i="7"/>
  <c r="A1800" i="7"/>
  <c r="A740" i="7"/>
  <c r="A2043" i="7"/>
  <c r="A953" i="7"/>
  <c r="A2262" i="7"/>
  <c r="A896" i="7"/>
  <c r="A1886" i="7"/>
  <c r="A506" i="7"/>
  <c r="A2041" i="7"/>
  <c r="A1747" i="7"/>
  <c r="A402" i="7"/>
  <c r="A2269" i="7"/>
  <c r="A443" i="7"/>
  <c r="A955" i="7"/>
  <c r="A1772" i="7"/>
  <c r="A1381" i="7"/>
  <c r="A624" i="7"/>
  <c r="A135" i="7"/>
  <c r="A600" i="7"/>
  <c r="A2190" i="7"/>
  <c r="A1909" i="7"/>
  <c r="A230" i="7"/>
  <c r="A931" i="7"/>
  <c r="A194" i="7"/>
  <c r="A1881" i="7"/>
  <c r="A973" i="7"/>
  <c r="A1907" i="7"/>
  <c r="A1755" i="7"/>
  <c r="A807" i="7"/>
  <c r="A2206" i="7"/>
  <c r="A1258" i="7"/>
  <c r="A298" i="7"/>
  <c r="A1691" i="7"/>
  <c r="A743" i="7"/>
  <c r="A2114" i="7"/>
  <c r="A940" i="7"/>
  <c r="A2067" i="7"/>
  <c r="A1731" i="7"/>
  <c r="A1395" i="7"/>
  <c r="A1059" i="7"/>
  <c r="A753" i="7"/>
  <c r="A423" i="7"/>
  <c r="A2182" i="7"/>
  <c r="A1846" i="7"/>
  <c r="A1510" i="7"/>
  <c r="A1174" i="7"/>
  <c r="A898" i="7"/>
  <c r="A550" i="7"/>
  <c r="A2339" i="7"/>
  <c r="A2003" i="7"/>
  <c r="A1667" i="7"/>
  <c r="A1331" i="7"/>
  <c r="A995" i="7"/>
  <c r="A719" i="7"/>
  <c r="A371" i="7"/>
  <c r="A2099" i="7"/>
  <c r="A1706" i="7"/>
  <c r="A1316" i="7"/>
  <c r="A926" i="7"/>
  <c r="A524" i="7"/>
  <c r="A172" i="7"/>
  <c r="A2118" i="7"/>
  <c r="A1725" i="7"/>
  <c r="A1335" i="7"/>
  <c r="A941" i="7"/>
  <c r="A573" i="7"/>
  <c r="A197" i="7"/>
  <c r="A2134" i="7"/>
  <c r="A1744" i="7"/>
  <c r="A1411" i="7"/>
  <c r="A1021" i="7"/>
  <c r="A631" i="7"/>
  <c r="A222" i="7"/>
  <c r="A2203" i="7"/>
  <c r="A1813" i="7"/>
  <c r="A1423" i="7"/>
  <c r="A1029" i="7"/>
  <c r="A640" i="7"/>
  <c r="A300" i="7"/>
  <c r="A2213" i="7"/>
  <c r="A1693" i="7"/>
  <c r="A1230" i="7"/>
  <c r="A1989" i="7"/>
  <c r="A2123" i="7"/>
  <c r="A1603" i="7"/>
  <c r="A1140" i="7"/>
  <c r="A1896" i="7"/>
  <c r="A1324" i="7"/>
  <c r="A841" i="7"/>
  <c r="A317" i="7"/>
  <c r="A2142" i="7"/>
  <c r="A1587" i="7"/>
  <c r="A1007" i="7"/>
  <c r="A486" i="7"/>
  <c r="A1766" i="7"/>
  <c r="A1187" i="7"/>
  <c r="A682" i="7"/>
  <c r="A204" i="7"/>
  <c r="A1925" i="7"/>
  <c r="A1360" i="7"/>
  <c r="A819" i="7"/>
  <c r="A354" i="7"/>
  <c r="A2145" i="7"/>
  <c r="A1592" i="7"/>
  <c r="A1010" i="7"/>
  <c r="A492" i="7"/>
  <c r="A1770" i="7"/>
  <c r="A1194" i="7"/>
  <c r="A689" i="7"/>
  <c r="A208" i="7"/>
  <c r="A1716" i="7"/>
  <c r="A924" i="7"/>
  <c r="A161" i="7"/>
  <c r="A1630" i="7"/>
  <c r="A827" i="7"/>
  <c r="A111" i="7"/>
  <c r="A1546" i="7"/>
  <c r="A732" i="7"/>
  <c r="A1478" i="7"/>
  <c r="A720" i="7"/>
  <c r="A2234" i="7"/>
  <c r="A1137" i="7"/>
  <c r="A181" i="7"/>
  <c r="A1367" i="7"/>
  <c r="A357" i="7"/>
  <c r="A1607" i="7"/>
  <c r="A566" i="7"/>
  <c r="A1848" i="7"/>
  <c r="A802" i="7"/>
  <c r="A2030" i="7"/>
  <c r="A690" i="7"/>
  <c r="A464" i="7"/>
  <c r="A1651" i="7"/>
  <c r="A296" i="7"/>
  <c r="A1464" i="7"/>
  <c r="A1556" i="7"/>
  <c r="A233" i="7"/>
  <c r="A1655" i="7"/>
  <c r="A1488" i="7"/>
  <c r="A227" i="7"/>
  <c r="A608" i="7"/>
  <c r="A1412" i="7"/>
  <c r="A2316" i="7"/>
  <c r="A309" i="7"/>
  <c r="A1723" i="7"/>
  <c r="A1489" i="7"/>
  <c r="A143" i="7"/>
  <c r="A771" i="7"/>
  <c r="A578" i="7"/>
  <c r="A1434" i="7"/>
  <c r="A493" i="7"/>
  <c r="A2047" i="7"/>
  <c r="A932" i="7"/>
  <c r="A895" i="7"/>
  <c r="A920" i="7"/>
  <c r="A99" i="7"/>
  <c r="A1628" i="7"/>
  <c r="A1573" i="7"/>
  <c r="A1276" i="7"/>
  <c r="A275" i="7"/>
  <c r="A2294" i="7"/>
  <c r="A2271" i="7"/>
  <c r="A1845" i="7"/>
  <c r="A1329" i="7"/>
  <c r="A962" i="7"/>
  <c r="A435" i="7"/>
  <c r="A2092" i="7"/>
  <c r="A1666" i="7"/>
  <c r="A1150" i="7"/>
  <c r="A724" i="7"/>
  <c r="A346" i="7"/>
  <c r="A1895" i="7"/>
  <c r="A1529" i="7"/>
  <c r="A1013" i="7"/>
  <c r="A575" i="7"/>
  <c r="A2246" i="7"/>
  <c r="A1652" i="7"/>
  <c r="A1130" i="7"/>
  <c r="A602" i="7"/>
  <c r="A64" i="7"/>
  <c r="A1929" i="7"/>
  <c r="A1446" i="7"/>
  <c r="A927" i="7"/>
  <c r="A432" i="7"/>
  <c r="A2323" i="7"/>
  <c r="A1783" i="7"/>
  <c r="A1318" i="7"/>
  <c r="A835" i="7"/>
  <c r="A340" i="7"/>
  <c r="A2188" i="7"/>
  <c r="A1702" i="7"/>
  <c r="A1219" i="7"/>
  <c r="A679" i="7"/>
  <c r="A192" i="7"/>
  <c r="A1983" i="7"/>
  <c r="A1363" i="7"/>
  <c r="A1982" i="7"/>
  <c r="A1927" i="7"/>
  <c r="A1340" i="7"/>
  <c r="A1976" i="7"/>
  <c r="A1211" i="7"/>
  <c r="A580" i="7"/>
  <c r="A1532" i="7"/>
  <c r="A817" i="7"/>
  <c r="A215" i="7"/>
  <c r="A1790" i="7"/>
  <c r="A1070" i="7"/>
  <c r="A453" i="7"/>
  <c r="A2144" i="7"/>
  <c r="A1302" i="7"/>
  <c r="A686" i="7"/>
  <c r="A116" i="7"/>
  <c r="A1564" i="7"/>
  <c r="A884" i="7"/>
  <c r="A292" i="7"/>
  <c r="A1932" i="7"/>
  <c r="A1136" i="7"/>
  <c r="A494" i="7"/>
  <c r="A2160" i="7"/>
  <c r="A935" i="7"/>
  <c r="A1287" i="7"/>
  <c r="A314" i="7"/>
  <c r="A1457" i="7"/>
  <c r="A512" i="7"/>
  <c r="A1877" i="7"/>
  <c r="A734" i="7"/>
  <c r="A1957" i="7"/>
  <c r="A669" i="7"/>
  <c r="A1728" i="7"/>
  <c r="A270" i="7"/>
  <c r="A1253" i="7"/>
  <c r="A868" i="7"/>
  <c r="A1692" i="7"/>
  <c r="A100" i="7"/>
  <c r="A2124" i="7"/>
  <c r="A176" i="7"/>
  <c r="A307" i="7"/>
  <c r="A797" i="7"/>
  <c r="A1942" i="7"/>
  <c r="A1173" i="7"/>
  <c r="A1771" i="7"/>
  <c r="A2077" i="7"/>
  <c r="A2098" i="7"/>
  <c r="A1571" i="7"/>
  <c r="A625" i="7"/>
  <c r="A251" i="7"/>
  <c r="A1517" i="7"/>
  <c r="A1465" i="7"/>
  <c r="A538" i="7"/>
  <c r="A1684" i="7"/>
  <c r="A891" i="7"/>
  <c r="A2232" i="7"/>
  <c r="A1025" i="7"/>
  <c r="A1088" i="7"/>
  <c r="A2106" i="7"/>
  <c r="A1946" i="7"/>
  <c r="A821" i="7"/>
  <c r="A1833" i="7"/>
  <c r="A1913" i="7"/>
  <c r="A1613" i="7"/>
  <c r="A82" i="7"/>
  <c r="A1410" i="7"/>
  <c r="A888" i="7"/>
  <c r="A2284" i="7"/>
  <c r="A1765" i="7"/>
  <c r="A1279" i="7"/>
  <c r="A796" i="7"/>
  <c r="A246" i="7"/>
  <c r="A2149" i="7"/>
  <c r="A1663" i="7"/>
  <c r="A1180" i="7"/>
  <c r="A210" i="7"/>
  <c r="A1981" i="7"/>
  <c r="A1263" i="7"/>
  <c r="A1948" i="7"/>
  <c r="A1898" i="7"/>
  <c r="A1308" i="7"/>
  <c r="A1865" i="7"/>
  <c r="A1182" i="7"/>
  <c r="A548" i="7"/>
  <c r="A2196" i="7"/>
  <c r="A1501" i="7"/>
  <c r="A842" i="7"/>
  <c r="A241" i="7"/>
  <c r="A1736" i="7"/>
  <c r="A1042" i="7"/>
  <c r="A449" i="7"/>
  <c r="A2036" i="7"/>
  <c r="A1272" i="7"/>
  <c r="A654" i="7"/>
  <c r="A80" i="7"/>
  <c r="A1506" i="7"/>
  <c r="A852" i="7"/>
  <c r="A256" i="7"/>
  <c r="A1106" i="7"/>
  <c r="A462" i="7"/>
  <c r="A2081" i="7"/>
  <c r="A901" i="7"/>
  <c r="A2300" i="7"/>
  <c r="A1208" i="7"/>
  <c r="A162" i="7"/>
  <c r="A1442" i="7"/>
  <c r="A439" i="7"/>
  <c r="A1862" i="7"/>
  <c r="A638" i="7"/>
  <c r="A1952" i="7"/>
  <c r="A660" i="7"/>
  <c r="A1491" i="7"/>
  <c r="A200" i="7"/>
  <c r="A1195" i="7"/>
  <c r="A2292" i="7"/>
  <c r="A744" i="7"/>
  <c r="A1644" i="7"/>
  <c r="A1746" i="7"/>
  <c r="A102" i="7"/>
  <c r="A179" i="7"/>
  <c r="A723" i="7"/>
  <c r="A1512" i="7"/>
  <c r="A1090" i="7"/>
  <c r="A1640" i="7"/>
  <c r="A1604" i="7"/>
  <c r="A1966" i="7"/>
  <c r="A1235" i="7"/>
  <c r="A522" i="7"/>
  <c r="A2055" i="7"/>
  <c r="A1176" i="7"/>
  <c r="A972" i="7"/>
  <c r="A2029" i="7"/>
  <c r="A1584" i="7"/>
  <c r="A187" i="7"/>
  <c r="A2053" i="7"/>
  <c r="A1990" i="7"/>
  <c r="A594" i="7"/>
  <c r="A1471" i="7"/>
  <c r="A590" i="7"/>
  <c r="A1943" i="7"/>
  <c r="A1431" i="7"/>
  <c r="A442" i="7"/>
  <c r="A138" i="7"/>
  <c r="A2205" i="7"/>
  <c r="A1689" i="7"/>
  <c r="A1293" i="7"/>
  <c r="A897" i="7"/>
  <c r="A387" i="7"/>
  <c r="A2026" i="7"/>
  <c r="A1552" i="7"/>
  <c r="A1084" i="7"/>
  <c r="A718" i="7"/>
  <c r="A2255" i="7"/>
  <c r="A1889" i="7"/>
  <c r="A1463" i="7"/>
  <c r="A946" i="7"/>
  <c r="A569" i="7"/>
  <c r="A2060" i="7"/>
  <c r="A1538" i="7"/>
  <c r="A1073" i="7"/>
  <c r="A509" i="7"/>
  <c r="A1875" i="7"/>
  <c r="A1296" i="7"/>
  <c r="A870" i="7"/>
  <c r="A378" i="7"/>
  <c r="A2212" i="7"/>
  <c r="A1687" i="7"/>
  <c r="A1204" i="7"/>
  <c r="A778" i="7"/>
  <c r="A2131" i="7"/>
  <c r="A1648" i="7"/>
  <c r="A577" i="7"/>
  <c r="A126" i="7"/>
  <c r="A1918" i="7"/>
  <c r="A1198" i="7"/>
  <c r="A1884" i="7"/>
  <c r="A1892" i="7"/>
  <c r="A1144" i="7"/>
  <c r="A1811" i="7"/>
  <c r="A1122" i="7"/>
  <c r="A542" i="7"/>
  <c r="A2111" i="7"/>
  <c r="A1385" i="7"/>
  <c r="A779" i="7"/>
  <c r="A114" i="7"/>
  <c r="A1677" i="7"/>
  <c r="A977" i="7"/>
  <c r="A385" i="7"/>
  <c r="A1900" i="7"/>
  <c r="A1214" i="7"/>
  <c r="A586" i="7"/>
  <c r="A2199" i="7"/>
  <c r="A1450" i="7"/>
  <c r="A785" i="7"/>
  <c r="A184" i="7"/>
  <c r="A1740" i="7"/>
  <c r="A1046" i="7"/>
  <c r="A399" i="7"/>
  <c r="A1855" i="7"/>
  <c r="A803" i="7"/>
  <c r="A2221" i="7"/>
  <c r="A1120" i="7"/>
  <c r="A90" i="7"/>
  <c r="A1294" i="7"/>
  <c r="A341" i="7"/>
  <c r="A1565" i="7"/>
  <c r="A556" i="7"/>
  <c r="A1775" i="7"/>
  <c r="A495" i="7"/>
  <c r="A1314" i="7"/>
  <c r="A104" i="7"/>
  <c r="A1082" i="7"/>
  <c r="A1965" i="7"/>
  <c r="A604" i="7"/>
  <c r="A1497" i="7"/>
  <c r="A2039" i="7"/>
  <c r="A1543" i="7"/>
  <c r="A2219" i="7"/>
  <c r="A2267" i="7"/>
  <c r="A348" i="7"/>
  <c r="A1172" i="7"/>
  <c r="A992" i="7"/>
  <c r="A1401" i="7"/>
  <c r="A1285" i="7"/>
  <c r="A1721" i="7"/>
  <c r="A706" i="7"/>
  <c r="A85" i="7"/>
  <c r="A768" i="7"/>
  <c r="A500" i="7"/>
  <c r="A332" i="7"/>
  <c r="A1809" i="7"/>
  <c r="A1226" i="7"/>
  <c r="A1661" i="7"/>
  <c r="A1227" i="7"/>
  <c r="A1810" i="7"/>
  <c r="A1572" i="7"/>
  <c r="A398" i="7"/>
  <c r="A1424" i="7"/>
  <c r="A1974" i="7"/>
  <c r="A2193" i="7"/>
  <c r="A1707" i="7"/>
  <c r="A1281" i="7"/>
  <c r="A855" i="7"/>
  <c r="A345" i="7"/>
  <c r="A1984" i="7"/>
  <c r="A1528" i="7"/>
  <c r="A1102" i="7"/>
  <c r="A676" i="7"/>
  <c r="A2273" i="7"/>
  <c r="A1847" i="7"/>
  <c r="A1373" i="7"/>
  <c r="A905" i="7"/>
  <c r="A527" i="7"/>
  <c r="A2021" i="7"/>
  <c r="A1559" i="7"/>
  <c r="A1033" i="7"/>
  <c r="A470" i="7"/>
  <c r="A2322" i="7"/>
  <c r="A1836" i="7"/>
  <c r="A1317" i="7"/>
  <c r="A834" i="7"/>
  <c r="A339" i="7"/>
  <c r="A2173" i="7"/>
  <c r="A1711" i="7"/>
  <c r="A1225" i="7"/>
  <c r="A739" i="7"/>
  <c r="A198" i="7"/>
  <c r="A2095" i="7"/>
  <c r="A1609" i="7"/>
  <c r="A1069" i="7"/>
  <c r="A598" i="7"/>
  <c r="A144" i="7"/>
  <c r="A1883" i="7"/>
  <c r="A1164" i="7"/>
  <c r="A1853" i="7"/>
  <c r="A1860" i="7"/>
  <c r="A1115" i="7"/>
  <c r="A1786" i="7"/>
  <c r="A1096" i="7"/>
  <c r="A483" i="7"/>
  <c r="A2087" i="7"/>
  <c r="A1358" i="7"/>
  <c r="A747" i="7"/>
  <c r="A77" i="7"/>
  <c r="A1647" i="7"/>
  <c r="A947" i="7"/>
  <c r="A353" i="7"/>
  <c r="A1872" i="7"/>
  <c r="A1188" i="7"/>
  <c r="A554" i="7"/>
  <c r="A2174" i="7"/>
  <c r="A1417" i="7"/>
  <c r="A754" i="7"/>
  <c r="A206" i="7"/>
  <c r="A1654" i="7"/>
  <c r="A1016" i="7"/>
  <c r="A364" i="7"/>
  <c r="A1777" i="7"/>
  <c r="A730" i="7"/>
  <c r="A2161" i="7"/>
  <c r="A1055" i="7"/>
  <c r="A1288" i="7"/>
  <c r="A315" i="7"/>
  <c r="A1547" i="7"/>
  <c r="A535" i="7"/>
  <c r="A1727" i="7"/>
  <c r="A480" i="7"/>
  <c r="A1252" i="7"/>
  <c r="A1005" i="7"/>
  <c r="A1905" i="7"/>
  <c r="A570" i="7"/>
  <c r="A1402" i="7"/>
  <c r="A1748" i="7"/>
  <c r="A1451" i="7"/>
  <c r="A1934" i="7"/>
  <c r="A2217" i="7"/>
  <c r="A247" i="7"/>
  <c r="A966" i="7"/>
  <c r="A892" i="7"/>
  <c r="A1284" i="7"/>
  <c r="A1143" i="7"/>
  <c r="A1567" i="7"/>
  <c r="A444" i="7"/>
  <c r="A2073" i="7"/>
  <c r="A96" i="7"/>
  <c r="A363" i="7"/>
  <c r="A211" i="7"/>
  <c r="A1026" i="7"/>
  <c r="A1105" i="7"/>
  <c r="A1339" i="7"/>
  <c r="A1064" i="7"/>
  <c r="A1825" i="7"/>
  <c r="A596" i="7"/>
  <c r="A2156" i="7"/>
  <c r="A276" i="7"/>
  <c r="A840" i="7"/>
  <c r="A2049" i="7"/>
  <c r="A1641" i="7"/>
  <c r="A699" i="7"/>
  <c r="A279" i="7"/>
  <c r="A1978" i="7"/>
  <c r="A1462" i="7"/>
  <c r="A1035" i="7"/>
  <c r="A568" i="7"/>
  <c r="A2207" i="7"/>
  <c r="A1781" i="7"/>
  <c r="A1265" i="7"/>
  <c r="A899" i="7"/>
  <c r="A413" i="7"/>
  <c r="A1967" i="7"/>
  <c r="A1502" i="7"/>
  <c r="A848" i="7"/>
  <c r="A416" i="7"/>
  <c r="A2265" i="7"/>
  <c r="A1686" i="7"/>
  <c r="A777" i="7"/>
  <c r="A221" i="7"/>
  <c r="A2080" i="7"/>
  <c r="A1594" i="7"/>
  <c r="A1171" i="7"/>
  <c r="A583" i="7"/>
  <c r="A132" i="7"/>
  <c r="A2038" i="7"/>
  <c r="A1498" i="7"/>
  <c r="A976" i="7"/>
  <c r="A541" i="7"/>
  <c r="A78" i="7"/>
  <c r="A1658" i="7"/>
  <c r="A1068" i="7"/>
  <c r="A1754" i="7"/>
  <c r="A1664" i="7"/>
  <c r="A2325" i="7"/>
  <c r="A1701" i="7"/>
  <c r="A1006" i="7"/>
  <c r="A288" i="7"/>
  <c r="A1270" i="7"/>
  <c r="A552" i="7"/>
  <c r="A2253" i="7"/>
  <c r="A1533" i="7"/>
  <c r="A847" i="7"/>
  <c r="A166" i="7"/>
  <c r="A1791" i="7"/>
  <c r="A1099" i="7"/>
  <c r="A421" i="7"/>
  <c r="A2066" i="7"/>
  <c r="A1333" i="7"/>
  <c r="A716" i="7"/>
  <c r="A2336" i="7"/>
  <c r="A1566" i="7"/>
  <c r="A917" i="7"/>
  <c r="A224" i="7"/>
  <c r="A1610" i="7"/>
  <c r="A613" i="7"/>
  <c r="A2000" i="7"/>
  <c r="A2222" i="7"/>
  <c r="A1121" i="7"/>
  <c r="A112" i="7"/>
  <c r="A1378" i="7"/>
  <c r="A393" i="7"/>
  <c r="A1548" i="7"/>
  <c r="A103" i="7"/>
  <c r="A1076" i="7"/>
  <c r="A2187" i="7"/>
  <c r="A671" i="7"/>
  <c r="A1673" i="7"/>
  <c r="A368" i="7"/>
  <c r="A1154" i="7"/>
  <c r="A235" i="7"/>
  <c r="A1260" i="7"/>
  <c r="A1206" i="7"/>
  <c r="A1695" i="7"/>
  <c r="A236" i="7"/>
  <c r="A673" i="7"/>
  <c r="A601" i="7"/>
  <c r="A1290" i="7"/>
  <c r="A1970" i="7"/>
  <c r="A137" i="7"/>
  <c r="A1229" i="7"/>
  <c r="A1992" i="7"/>
  <c r="A1249" i="7"/>
  <c r="A2135" i="7"/>
  <c r="A647" i="7"/>
  <c r="A1994" i="7"/>
  <c r="A537" i="7"/>
  <c r="A2328" i="7"/>
  <c r="A1089" i="7"/>
  <c r="A668" i="7"/>
  <c r="A1322" i="7"/>
  <c r="A2025" i="7"/>
  <c r="A1599" i="7"/>
  <c r="A1203" i="7"/>
  <c r="A717" i="7"/>
  <c r="A297" i="7"/>
  <c r="A1888" i="7"/>
  <c r="A1420" i="7"/>
  <c r="A994" i="7"/>
  <c r="A526" i="7"/>
  <c r="A2165" i="7"/>
  <c r="A1799" i="7"/>
  <c r="A1283" i="7"/>
  <c r="A857" i="7"/>
  <c r="A389" i="7"/>
  <c r="A1928" i="7"/>
  <c r="A1466" i="7"/>
  <c r="A869" i="7"/>
  <c r="A377" i="7"/>
  <c r="A2226" i="7"/>
  <c r="A1710" i="7"/>
  <c r="A1224" i="7"/>
  <c r="A738" i="7"/>
  <c r="A239" i="7"/>
  <c r="A2101" i="7"/>
  <c r="A1615" i="7"/>
  <c r="A1132" i="7"/>
  <c r="A544" i="7"/>
  <c r="A150" i="7"/>
  <c r="A1459" i="7"/>
  <c r="A505" i="7"/>
  <c r="A1626" i="7"/>
  <c r="A1039" i="7"/>
  <c r="A2317" i="7"/>
  <c r="A1635" i="7"/>
  <c r="A2290" i="7"/>
  <c r="A1675" i="7"/>
  <c r="A974" i="7"/>
  <c r="A252" i="7"/>
  <c r="A1980" i="7"/>
  <c r="A1244" i="7"/>
  <c r="A517" i="7"/>
  <c r="A2197" i="7"/>
  <c r="A1474" i="7"/>
  <c r="A818" i="7"/>
  <c r="A129" i="7"/>
  <c r="A1767" i="7"/>
  <c r="A1071" i="7"/>
  <c r="A386" i="7"/>
  <c r="A2037" i="7"/>
  <c r="A1303" i="7"/>
  <c r="A687" i="7"/>
  <c r="A2257" i="7"/>
  <c r="A1541" i="7"/>
  <c r="A886" i="7"/>
  <c r="A186" i="7"/>
  <c r="A1544" i="7"/>
  <c r="A545" i="7"/>
  <c r="A1939" i="7"/>
  <c r="A731" i="7"/>
  <c r="A2162" i="7"/>
  <c r="A1056" i="7"/>
  <c r="A91" i="7"/>
  <c r="A1304" i="7"/>
  <c r="A342" i="7"/>
  <c r="A1490" i="7"/>
  <c r="A63" i="7"/>
  <c r="A1004" i="7"/>
  <c r="A2128" i="7"/>
  <c r="A633" i="7"/>
  <c r="A1608" i="7"/>
  <c r="A306" i="7"/>
  <c r="A1107" i="7"/>
  <c r="A1160" i="7"/>
  <c r="A1018" i="7"/>
  <c r="A1597" i="7"/>
  <c r="A2132" i="7"/>
  <c r="A2293" i="7"/>
  <c r="A632" i="7"/>
  <c r="A475" i="7"/>
  <c r="A697" i="7"/>
  <c r="A1114" i="7"/>
  <c r="A1807" i="7"/>
  <c r="A2274" i="7"/>
  <c r="A769" i="7"/>
  <c r="A1518" i="7"/>
  <c r="A1095" i="7"/>
  <c r="A1341" i="7"/>
  <c r="A536" i="7"/>
  <c r="A1495" i="7"/>
  <c r="A375" i="7"/>
  <c r="A1680" i="7"/>
  <c r="A595" i="7"/>
  <c r="A212" i="7"/>
  <c r="A1266" i="7"/>
  <c r="A2013" i="7"/>
  <c r="A1617" i="7"/>
  <c r="A1191" i="7"/>
  <c r="A675" i="7"/>
  <c r="A2320" i="7"/>
  <c r="A1804" i="7"/>
  <c r="A1438" i="7"/>
  <c r="A1012" i="7"/>
  <c r="A484" i="7"/>
  <c r="A2183" i="7"/>
  <c r="A1709" i="7"/>
  <c r="A1241" i="7"/>
  <c r="A815" i="7"/>
  <c r="A347" i="7"/>
  <c r="A1949" i="7"/>
  <c r="A1427" i="7"/>
  <c r="A830" i="7"/>
  <c r="A338" i="7"/>
  <c r="A2163" i="7"/>
  <c r="A1671" i="7"/>
  <c r="A1185" i="7"/>
  <c r="A702" i="7"/>
  <c r="A155" i="7"/>
  <c r="A2062" i="7"/>
  <c r="A1579" i="7"/>
  <c r="A1038" i="7"/>
  <c r="A565" i="7"/>
  <c r="A107" i="7"/>
  <c r="A1963" i="7"/>
  <c r="A1384" i="7"/>
  <c r="A957" i="7"/>
  <c r="A466" i="7"/>
  <c r="A2276" i="7"/>
  <c r="A1595" i="7"/>
  <c r="A2341" i="7"/>
  <c r="A2288" i="7"/>
  <c r="A1568" i="7"/>
  <c r="A2258" i="7"/>
  <c r="A1645" i="7"/>
  <c r="A845" i="7"/>
  <c r="A214" i="7"/>
  <c r="A1897" i="7"/>
  <c r="A1212" i="7"/>
  <c r="A454" i="7"/>
  <c r="A2169" i="7"/>
  <c r="A1448" i="7"/>
  <c r="A748" i="7"/>
  <c r="A122" i="7"/>
  <c r="A1737" i="7"/>
  <c r="A1043" i="7"/>
  <c r="A326" i="7"/>
  <c r="A2012" i="7"/>
  <c r="A1275" i="7"/>
  <c r="A555" i="7"/>
  <c r="A2233" i="7"/>
  <c r="A1508" i="7"/>
  <c r="A854" i="7"/>
  <c r="A171" i="7"/>
  <c r="A1524" i="7"/>
  <c r="A532" i="7"/>
  <c r="A1717" i="7"/>
  <c r="A709" i="7"/>
  <c r="A2085" i="7"/>
  <c r="A1032" i="7"/>
  <c r="A2315" i="7"/>
  <c r="A1289" i="7"/>
  <c r="A328" i="7"/>
  <c r="A1251" i="7"/>
  <c r="A2289" i="7"/>
  <c r="A934" i="7"/>
  <c r="A2072" i="7"/>
  <c r="A497" i="7"/>
  <c r="A1554" i="7"/>
  <c r="A293" i="7"/>
  <c r="A792" i="7"/>
  <c r="A1850" i="7"/>
  <c r="A1110" i="7"/>
  <c r="A798" i="7"/>
  <c r="A1453" i="7"/>
  <c r="A1863" i="7"/>
  <c r="A2202" i="7"/>
  <c r="A382" i="7"/>
  <c r="A335" i="7"/>
  <c r="A612" i="7"/>
  <c r="A1047" i="7"/>
  <c r="A1569" i="7"/>
  <c r="A2045" i="7"/>
  <c r="A539" i="7"/>
  <c r="A70" i="7"/>
  <c r="A963" i="7"/>
  <c r="A576" i="7"/>
  <c r="A374" i="7"/>
  <c r="A330" i="7"/>
  <c r="A261" i="7"/>
  <c r="A1343" i="7"/>
  <c r="A1750" i="7"/>
  <c r="A159" i="7"/>
  <c r="A2001" i="7"/>
  <c r="A1575" i="7"/>
  <c r="A1101" i="7"/>
  <c r="A663" i="7"/>
  <c r="A2338" i="7"/>
  <c r="A1822" i="7"/>
  <c r="A1396" i="7"/>
  <c r="A970" i="7"/>
  <c r="A502" i="7"/>
  <c r="A2141" i="7"/>
  <c r="A1625" i="7"/>
  <c r="A1259" i="7"/>
  <c r="A833" i="7"/>
  <c r="A305" i="7"/>
  <c r="A1910" i="7"/>
  <c r="A1295" i="7"/>
  <c r="A794" i="7"/>
  <c r="A359" i="7"/>
  <c r="A2154" i="7"/>
  <c r="A1632" i="7"/>
  <c r="A1146" i="7"/>
  <c r="A693" i="7"/>
  <c r="A173" i="7"/>
  <c r="A2023" i="7"/>
  <c r="A1540" i="7"/>
  <c r="A1000" i="7"/>
  <c r="A529" i="7"/>
  <c r="A66" i="7"/>
  <c r="A1924" i="7"/>
  <c r="A1405" i="7"/>
  <c r="A919" i="7"/>
  <c r="A427" i="7"/>
  <c r="A2241" i="7"/>
  <c r="A1593" i="7"/>
  <c r="A2309" i="7"/>
  <c r="A2256" i="7"/>
  <c r="A1537" i="7"/>
  <c r="A2329" i="7"/>
  <c r="A1616" i="7"/>
  <c r="A816" i="7"/>
  <c r="A237" i="7"/>
  <c r="A1866" i="7"/>
  <c r="A1183" i="7"/>
  <c r="A482" i="7"/>
  <c r="A2143" i="7"/>
  <c r="A1415" i="7"/>
  <c r="A713" i="7"/>
  <c r="A115" i="7"/>
  <c r="A1705" i="7"/>
  <c r="A1009" i="7"/>
  <c r="A291" i="7"/>
  <c r="A1926" i="7"/>
  <c r="A1248" i="7"/>
  <c r="A521" i="7"/>
  <c r="A2201" i="7"/>
  <c r="A1479" i="7"/>
  <c r="A822" i="7"/>
  <c r="A136" i="7"/>
  <c r="A1455" i="7"/>
  <c r="A507" i="7"/>
  <c r="A1699" i="7"/>
  <c r="A636" i="7"/>
  <c r="A2019" i="7"/>
  <c r="A964" i="7"/>
  <c r="A2312" i="7"/>
  <c r="A1220" i="7"/>
  <c r="A273" i="7"/>
  <c r="A1181" i="7"/>
  <c r="A2235" i="7"/>
  <c r="A874" i="7"/>
  <c r="A1964" i="7"/>
  <c r="A429" i="7"/>
  <c r="A1494" i="7"/>
  <c r="A226" i="7"/>
  <c r="A745" i="7"/>
  <c r="A1320" i="7"/>
  <c r="A1002" i="7"/>
  <c r="A349" i="7"/>
  <c r="A1406" i="7"/>
  <c r="A1598" i="7"/>
  <c r="A2104" i="7"/>
  <c r="A274" i="7"/>
  <c r="A265" i="7"/>
  <c r="A514" i="7"/>
  <c r="A910" i="7"/>
  <c r="A1484" i="7"/>
  <c r="A1908" i="7"/>
  <c r="A98" i="7"/>
  <c r="A1827" i="7"/>
  <c r="A762" i="7"/>
  <c r="A2136" i="7"/>
  <c r="A260" i="7"/>
  <c r="A2137" i="7"/>
  <c r="A147" i="7"/>
  <c r="A1179" i="7"/>
  <c r="A2151" i="7"/>
  <c r="A1267" i="7"/>
  <c r="A1959" i="7"/>
  <c r="A1563" i="7"/>
  <c r="A1077" i="7"/>
  <c r="A651" i="7"/>
  <c r="A2296" i="7"/>
  <c r="A1780" i="7"/>
  <c r="A1354" i="7"/>
  <c r="A880" i="7"/>
  <c r="A460" i="7"/>
  <c r="A2159" i="7"/>
  <c r="A1643" i="7"/>
  <c r="A1217" i="7"/>
  <c r="A791" i="7"/>
  <c r="A323" i="7"/>
  <c r="A1874" i="7"/>
  <c r="A1277" i="7"/>
  <c r="A755" i="7"/>
  <c r="A320" i="7"/>
  <c r="A2079" i="7"/>
  <c r="A1623" i="7"/>
  <c r="A1170" i="7"/>
  <c r="A630" i="7"/>
  <c r="A131" i="7"/>
  <c r="A1987" i="7"/>
  <c r="A1561" i="7"/>
  <c r="A982" i="7"/>
  <c r="A490" i="7"/>
  <c r="A84" i="7"/>
  <c r="A1891" i="7"/>
  <c r="A1366" i="7"/>
  <c r="A883" i="7"/>
  <c r="A448" i="7"/>
  <c r="A2178" i="7"/>
  <c r="A1588" i="7"/>
  <c r="A2277" i="7"/>
  <c r="A2186" i="7"/>
  <c r="A1505" i="7"/>
  <c r="A2302" i="7"/>
  <c r="A1586" i="7"/>
  <c r="A806" i="7"/>
  <c r="A202" i="7"/>
  <c r="A1841" i="7"/>
  <c r="A1067" i="7"/>
  <c r="A447" i="7"/>
  <c r="A2120" i="7"/>
  <c r="A1386" i="7"/>
  <c r="A650" i="7"/>
  <c r="A79" i="7"/>
  <c r="A1678" i="7"/>
  <c r="A882" i="7"/>
  <c r="A255" i="7"/>
  <c r="A1901" i="7"/>
  <c r="A1218" i="7"/>
  <c r="A457" i="7"/>
  <c r="A2176" i="7"/>
  <c r="A1452" i="7"/>
  <c r="A752" i="7"/>
  <c r="A97" i="7"/>
  <c r="A1440" i="7"/>
  <c r="A434" i="7"/>
  <c r="A1611" i="7"/>
  <c r="A614" i="7"/>
  <c r="A2004" i="7"/>
  <c r="A828" i="7"/>
  <c r="A2239" i="7"/>
  <c r="A1202" i="7"/>
  <c r="A223" i="7"/>
  <c r="A1065" i="7"/>
  <c r="A2185" i="7"/>
  <c r="A866" i="7"/>
  <c r="A1729" i="7"/>
  <c r="A367" i="7"/>
  <c r="A1433" i="7"/>
  <c r="A207" i="7"/>
  <c r="A558" i="7"/>
  <c r="A908" i="7"/>
  <c r="A958" i="7"/>
  <c r="A1749" i="7"/>
  <c r="A1310" i="7"/>
  <c r="A1407" i="7"/>
  <c r="A2054" i="7"/>
  <c r="A157" i="7"/>
  <c r="A160" i="7"/>
  <c r="A476" i="7"/>
  <c r="A515" i="7"/>
  <c r="A1362" i="7"/>
  <c r="A1758" i="7"/>
  <c r="A2180" i="7"/>
  <c r="A2334" i="7"/>
  <c r="A643" i="7"/>
  <c r="A967" i="7"/>
  <c r="A376" i="7"/>
  <c r="A1496" i="7"/>
  <c r="A2208" i="7"/>
  <c r="A728" i="7"/>
  <c r="A983" i="7"/>
  <c r="A674" i="7"/>
  <c r="A863" i="7"/>
  <c r="A1977" i="7"/>
  <c r="A1551" i="7"/>
  <c r="A1034" i="7"/>
  <c r="A609" i="7"/>
  <c r="A2254" i="7"/>
  <c r="A1798" i="7"/>
  <c r="A1372" i="7"/>
  <c r="A856" i="7"/>
  <c r="A478" i="7"/>
  <c r="A2117" i="7"/>
  <c r="A1601" i="7"/>
  <c r="A1175" i="7"/>
  <c r="A701" i="7"/>
  <c r="A281" i="7"/>
  <c r="A1835" i="7"/>
  <c r="A1238" i="7"/>
  <c r="A776" i="7"/>
  <c r="A284" i="7"/>
  <c r="A2100" i="7"/>
  <c r="A1614" i="7"/>
  <c r="A1131" i="7"/>
  <c r="A582" i="7"/>
  <c r="A149" i="7"/>
  <c r="A2008" i="7"/>
  <c r="A1522" i="7"/>
  <c r="A942" i="7"/>
  <c r="A511" i="7"/>
  <c r="A1852" i="7"/>
  <c r="A1327" i="7"/>
  <c r="A844" i="7"/>
  <c r="A409" i="7"/>
  <c r="A2146" i="7"/>
  <c r="A1557" i="7"/>
  <c r="A2243" i="7"/>
  <c r="A2152" i="7"/>
  <c r="A1503" i="7"/>
  <c r="A2279" i="7"/>
  <c r="A1558" i="7"/>
  <c r="A775" i="7"/>
  <c r="A164" i="7"/>
  <c r="A1812" i="7"/>
  <c r="A1041" i="7"/>
  <c r="A419" i="7"/>
  <c r="A2089" i="7"/>
  <c r="A1359" i="7"/>
  <c r="A618" i="7"/>
  <c r="A1649" i="7"/>
  <c r="A851" i="7"/>
  <c r="A218" i="7"/>
  <c r="A1873" i="7"/>
  <c r="A1189" i="7"/>
  <c r="A425" i="7"/>
  <c r="A2150" i="7"/>
  <c r="A1422" i="7"/>
  <c r="A721" i="7"/>
  <c r="A120" i="7"/>
  <c r="A1368" i="7"/>
  <c r="A408" i="7"/>
  <c r="A1545" i="7"/>
  <c r="A546" i="7"/>
  <c r="A1940" i="7"/>
  <c r="A805" i="7"/>
  <c r="A2175" i="7"/>
  <c r="A1134" i="7"/>
  <c r="A193" i="7"/>
  <c r="A1003" i="7"/>
  <c r="A2127" i="7"/>
  <c r="A800" i="7"/>
  <c r="A1669" i="7"/>
  <c r="A362" i="7"/>
  <c r="A1380" i="7"/>
  <c r="A124" i="7"/>
  <c r="A504" i="7"/>
  <c r="A642" i="7"/>
  <c r="A900" i="7"/>
  <c r="A1602" i="7"/>
  <c r="A1261" i="7"/>
  <c r="A1165" i="7"/>
  <c r="A1971" i="7"/>
  <c r="A151" i="7"/>
  <c r="A73" i="7"/>
  <c r="A308" i="7"/>
  <c r="A441" i="7"/>
  <c r="A1291" i="7"/>
  <c r="A1581" i="7"/>
  <c r="A1353" i="7"/>
  <c r="A1682" i="7"/>
  <c r="A531" i="7"/>
  <c r="A195" i="7"/>
  <c r="A1657" i="7"/>
  <c r="A861" i="7"/>
  <c r="A1536" i="7"/>
  <c r="A468" i="7"/>
  <c r="A183" i="7"/>
  <c r="A872" i="7"/>
  <c r="A1935" i="7"/>
  <c r="A1509" i="7"/>
  <c r="A1052" i="7"/>
  <c r="A627" i="7"/>
  <c r="A2164" i="7"/>
  <c r="A1756" i="7"/>
  <c r="A1330" i="7"/>
  <c r="A814" i="7"/>
  <c r="A436" i="7"/>
  <c r="A2075" i="7"/>
  <c r="A1619" i="7"/>
  <c r="A1193" i="7"/>
  <c r="A677" i="7"/>
  <c r="A2318" i="7"/>
  <c r="A1856" i="7"/>
  <c r="A1262" i="7"/>
  <c r="A737" i="7"/>
  <c r="A244" i="7"/>
  <c r="A2061" i="7"/>
  <c r="A1578" i="7"/>
  <c r="A1092" i="7"/>
  <c r="A564" i="7"/>
  <c r="A106" i="7"/>
  <c r="A1969" i="7"/>
  <c r="A1429" i="7"/>
  <c r="A907" i="7"/>
  <c r="A472" i="7"/>
  <c r="A1774" i="7"/>
  <c r="A1351" i="7"/>
  <c r="A865" i="7"/>
  <c r="A316" i="7"/>
  <c r="A2112" i="7"/>
  <c r="A1525" i="7"/>
  <c r="A2214" i="7"/>
  <c r="A2088" i="7"/>
  <c r="A1499" i="7"/>
  <c r="A2195" i="7"/>
  <c r="A1413" i="7"/>
  <c r="A746" i="7"/>
  <c r="A127" i="7"/>
  <c r="A1787" i="7"/>
  <c r="A975" i="7"/>
  <c r="A384" i="7"/>
  <c r="A2064" i="7"/>
  <c r="A1246" i="7"/>
  <c r="A585" i="7"/>
  <c r="A2332" i="7"/>
  <c r="A1622" i="7"/>
  <c r="A784" i="7"/>
  <c r="A213" i="7"/>
  <c r="A1844" i="7"/>
  <c r="A1072" i="7"/>
  <c r="A451" i="7"/>
  <c r="A2125" i="7"/>
  <c r="A1393" i="7"/>
  <c r="A657" i="7"/>
  <c r="A86" i="7"/>
  <c r="A1352" i="7"/>
  <c r="A271" i="7"/>
  <c r="A1526" i="7"/>
  <c r="A533" i="7"/>
  <c r="A1864" i="7"/>
  <c r="A710" i="7"/>
  <c r="A2133" i="7"/>
  <c r="A1057" i="7"/>
  <c r="A92" i="7"/>
  <c r="A933" i="7"/>
  <c r="A2070" i="7"/>
  <c r="A736" i="7"/>
  <c r="A1550" i="7"/>
  <c r="A287" i="7"/>
  <c r="A1319" i="7"/>
  <c r="A2215" i="7"/>
  <c r="A400" i="7"/>
  <c r="A465" i="7"/>
  <c r="A793" i="7"/>
  <c r="A1222" i="7"/>
  <c r="A1163" i="7"/>
  <c r="A960" i="7"/>
  <c r="A1637" i="7"/>
  <c r="A87" i="7"/>
  <c r="A2326" i="7"/>
  <c r="A266" i="7"/>
  <c r="A267" i="7"/>
  <c r="A1116" i="7"/>
  <c r="A1425" i="7"/>
  <c r="A1660" i="7"/>
  <c r="A1148" i="7"/>
  <c r="A372" i="7"/>
  <c r="A1829" i="7"/>
  <c r="A380" i="7"/>
  <c r="A331" i="7"/>
  <c r="A1023" i="7"/>
  <c r="A579" i="7"/>
  <c r="A2286" i="7"/>
  <c r="A1832" i="7"/>
  <c r="A2319" i="7"/>
  <c r="A1923" i="7"/>
  <c r="A1527" i="7"/>
  <c r="A1011" i="7"/>
  <c r="A591" i="7"/>
  <c r="A2140" i="7"/>
  <c r="A1714" i="7"/>
  <c r="A1348" i="7"/>
  <c r="A832" i="7"/>
  <c r="A394" i="7"/>
  <c r="A1985" i="7"/>
  <c r="A1577" i="7"/>
  <c r="A1151" i="7"/>
  <c r="A635" i="7"/>
  <c r="A2342" i="7"/>
  <c r="A1817" i="7"/>
  <c r="A1223" i="7"/>
  <c r="A698" i="7"/>
  <c r="A154" i="7"/>
  <c r="A2022" i="7"/>
  <c r="A1539" i="7"/>
  <c r="A1083" i="7"/>
  <c r="A528" i="7"/>
  <c r="A65" i="7"/>
  <c r="A1930" i="7"/>
  <c r="A1390" i="7"/>
  <c r="A928" i="7"/>
  <c r="A433" i="7"/>
  <c r="A2314" i="7"/>
  <c r="A1795" i="7"/>
  <c r="A1312" i="7"/>
  <c r="A826" i="7"/>
  <c r="A277" i="7"/>
  <c r="A2083" i="7"/>
  <c r="A1493" i="7"/>
  <c r="A2179" i="7"/>
  <c r="A2057" i="7"/>
  <c r="A1470" i="7"/>
  <c r="A2166" i="7"/>
  <c r="A1357" i="7"/>
  <c r="A711" i="7"/>
  <c r="A152" i="7"/>
  <c r="A1761" i="7"/>
  <c r="A943" i="7"/>
  <c r="A352" i="7"/>
  <c r="A2035" i="7"/>
  <c r="A1213" i="7"/>
  <c r="A553" i="7"/>
  <c r="A2310" i="7"/>
  <c r="A1590" i="7"/>
  <c r="A783" i="7"/>
  <c r="A205" i="7"/>
  <c r="A1816" i="7"/>
  <c r="A1044" i="7"/>
  <c r="A422" i="7"/>
  <c r="A2097" i="7"/>
  <c r="A1364" i="7"/>
  <c r="A623" i="7"/>
  <c r="A1286" i="7"/>
  <c r="A189" i="7"/>
  <c r="A1456" i="7"/>
  <c r="A508" i="7"/>
  <c r="A1861" i="7"/>
  <c r="A637" i="7"/>
  <c r="A2096" i="7"/>
  <c r="A1045" i="7"/>
  <c r="A2287" i="7"/>
  <c r="A903" i="7"/>
  <c r="A670" i="7"/>
  <c r="A1492" i="7"/>
  <c r="A1254" i="7"/>
  <c r="A2108" i="7"/>
  <c r="A343" i="7"/>
  <c r="A249" i="7"/>
  <c r="A751" i="7"/>
  <c r="A1063" i="7"/>
  <c r="A1058" i="7"/>
  <c r="A695" i="7"/>
  <c r="A1583" i="7"/>
  <c r="A2245" i="7"/>
  <c r="A1713" i="7"/>
  <c r="A180" i="7"/>
  <c r="A125" i="7"/>
  <c r="A1048" i="7"/>
  <c r="A1236" i="7"/>
  <c r="A1232" i="7"/>
  <c r="A707" i="7"/>
  <c r="A257" i="7"/>
  <c r="A968" i="7"/>
  <c r="A1659" i="7"/>
  <c r="A1973" i="7"/>
  <c r="A658" i="7"/>
  <c r="A72" i="7"/>
  <c r="A2105" i="7"/>
  <c r="A1751" i="7"/>
  <c r="A2337" i="7"/>
  <c r="A1911" i="7"/>
  <c r="A1437" i="7"/>
  <c r="A969" i="7"/>
  <c r="A549" i="7"/>
  <c r="A2158" i="7"/>
  <c r="A1732" i="7"/>
  <c r="A1306" i="7"/>
  <c r="A790" i="7"/>
  <c r="A412" i="7"/>
  <c r="A1961" i="7"/>
  <c r="A1535" i="7"/>
  <c r="A1169" i="7"/>
  <c r="A653" i="7"/>
  <c r="A2303" i="7"/>
  <c r="A1685" i="7"/>
  <c r="A1184" i="7"/>
  <c r="A722" i="7"/>
  <c r="A130" i="7"/>
  <c r="A1986" i="7"/>
  <c r="A1560" i="7"/>
  <c r="A1020" i="7"/>
  <c r="A489" i="7"/>
  <c r="A83" i="7"/>
  <c r="A1951" i="7"/>
  <c r="A1375" i="7"/>
  <c r="A889" i="7"/>
  <c r="A397" i="7"/>
  <c r="A2281" i="7"/>
  <c r="A1759" i="7"/>
  <c r="A1273" i="7"/>
  <c r="A787" i="7"/>
  <c r="A258" i="7"/>
  <c r="A2048" i="7"/>
  <c r="A1458" i="7"/>
  <c r="A2052" i="7"/>
  <c r="A2028" i="7"/>
  <c r="A1435" i="7"/>
  <c r="A2138" i="7"/>
  <c r="A1298" i="7"/>
  <c r="A680" i="7"/>
  <c r="A113" i="7"/>
  <c r="A1646" i="7"/>
  <c r="A912" i="7"/>
  <c r="A318" i="7"/>
  <c r="A2010" i="7"/>
  <c r="A1157" i="7"/>
  <c r="A518" i="7"/>
  <c r="A2224" i="7"/>
  <c r="A1416" i="7"/>
  <c r="A781" i="7"/>
  <c r="A167" i="7"/>
  <c r="A1792" i="7"/>
  <c r="A979" i="7"/>
  <c r="A390" i="7"/>
  <c r="A2071" i="7"/>
  <c r="A1250" i="7"/>
  <c r="A589" i="7"/>
  <c r="A2298" i="7"/>
  <c r="A1207" i="7"/>
  <c r="A139" i="7"/>
  <c r="A1441" i="7"/>
  <c r="A438" i="7"/>
  <c r="A1634" i="7"/>
  <c r="A615" i="7"/>
  <c r="A2020" i="7"/>
  <c r="A965" i="7"/>
  <c r="A2184" i="7"/>
  <c r="A864" i="7"/>
  <c r="A1902" i="7"/>
  <c r="A426" i="7"/>
  <c r="A1432" i="7"/>
  <c r="A201" i="7"/>
  <c r="A1196" i="7"/>
  <c r="A1975" i="7"/>
  <c r="A295" i="7"/>
  <c r="A67" i="7"/>
  <c r="A401" i="7"/>
  <c r="A860" i="7"/>
  <c r="A1017" i="7"/>
  <c r="A572" i="7"/>
  <c r="A1394" i="7"/>
  <c r="A839" i="7"/>
  <c r="A916" i="7"/>
  <c r="A1094" i="7"/>
  <c r="A391" i="7"/>
  <c r="A209" i="7"/>
  <c r="A145" i="7"/>
  <c r="A473" i="7"/>
  <c r="A890" i="7"/>
  <c r="A1152" i="7"/>
  <c r="A229" i="7"/>
  <c r="A665" i="7"/>
  <c r="A1469" i="7"/>
  <c r="A1142" i="7"/>
  <c r="A303" i="7"/>
  <c r="A2295" i="7"/>
  <c r="A1869" i="7"/>
  <c r="A1383" i="7"/>
  <c r="A987" i="7"/>
  <c r="A567" i="7"/>
  <c r="A2116" i="7"/>
  <c r="A1690" i="7"/>
  <c r="A1216" i="7"/>
  <c r="A808" i="7"/>
  <c r="A370" i="7"/>
  <c r="A1979" i="7"/>
  <c r="A1553" i="7"/>
  <c r="A1127" i="7"/>
  <c r="A611" i="7"/>
  <c r="A2264" i="7"/>
  <c r="A1670" i="7"/>
  <c r="A1145" i="7"/>
  <c r="A683" i="7"/>
  <c r="A148" i="7"/>
  <c r="A2007" i="7"/>
  <c r="A1521" i="7"/>
  <c r="A981" i="7"/>
  <c r="A510" i="7"/>
  <c r="A1915" i="7"/>
  <c r="A1336" i="7"/>
  <c r="A850" i="7"/>
  <c r="A418" i="7"/>
  <c r="A2242" i="7"/>
  <c r="A1720" i="7"/>
  <c r="A1234" i="7"/>
  <c r="A811" i="7"/>
  <c r="A216" i="7"/>
  <c r="A2016" i="7"/>
  <c r="A1430" i="7"/>
  <c r="A2018" i="7"/>
  <c r="A1993" i="7"/>
  <c r="A1403" i="7"/>
  <c r="A2109" i="7"/>
  <c r="A1269" i="7"/>
  <c r="A648" i="7"/>
  <c r="A76" i="7"/>
  <c r="A1620" i="7"/>
  <c r="A877" i="7"/>
  <c r="A289" i="7"/>
  <c r="A1953" i="7"/>
  <c r="A1128" i="7"/>
  <c r="A487" i="7"/>
  <c r="A2198" i="7"/>
  <c r="A1387" i="7"/>
  <c r="A749" i="7"/>
  <c r="A133" i="7"/>
  <c r="A1768" i="7"/>
  <c r="A949" i="7"/>
  <c r="A356" i="7"/>
  <c r="A2040" i="7"/>
  <c r="A1221" i="7"/>
  <c r="A557" i="7"/>
  <c r="A2236" i="7"/>
  <c r="A1197" i="7"/>
  <c r="A110" i="7"/>
  <c r="A1376" i="7"/>
  <c r="A410" i="7"/>
  <c r="A1612" i="7"/>
  <c r="A547" i="7"/>
  <c r="A1955" i="7"/>
  <c r="A950" i="7"/>
  <c r="A2126" i="7"/>
  <c r="A799" i="7"/>
  <c r="A1838" i="7"/>
  <c r="A366" i="7"/>
  <c r="A1379" i="7"/>
  <c r="A153" i="7"/>
  <c r="A1141" i="7"/>
  <c r="A1885" i="7"/>
  <c r="A231" i="7"/>
  <c r="A2263" i="7"/>
  <c r="A344" i="7"/>
  <c r="A696" i="7"/>
  <c r="A959" i="7"/>
  <c r="A403" i="7"/>
  <c r="A1342" i="7"/>
  <c r="A1996" i="7"/>
  <c r="A530" i="7"/>
  <c r="A311" i="7"/>
  <c r="A2204" i="7"/>
  <c r="A837" i="7"/>
  <c r="A991" i="7"/>
  <c r="A68" i="7"/>
  <c r="A2148" i="7"/>
  <c r="A1920" i="7"/>
  <c r="A381" i="7"/>
  <c r="A2209" i="7"/>
  <c r="A986" i="7"/>
  <c r="A678" i="7"/>
  <c r="A250" i="7"/>
  <c r="A2283" i="7"/>
  <c r="A1887" i="7"/>
  <c r="A1371" i="7"/>
  <c r="A944" i="7"/>
  <c r="A525" i="7"/>
  <c r="A2074" i="7"/>
  <c r="A1708" i="7"/>
  <c r="A1192" i="7"/>
  <c r="A766" i="7"/>
  <c r="A388" i="7"/>
  <c r="A1937" i="7"/>
  <c r="A1511" i="7"/>
  <c r="A1036" i="7"/>
  <c r="A629" i="7"/>
  <c r="A2225" i="7"/>
  <c r="A1631" i="7"/>
  <c r="A1166" i="7"/>
  <c r="A644" i="7"/>
  <c r="A105" i="7"/>
  <c r="A1968" i="7"/>
  <c r="A1482" i="7"/>
  <c r="A906" i="7"/>
  <c r="A471" i="7"/>
  <c r="A1819" i="7"/>
  <c r="A1297" i="7"/>
  <c r="A871" i="7"/>
  <c r="A379" i="7"/>
  <c r="A2167" i="7"/>
  <c r="A1741" i="7"/>
  <c r="A1255" i="7"/>
  <c r="A715" i="7"/>
  <c r="A234" i="7"/>
  <c r="A1988" i="7"/>
  <c r="A1398" i="7"/>
  <c r="A1954" i="7"/>
  <c r="A1958" i="7"/>
  <c r="A1369" i="7"/>
  <c r="A2005" i="7"/>
  <c r="A1237" i="7"/>
  <c r="A616" i="7"/>
  <c r="A1562" i="7"/>
  <c r="A846" i="7"/>
  <c r="A253" i="7"/>
  <c r="A1814" i="7"/>
  <c r="A1098" i="7"/>
  <c r="A455" i="7"/>
  <c r="A2170" i="7"/>
  <c r="A1328" i="7"/>
  <c r="A714" i="7"/>
  <c r="A94" i="7"/>
  <c r="A1650" i="7"/>
  <c r="A915" i="7"/>
  <c r="A327" i="7"/>
  <c r="A1956" i="7"/>
  <c r="A1161" i="7"/>
  <c r="A523" i="7"/>
  <c r="A2220" i="7"/>
  <c r="A1022" i="7"/>
  <c r="A89" i="7"/>
  <c r="A1323" i="7"/>
  <c r="A337" i="7"/>
  <c r="A1530" i="7"/>
  <c r="A534" i="7"/>
  <c r="A1941" i="7"/>
  <c r="A758" i="7"/>
  <c r="A2058" i="7"/>
  <c r="A735" i="7"/>
  <c r="A1776" i="7"/>
  <c r="A283" i="7"/>
  <c r="A1315" i="7"/>
  <c r="A108" i="7"/>
  <c r="A885" i="7"/>
  <c r="A1745" i="7"/>
  <c r="A175" i="7"/>
  <c r="A2216" i="7"/>
  <c r="A232" i="7"/>
  <c r="A543" i="7"/>
  <c r="A858" i="7"/>
  <c r="A2076" i="7"/>
  <c r="A1292" i="7"/>
  <c r="A1882" i="7"/>
  <c r="A2252" i="7"/>
  <c r="A2194" i="7"/>
  <c r="A1808" i="7"/>
  <c r="A705" i="7"/>
  <c r="A407" i="7"/>
  <c r="A1991" i="7"/>
  <c r="A1831" i="7"/>
  <c r="A1228" i="7"/>
  <c r="A1916" i="7"/>
  <c r="A1515" i="7"/>
  <c r="A1514" i="7"/>
  <c r="A1638" i="7"/>
  <c r="A445" i="7"/>
  <c r="A158" i="7"/>
  <c r="A2044" i="7"/>
  <c r="A2229" i="7"/>
  <c r="A1347" i="7"/>
  <c r="A921" i="7"/>
  <c r="A411" i="7"/>
  <c r="A2050" i="7"/>
  <c r="A1624" i="7"/>
  <c r="A1168" i="7"/>
  <c r="A742" i="7"/>
  <c r="A2321" i="7"/>
  <c r="A1487" i="7"/>
  <c r="A971" i="7"/>
  <c r="A593" i="7"/>
  <c r="A2210" i="7"/>
  <c r="A1091" i="7"/>
  <c r="A563" i="7"/>
  <c r="A1950" i="7"/>
  <c r="A396" i="7"/>
  <c r="A661" i="7"/>
  <c r="A1826" i="7"/>
  <c r="A240" i="7"/>
  <c r="A936" i="7"/>
  <c r="A599" i="7"/>
  <c r="A225" i="7"/>
  <c r="A75" i="7"/>
  <c r="A588" i="7"/>
  <c r="A2247" i="7"/>
  <c r="A1743" i="7"/>
  <c r="A1305" i="7"/>
  <c r="A879" i="7"/>
  <c r="A369" i="7"/>
  <c r="A2068" i="7"/>
  <c r="A1642" i="7"/>
  <c r="A1126" i="7"/>
  <c r="A700" i="7"/>
  <c r="A2297" i="7"/>
  <c r="A1871" i="7"/>
  <c r="A1445" i="7"/>
  <c r="A989" i="7"/>
  <c r="A551" i="7"/>
  <c r="A2078" i="7"/>
  <c r="A1574" i="7"/>
  <c r="A1112" i="7"/>
  <c r="A488" i="7"/>
  <c r="A1914" i="7"/>
  <c r="A1374" i="7"/>
  <c r="A849" i="7"/>
  <c r="A417" i="7"/>
  <c r="A2305" i="7"/>
  <c r="A1726" i="7"/>
  <c r="A1243" i="7"/>
  <c r="A757" i="7"/>
  <c r="A264" i="7"/>
  <c r="A2110" i="7"/>
  <c r="A1627" i="7"/>
  <c r="A1201" i="7"/>
  <c r="A622" i="7"/>
  <c r="A168" i="7"/>
  <c r="A1947" i="7"/>
  <c r="A1205" i="7"/>
  <c r="A1919" i="7"/>
  <c r="A1893" i="7"/>
  <c r="A1274" i="7"/>
  <c r="A1840" i="7"/>
  <c r="A1155" i="7"/>
  <c r="A516" i="7"/>
  <c r="A2168" i="7"/>
  <c r="A1414" i="7"/>
  <c r="A810" i="7"/>
  <c r="A203" i="7"/>
  <c r="A1704" i="7"/>
  <c r="A1008" i="7"/>
  <c r="A420" i="7"/>
  <c r="A2011" i="7"/>
  <c r="A1247" i="7"/>
  <c r="A619" i="7"/>
  <c r="A1476" i="7"/>
  <c r="A820" i="7"/>
  <c r="A219" i="7"/>
  <c r="A1796" i="7"/>
  <c r="A1081" i="7"/>
  <c r="A428" i="7"/>
  <c r="A2014" i="7"/>
  <c r="A825" i="7"/>
  <c r="A2237" i="7"/>
  <c r="A1199" i="7"/>
  <c r="A140" i="7"/>
  <c r="A1377" i="7"/>
  <c r="A414" i="7"/>
  <c r="A1794" i="7"/>
  <c r="A621" i="7"/>
  <c r="A1834" i="7"/>
  <c r="A561" i="7"/>
  <c r="A182" i="7"/>
  <c r="A1139" i="7"/>
  <c r="A2244" i="7"/>
  <c r="A672" i="7"/>
  <c r="A1542" i="7"/>
  <c r="A2268" i="7"/>
  <c r="A1694" i="7"/>
  <c r="A639" i="7"/>
  <c r="A1408" i="7"/>
  <c r="A1049" i="7"/>
  <c r="A1519" i="7"/>
  <c r="A1523" i="7"/>
  <c r="A1806" i="7"/>
  <c r="A918" i="7"/>
  <c r="A1400" i="7"/>
  <c r="A773" i="7"/>
  <c r="A862" i="7"/>
  <c r="A1231" i="7"/>
  <c r="A1436" i="7"/>
  <c r="A2191" i="7"/>
  <c r="A1917" i="7"/>
  <c r="A1337" i="7"/>
  <c r="A990" i="7"/>
  <c r="A1418" i="7"/>
  <c r="A786" i="7"/>
  <c r="A1108" i="7"/>
  <c r="A1999" i="7"/>
  <c r="A1962" i="7"/>
  <c r="A1117" i="7"/>
  <c r="A2278" i="7"/>
  <c r="A2181" i="7"/>
  <c r="A1665" i="7"/>
  <c r="A1239" i="7"/>
  <c r="A765" i="7"/>
  <c r="A333" i="7"/>
  <c r="A2002" i="7"/>
  <c r="A1486" i="7"/>
  <c r="A1060" i="7"/>
  <c r="A634" i="7"/>
  <c r="A2231" i="7"/>
  <c r="A1805" i="7"/>
  <c r="A1349" i="7"/>
  <c r="A923" i="7"/>
  <c r="A485" i="7"/>
  <c r="A2042" i="7"/>
  <c r="A1520" i="7"/>
  <c r="A961" i="7"/>
  <c r="A431" i="7"/>
  <c r="A2313" i="7"/>
  <c r="A1773" i="7"/>
  <c r="A1278" i="7"/>
  <c r="A795" i="7"/>
  <c r="A360" i="7"/>
  <c r="A2155" i="7"/>
  <c r="A1672" i="7"/>
  <c r="A1186" i="7"/>
  <c r="A646" i="7"/>
  <c r="A156" i="7"/>
  <c r="A2056" i="7"/>
  <c r="A1570" i="7"/>
  <c r="A1050" i="7"/>
  <c r="A559" i="7"/>
  <c r="A101" i="7"/>
  <c r="A1753" i="7"/>
  <c r="A1135" i="7"/>
  <c r="A1824" i="7"/>
  <c r="A1828" i="7"/>
  <c r="A1109" i="7"/>
  <c r="A1760" i="7"/>
  <c r="A1066" i="7"/>
  <c r="A383" i="7"/>
  <c r="A2063" i="7"/>
  <c r="A1325" i="7"/>
  <c r="A712" i="7"/>
  <c r="A2331" i="7"/>
  <c r="A1621" i="7"/>
  <c r="A913" i="7"/>
  <c r="A217" i="7"/>
  <c r="A1843" i="7"/>
  <c r="A1158" i="7"/>
  <c r="A519" i="7"/>
  <c r="A2122" i="7"/>
  <c r="A1391" i="7"/>
  <c r="A782" i="7"/>
  <c r="A117" i="7"/>
  <c r="A1681" i="7"/>
  <c r="A984" i="7"/>
  <c r="A392" i="7"/>
  <c r="A1697" i="7"/>
  <c r="A708" i="7"/>
  <c r="A2082" i="7"/>
  <c r="A925" i="7"/>
  <c r="A2301" i="7"/>
  <c r="A1209" i="7"/>
  <c r="A302" i="7"/>
  <c r="A1460" i="7"/>
  <c r="A458" i="7"/>
  <c r="A1662" i="7"/>
  <c r="A269" i="7"/>
  <c r="A1190" i="7"/>
  <c r="A2291" i="7"/>
  <c r="A952" i="7"/>
  <c r="A1801" i="7"/>
  <c r="A498" i="7"/>
  <c r="A1346" i="7"/>
  <c r="A859" i="7"/>
  <c r="A1404" i="7"/>
  <c r="A1696" i="7"/>
  <c r="A2130" i="7"/>
  <c r="A177" i="7"/>
  <c r="A760" i="7"/>
  <c r="A838" i="7"/>
  <c r="A823" i="7"/>
  <c r="A1028" i="7"/>
  <c r="A1480" i="7"/>
  <c r="A228" i="7"/>
  <c r="A1051" i="7"/>
  <c r="A2024" i="7"/>
  <c r="A69" i="7"/>
  <c r="A1769" i="7"/>
  <c r="A499" i="7"/>
  <c r="A954" i="7"/>
  <c r="A893" i="7"/>
  <c r="A764" i="7"/>
  <c r="A997" i="7"/>
  <c r="A2261" i="7"/>
  <c r="A1321" i="7"/>
  <c r="A1944" i="7"/>
  <c r="A2139" i="7"/>
  <c r="A1653" i="7"/>
  <c r="A1257" i="7"/>
  <c r="A741" i="7"/>
  <c r="A321" i="7"/>
  <c r="A1960" i="7"/>
  <c r="A1444" i="7"/>
  <c r="A1078" i="7"/>
  <c r="A592" i="7"/>
  <c r="A2249" i="7"/>
  <c r="A1823" i="7"/>
  <c r="A1307" i="7"/>
  <c r="A881" i="7"/>
  <c r="A503" i="7"/>
  <c r="A2006" i="7"/>
  <c r="A1481" i="7"/>
  <c r="A887" i="7"/>
  <c r="A452" i="7"/>
  <c r="A2304" i="7"/>
  <c r="A1764" i="7"/>
  <c r="A1242" i="7"/>
  <c r="A756" i="7"/>
  <c r="A324" i="7"/>
  <c r="A2119" i="7"/>
  <c r="A1633" i="7"/>
  <c r="A1147" i="7"/>
  <c r="A607" i="7"/>
  <c r="A174" i="7"/>
  <c r="A2017" i="7"/>
  <c r="A1591" i="7"/>
  <c r="A1015" i="7"/>
  <c r="A520" i="7"/>
  <c r="A119" i="7"/>
  <c r="A1722" i="7"/>
  <c r="A1100" i="7"/>
  <c r="A1789" i="7"/>
  <c r="A1793" i="7"/>
  <c r="A1080" i="7"/>
  <c r="A1734" i="7"/>
  <c r="A1040" i="7"/>
  <c r="A351" i="7"/>
  <c r="A2034" i="7"/>
  <c r="A1299" i="7"/>
  <c r="A681" i="7"/>
  <c r="A2307" i="7"/>
  <c r="A1589" i="7"/>
  <c r="A878" i="7"/>
  <c r="A242" i="7"/>
  <c r="A1815" i="7"/>
  <c r="A1129" i="7"/>
  <c r="A491" i="7"/>
  <c r="A2094" i="7"/>
  <c r="A1361" i="7"/>
  <c r="A750" i="7"/>
  <c r="A81" i="7"/>
  <c r="A1596" i="7"/>
  <c r="A951" i="7"/>
  <c r="A358" i="7"/>
  <c r="A1629" i="7"/>
  <c r="A692" i="7"/>
  <c r="A2015" i="7"/>
  <c r="A902" i="7"/>
  <c r="A2238" i="7"/>
  <c r="A1200" i="7"/>
  <c r="A243" i="7"/>
  <c r="A1392" i="7"/>
  <c r="A440" i="7"/>
  <c r="A1605" i="7"/>
  <c r="A199" i="7"/>
  <c r="A1138" i="7"/>
  <c r="A2240" i="7"/>
  <c r="A875" i="7"/>
  <c r="A1739" i="7"/>
  <c r="A430" i="7"/>
  <c r="A1256" i="7"/>
  <c r="A641" i="7"/>
  <c r="A1350" i="7"/>
  <c r="A1454" i="7"/>
  <c r="A2032" i="7"/>
  <c r="A121" i="7"/>
  <c r="A404" i="7"/>
  <c r="A774" i="7"/>
  <c r="A729" i="7"/>
  <c r="A909" i="7"/>
  <c r="A1356" i="7"/>
  <c r="A88" i="7"/>
  <c r="A603" i="7"/>
  <c r="A1513" i="7"/>
  <c r="A2327" i="7"/>
  <c r="A1582" i="7"/>
  <c r="A996" i="7"/>
  <c r="A763" i="7"/>
  <c r="A188" i="7"/>
  <c r="A656" i="7"/>
  <c r="A312" i="7"/>
  <c r="A1639" i="7"/>
  <c r="A1803" i="7"/>
  <c r="A278" i="7"/>
  <c r="A666" i="7"/>
  <c r="A1215" i="7"/>
  <c r="A1233" i="7"/>
  <c r="A2009" i="7"/>
  <c r="A804" i="7"/>
  <c r="A824" i="7"/>
  <c r="A1118" i="7"/>
  <c r="A405" i="7"/>
  <c r="A2107" i="7"/>
  <c r="A2259" i="7"/>
  <c r="A6802" i="7"/>
  <c r="A6466" i="7"/>
  <c r="A6130" i="7"/>
  <c r="A5795" i="7"/>
  <c r="A7008" i="7"/>
  <c r="A6671" i="7"/>
  <c r="A6335" i="7"/>
  <c r="A6059" i="7"/>
  <c r="A5724" i="7"/>
  <c r="A6921" i="7"/>
  <c r="A6585" i="7"/>
  <c r="A6249" i="7"/>
  <c r="A5943" i="7"/>
  <c r="A7003" i="7"/>
  <c r="A6659" i="7"/>
  <c r="A6269" i="7"/>
  <c r="A5876" i="7"/>
  <c r="A7016" i="7"/>
  <c r="A6624" i="7"/>
  <c r="A6232" i="7"/>
  <c r="A5843" i="7"/>
  <c r="A6991" i="7"/>
  <c r="A6600" i="7"/>
  <c r="A6208" i="7"/>
  <c r="A5819" i="7"/>
  <c r="A6914" i="7"/>
  <c r="A6481" i="7"/>
  <c r="A5987" i="7"/>
  <c r="A5549" i="7"/>
  <c r="A6629" i="7"/>
  <c r="A6134" i="7"/>
  <c r="A5702" i="7"/>
  <c r="A6774" i="7"/>
  <c r="A6279" i="7"/>
  <c r="A5848" i="7"/>
  <c r="A6877" i="7"/>
  <c r="A6359" i="7"/>
  <c r="A5781" i="7"/>
  <c r="A6763" i="7"/>
  <c r="A6185" i="7"/>
  <c r="A5664" i="7"/>
  <c r="A6650" i="7"/>
  <c r="A6072" i="7"/>
  <c r="A5545" i="7"/>
  <c r="A6396" i="7"/>
  <c r="A5746" i="7"/>
  <c r="A6653" i="7"/>
  <c r="A6372" i="7"/>
  <c r="A5729" i="7"/>
  <c r="A6574" i="7"/>
  <c r="A5929" i="7"/>
  <c r="A6747" i="7"/>
  <c r="A5940" i="7"/>
  <c r="A6610" i="7"/>
  <c r="A5823" i="7"/>
  <c r="A6517" i="7"/>
  <c r="A5704" i="7"/>
  <c r="A6356" i="7"/>
  <c r="A6888" i="7"/>
  <c r="A5891" i="7"/>
  <c r="A6437" i="7"/>
  <c r="A7017" i="7"/>
  <c r="A6020" i="7"/>
  <c r="A6423" i="7"/>
  <c r="A5428" i="7"/>
  <c r="A5092" i="7"/>
  <c r="A4756" i="7"/>
  <c r="A6079" i="7"/>
  <c r="A5339" i="7"/>
  <c r="A5003" i="7"/>
  <c r="A7023" i="7"/>
  <c r="A5715" i="7"/>
  <c r="A5250" i="7"/>
  <c r="A4914" i="7"/>
  <c r="A6554" i="7"/>
  <c r="A6657" i="7"/>
  <c r="A6658" i="7"/>
  <c r="A6613" i="7"/>
  <c r="A6625" i="7"/>
  <c r="A6513" i="7"/>
  <c r="A5936" i="7"/>
  <c r="A6833" i="7"/>
  <c r="A6209" i="7"/>
  <c r="A5586" i="7"/>
  <c r="A5738" i="7"/>
  <c r="A5703" i="7"/>
  <c r="A6905" i="7"/>
  <c r="A5659" i="7"/>
  <c r="A6926" i="7"/>
  <c r="A5871" i="7"/>
  <c r="A5214" i="7"/>
  <c r="A5326" i="7"/>
  <c r="A5438" i="7"/>
  <c r="A6411" i="7"/>
  <c r="A5153" i="7"/>
  <c r="A5226" i="7"/>
  <c r="A5046" i="7"/>
  <c r="A6664" i="7"/>
  <c r="A5432" i="7"/>
  <c r="A4943" i="7"/>
  <c r="A5347" i="7"/>
  <c r="A4905" i="7"/>
  <c r="A5314" i="7"/>
  <c r="A4867" i="7"/>
  <c r="A5289" i="7"/>
  <c r="A5035" i="7"/>
  <c r="A5266" i="7"/>
  <c r="A4684" i="7"/>
  <c r="A4942" i="7"/>
  <c r="A5174" i="7"/>
  <c r="A6112" i="7"/>
  <c r="A4883" i="7"/>
  <c r="A5059" i="7"/>
  <c r="A5276" i="7"/>
  <c r="A5216" i="7"/>
  <c r="A5106" i="7"/>
  <c r="A5100" i="7"/>
  <c r="A5102" i="7"/>
  <c r="A4930" i="7"/>
  <c r="A5587" i="7"/>
  <c r="A5111" i="7"/>
  <c r="A4821" i="7"/>
  <c r="A5022" i="7"/>
  <c r="A4773" i="7"/>
  <c r="A4835" i="7"/>
  <c r="A5103" i="7"/>
  <c r="A4989" i="7"/>
  <c r="A4730" i="7"/>
  <c r="A5353" i="7"/>
  <c r="A4785" i="7"/>
  <c r="A4789" i="7"/>
  <c r="A6506" i="7"/>
  <c r="A4886" i="7"/>
  <c r="A6760" i="7"/>
  <c r="A6424" i="7"/>
  <c r="A6148" i="7"/>
  <c r="A5813" i="7"/>
  <c r="A6965" i="7"/>
  <c r="A6689" i="7"/>
  <c r="A6353" i="7"/>
  <c r="A6017" i="7"/>
  <c r="A5682" i="7"/>
  <c r="A6879" i="7"/>
  <c r="A6573" i="7"/>
  <c r="A6267" i="7"/>
  <c r="A5931" i="7"/>
  <c r="A7014" i="7"/>
  <c r="A6620" i="7"/>
  <c r="A6230" i="7"/>
  <c r="A5840" i="7"/>
  <c r="A6976" i="7"/>
  <c r="A6586" i="7"/>
  <c r="A6193" i="7"/>
  <c r="A5804" i="7"/>
  <c r="A6952" i="7"/>
  <c r="A6562" i="7"/>
  <c r="A6169" i="7"/>
  <c r="A5780" i="7"/>
  <c r="A6882" i="7"/>
  <c r="A6448" i="7"/>
  <c r="A5956" i="7"/>
  <c r="A5513" i="7"/>
  <c r="A6593" i="7"/>
  <c r="A6101" i="7"/>
  <c r="A5667" i="7"/>
  <c r="A6740" i="7"/>
  <c r="A6246" i="7"/>
  <c r="A5812" i="7"/>
  <c r="A6852" i="7"/>
  <c r="A6330" i="7"/>
  <c r="A5753" i="7"/>
  <c r="A6734" i="7"/>
  <c r="A6157" i="7"/>
  <c r="A5639" i="7"/>
  <c r="A6619" i="7"/>
  <c r="A6042" i="7"/>
  <c r="A5511" i="7"/>
  <c r="A6370" i="7"/>
  <c r="A5726" i="7"/>
  <c r="A7002" i="7"/>
  <c r="A6351" i="7"/>
  <c r="A5647" i="7"/>
  <c r="A6550" i="7"/>
  <c r="A5904" i="7"/>
  <c r="A6683" i="7"/>
  <c r="A5864" i="7"/>
  <c r="A6595" i="7"/>
  <c r="A5785" i="7"/>
  <c r="A6507" i="7"/>
  <c r="A5689" i="7"/>
  <c r="A6290" i="7"/>
  <c r="A6817" i="7"/>
  <c r="A5828" i="7"/>
  <c r="A6368" i="7"/>
  <c r="A6948" i="7"/>
  <c r="A5964" i="7"/>
  <c r="A6340" i="7"/>
  <c r="A5386" i="7"/>
  <c r="A5050" i="7"/>
  <c r="A4714" i="7"/>
  <c r="A6032" i="7"/>
  <c r="A5297" i="7"/>
  <c r="A4961" i="7"/>
  <c r="A6911" i="7"/>
  <c r="A5656" i="7"/>
  <c r="A5208" i="7"/>
  <c r="A4872" i="7"/>
  <c r="A6463" i="7"/>
  <c r="A6571" i="7"/>
  <c r="A6572" i="7"/>
  <c r="A6518" i="7"/>
  <c r="A6538" i="7"/>
  <c r="A6364" i="7"/>
  <c r="A5801" i="7"/>
  <c r="A6721" i="7"/>
  <c r="A6085" i="7"/>
  <c r="A5517" i="7"/>
  <c r="A5564" i="7"/>
  <c r="A5534" i="7"/>
  <c r="A6666" i="7"/>
  <c r="A6742" i="7"/>
  <c r="A6530" i="7"/>
  <c r="A5608" i="7"/>
  <c r="A5175" i="7"/>
  <c r="A5287" i="7"/>
  <c r="A5459" i="7"/>
  <c r="A5930" i="7"/>
  <c r="A5114" i="7"/>
  <c r="A5247" i="7"/>
  <c r="A5043" i="7"/>
  <c r="A5966" i="7"/>
  <c r="A5373" i="7"/>
  <c r="A4904" i="7"/>
  <c r="A5343" i="7"/>
  <c r="A4866" i="7"/>
  <c r="A5285" i="7"/>
  <c r="A4891" i="7"/>
  <c r="A5258" i="7"/>
  <c r="A5006" i="7"/>
  <c r="A5244" i="7"/>
  <c r="A4712" i="7"/>
  <c r="A4910" i="7"/>
  <c r="A5154" i="7"/>
  <c r="A5480" i="7"/>
  <c r="A4855" i="7"/>
  <c r="A5030" i="7"/>
  <c r="A5213" i="7"/>
  <c r="A5162" i="7"/>
  <c r="A5091" i="7"/>
  <c r="A5024" i="7"/>
  <c r="A5029" i="7"/>
  <c r="A4864" i="7"/>
  <c r="A5479" i="7"/>
  <c r="A5058" i="7"/>
  <c r="A4753" i="7"/>
  <c r="A4975" i="7"/>
  <c r="A5351" i="7"/>
  <c r="A4769" i="7"/>
  <c r="A5324" i="7"/>
  <c r="A4856" i="7"/>
  <c r="A4916" i="7"/>
  <c r="A5042" i="7"/>
  <c r="A6400" i="7"/>
  <c r="A6064" i="7"/>
  <c r="A6941" i="7"/>
  <c r="A6605" i="7"/>
  <c r="A5992" i="7"/>
  <c r="A5658" i="7"/>
  <c r="A6519" i="7"/>
  <c r="A5907" i="7"/>
  <c r="A6935" i="7"/>
  <c r="A6212" i="7"/>
  <c r="A5793" i="7"/>
  <c r="A6568" i="7"/>
  <c r="A6178" i="7"/>
  <c r="A6876" i="7"/>
  <c r="A6484" i="7"/>
  <c r="A5762" i="7"/>
  <c r="A6814" i="7"/>
  <c r="A5886" i="7"/>
  <c r="A6525" i="7"/>
  <c r="A6092" i="7"/>
  <c r="A6669" i="7"/>
  <c r="A5744" i="7"/>
  <c r="A6793" i="7"/>
  <c r="A5692" i="7"/>
  <c r="A6096" i="7"/>
  <c r="A6565" i="7"/>
  <c r="A6975" i="7"/>
  <c r="A5621" i="7"/>
  <c r="A6252" i="7"/>
  <c r="A5798" i="7"/>
  <c r="A5775" i="7"/>
  <c r="A5688" i="7"/>
  <c r="A5602" i="7"/>
  <c r="A6701" i="7"/>
  <c r="A6293" i="7"/>
  <c r="A5830" i="7"/>
  <c r="A5362" i="7"/>
  <c r="A4690" i="7"/>
  <c r="A5273" i="7"/>
  <c r="A4937" i="7"/>
  <c r="A5495" i="7"/>
  <c r="A4848" i="7"/>
  <c r="A6371" i="7"/>
  <c r="A6375" i="7"/>
  <c r="A6391" i="7"/>
  <c r="A5559" i="7"/>
  <c r="A5841" i="7"/>
  <c r="A6797" i="7"/>
  <c r="A6834" i="7"/>
  <c r="A6256" i="7"/>
  <c r="A5845" i="7"/>
  <c r="A5157" i="7"/>
  <c r="A5381" i="7"/>
  <c r="A5489" i="7"/>
  <c r="A5993" i="7"/>
  <c r="A4995" i="7"/>
  <c r="A5341" i="7"/>
  <c r="A4851" i="7"/>
  <c r="A4813" i="7"/>
  <c r="A4939" i="7"/>
  <c r="A5467" i="7"/>
  <c r="A4843" i="7"/>
  <c r="A5389" i="7"/>
  <c r="A4967" i="7"/>
  <c r="A5019" i="7"/>
  <c r="A5005" i="7"/>
  <c r="A4931" i="7"/>
  <c r="A5301" i="7"/>
  <c r="A4935" i="7"/>
  <c r="A4790" i="7"/>
  <c r="A5242" i="7"/>
  <c r="A4970" i="7"/>
  <c r="A5021" i="7"/>
  <c r="A5261" i="7"/>
  <c r="A6778" i="7"/>
  <c r="A6442" i="7"/>
  <c r="A6106" i="7"/>
  <c r="A5771" i="7"/>
  <c r="A6983" i="7"/>
  <c r="A6647" i="7"/>
  <c r="A6311" i="7"/>
  <c r="A5974" i="7"/>
  <c r="A5700" i="7"/>
  <c r="A6897" i="7"/>
  <c r="A6561" i="7"/>
  <c r="A6225" i="7"/>
  <c r="A5889" i="7"/>
  <c r="A6974" i="7"/>
  <c r="A6583" i="7"/>
  <c r="A6191" i="7"/>
  <c r="A5802" i="7"/>
  <c r="A6937" i="7"/>
  <c r="A6547" i="7"/>
  <c r="A6156" i="7"/>
  <c r="A5765" i="7"/>
  <c r="A6913" i="7"/>
  <c r="A6523" i="7"/>
  <c r="A6132" i="7"/>
  <c r="A5741" i="7"/>
  <c r="A6847" i="7"/>
  <c r="A6413" i="7"/>
  <c r="A5920" i="7"/>
  <c r="A6995" i="7"/>
  <c r="A6559" i="7"/>
  <c r="A6067" i="7"/>
  <c r="A5632" i="7"/>
  <c r="A6705" i="7"/>
  <c r="A6243" i="7"/>
  <c r="A5779" i="7"/>
  <c r="A6821" i="7"/>
  <c r="A6298" i="7"/>
  <c r="A5720" i="7"/>
  <c r="A6707" i="7"/>
  <c r="A6125" i="7"/>
  <c r="A5605" i="7"/>
  <c r="A6591" i="7"/>
  <c r="A6012" i="7"/>
  <c r="A7000" i="7"/>
  <c r="A6349" i="7"/>
  <c r="A5645" i="7"/>
  <c r="A6978" i="7"/>
  <c r="A6327" i="7"/>
  <c r="A5623" i="7"/>
  <c r="A6528" i="7"/>
  <c r="A5825" i="7"/>
  <c r="A6608" i="7"/>
  <c r="A5851" i="7"/>
  <c r="A6516" i="7"/>
  <c r="A5733" i="7"/>
  <c r="A6432" i="7"/>
  <c r="A5618" i="7"/>
  <c r="A6219" i="7"/>
  <c r="A6756" i="7"/>
  <c r="A5820" i="7"/>
  <c r="A6305" i="7"/>
  <c r="A6890" i="7"/>
  <c r="A5893" i="7"/>
  <c r="A6285" i="7"/>
  <c r="A5344" i="7"/>
  <c r="A5068" i="7"/>
  <c r="A4732" i="7"/>
  <c r="A5916" i="7"/>
  <c r="A5255" i="7"/>
  <c r="A4979" i="7"/>
  <c r="A6866" i="7"/>
  <c r="A5607" i="7"/>
  <c r="A5166" i="7"/>
  <c r="A4890" i="7"/>
  <c r="A6365" i="7"/>
  <c r="A6464" i="7"/>
  <c r="A6465" i="7"/>
  <c r="A6469" i="7"/>
  <c r="A6427" i="7"/>
  <c r="A6257" i="7"/>
  <c r="A5696" i="7"/>
  <c r="A6587" i="7"/>
  <c r="A5967" i="7"/>
  <c r="A6988" i="7"/>
  <c r="A6961" i="7"/>
  <c r="A6912" i="7"/>
  <c r="A6439" i="7"/>
  <c r="A6542" i="7"/>
  <c r="A6170" i="7"/>
  <c r="A6858" i="7"/>
  <c r="A5136" i="7"/>
  <c r="A5308" i="7"/>
  <c r="A5420" i="7"/>
  <c r="A5468" i="7"/>
  <c r="A5078" i="7"/>
  <c r="A6693" i="7"/>
  <c r="A5034" i="7"/>
  <c r="A5488" i="7"/>
  <c r="A5372" i="7"/>
  <c r="A4865" i="7"/>
  <c r="A5284" i="7"/>
  <c r="A4887" i="7"/>
  <c r="A5257" i="7"/>
  <c r="A4852" i="7"/>
  <c r="A5224" i="7"/>
  <c r="A4971" i="7"/>
  <c r="A5172" i="7"/>
  <c r="A6541" i="7"/>
  <c r="A4878" i="7"/>
  <c r="A5127" i="7"/>
  <c r="A5460" i="7"/>
  <c r="A4820" i="7"/>
  <c r="A4996" i="7"/>
  <c r="A5156" i="7"/>
  <c r="A5087" i="7"/>
  <c r="A5023" i="7"/>
  <c r="A5010" i="7"/>
  <c r="A5012" i="7"/>
  <c r="A4859" i="7"/>
  <c r="A5390" i="7"/>
  <c r="A5000" i="7"/>
  <c r="A4694" i="7"/>
  <c r="A4838" i="7"/>
  <c r="A5237" i="7"/>
  <c r="A5413" i="7"/>
  <c r="A5130" i="7"/>
  <c r="A4731" i="7"/>
  <c r="A5455" i="7"/>
  <c r="A4705" i="7"/>
  <c r="A4777" i="7"/>
  <c r="A6736" i="7"/>
  <c r="A5789" i="7"/>
  <c r="A6329" i="7"/>
  <c r="A6855" i="7"/>
  <c r="A6213" i="7"/>
  <c r="A6545" i="7"/>
  <c r="A6960" i="7"/>
  <c r="A5786" i="7"/>
  <c r="A6094" i="7"/>
  <c r="A6380" i="7"/>
  <c r="A7020" i="7"/>
  <c r="A5599" i="7"/>
  <c r="A6237" i="7"/>
  <c r="A6214" i="7"/>
  <c r="A6680" i="7"/>
  <c r="A5574" i="7"/>
  <c r="A5981" i="7"/>
  <c r="A6324" i="7"/>
  <c r="A6955" i="7"/>
  <c r="A5595" i="7"/>
  <c r="A6588" i="7"/>
  <c r="A6500" i="7"/>
  <c r="A6410" i="7"/>
  <c r="A6162" i="7"/>
  <c r="A5750" i="7"/>
  <c r="A6819" i="7"/>
  <c r="A6242" i="7"/>
  <c r="A5026" i="7"/>
  <c r="A5862" i="7"/>
  <c r="A6769" i="7"/>
  <c r="A5184" i="7"/>
  <c r="A6326" i="7"/>
  <c r="A6378" i="7"/>
  <c r="A6174" i="7"/>
  <c r="A6462" i="7"/>
  <c r="A6775" i="7"/>
  <c r="A6206" i="7"/>
  <c r="A6308" i="7"/>
  <c r="A5269" i="7"/>
  <c r="A5099" i="7"/>
  <c r="A5462" i="7"/>
  <c r="A5283" i="7"/>
  <c r="A5253" i="7"/>
  <c r="A5198" i="7"/>
  <c r="A5147" i="7"/>
  <c r="A5098" i="7"/>
  <c r="A4788" i="7"/>
  <c r="A5081" i="7"/>
  <c r="A4929" i="7"/>
  <c r="A4744" i="7"/>
  <c r="A5484" i="7"/>
  <c r="A5123" i="7"/>
  <c r="A5178" i="7"/>
  <c r="A5443" i="7"/>
  <c r="A6712" i="7"/>
  <c r="A6376" i="7"/>
  <c r="A6040" i="7"/>
  <c r="A5705" i="7"/>
  <c r="A6917" i="7"/>
  <c r="A6581" i="7"/>
  <c r="A6245" i="7"/>
  <c r="A5969" i="7"/>
  <c r="A5634" i="7"/>
  <c r="A6831" i="7"/>
  <c r="A6495" i="7"/>
  <c r="A6159" i="7"/>
  <c r="A5853" i="7"/>
  <c r="A6919" i="7"/>
  <c r="A6527" i="7"/>
  <c r="A6137" i="7"/>
  <c r="A5745" i="7"/>
  <c r="A6883" i="7"/>
  <c r="A6492" i="7"/>
  <c r="A6100" i="7"/>
  <c r="A5711" i="7"/>
  <c r="A6859" i="7"/>
  <c r="A6468" i="7"/>
  <c r="A6076" i="7"/>
  <c r="A5687" i="7"/>
  <c r="A6805" i="7"/>
  <c r="A6312" i="7"/>
  <c r="A5877" i="7"/>
  <c r="A6950" i="7"/>
  <c r="A6458" i="7"/>
  <c r="A6024" i="7"/>
  <c r="A5527" i="7"/>
  <c r="A6633" i="7"/>
  <c r="A6168" i="7"/>
  <c r="A5677" i="7"/>
  <c r="A6732" i="7"/>
  <c r="A6183" i="7"/>
  <c r="A5637" i="7"/>
  <c r="A6618" i="7"/>
  <c r="A6039" i="7"/>
  <c r="A5510" i="7"/>
  <c r="A6504" i="7"/>
  <c r="A5925" i="7"/>
  <c r="A6928" i="7"/>
  <c r="A6222" i="7"/>
  <c r="A5569" i="7"/>
  <c r="A6846" i="7"/>
  <c r="A6200" i="7"/>
  <c r="A5548" i="7"/>
  <c r="A6402" i="7"/>
  <c r="A5756" i="7"/>
  <c r="A6498" i="7"/>
  <c r="A5685" i="7"/>
  <c r="A6409" i="7"/>
  <c r="A5594" i="7"/>
  <c r="A6321" i="7"/>
  <c r="A5504" i="7"/>
  <c r="A6086" i="7"/>
  <c r="A6632" i="7"/>
  <c r="A5622" i="7"/>
  <c r="A6164" i="7"/>
  <c r="A6710" i="7"/>
  <c r="A5758" i="7"/>
  <c r="A6078" i="7"/>
  <c r="A5338" i="7"/>
  <c r="A5002" i="7"/>
  <c r="A7022" i="7"/>
  <c r="A5714" i="7"/>
  <c r="A5249" i="7"/>
  <c r="A4913" i="7"/>
  <c r="A6612" i="7"/>
  <c r="A5436" i="7"/>
  <c r="A5160" i="7"/>
  <c r="A4824" i="7"/>
  <c r="A6138" i="7"/>
  <c r="A6240" i="7"/>
  <c r="A6241" i="7"/>
  <c r="A6190" i="7"/>
  <c r="A6199" i="7"/>
  <c r="A5934" i="7"/>
  <c r="A6871" i="7"/>
  <c r="A6265" i="7"/>
  <c r="A5585" i="7"/>
  <c r="A6440" i="7"/>
  <c r="A6452" i="7"/>
  <c r="A6470" i="7"/>
  <c r="A5674" i="7"/>
  <c r="A5769" i="7"/>
  <c r="A6460" i="7"/>
  <c r="A5472" i="7"/>
  <c r="A5082" i="7"/>
  <c r="A5194" i="7"/>
  <c r="A5366" i="7"/>
  <c r="A5414" i="7"/>
  <c r="A6350" i="7"/>
  <c r="A5461" i="7"/>
  <c r="A4977" i="7"/>
  <c r="A5399" i="7"/>
  <c r="A5281" i="7"/>
  <c r="A4811" i="7"/>
  <c r="A5196" i="7"/>
  <c r="A4803" i="7"/>
  <c r="A5221" i="7"/>
  <c r="A4795" i="7"/>
  <c r="A5189" i="7"/>
  <c r="A4876" i="7"/>
  <c r="A5096" i="7"/>
  <c r="A5378" i="7"/>
  <c r="A4783" i="7"/>
  <c r="A5041" i="7"/>
  <c r="A5295" i="7"/>
  <c r="A4725" i="7"/>
  <c r="A4900" i="7"/>
  <c r="A4993" i="7"/>
  <c r="A4981" i="7"/>
  <c r="A4907" i="7"/>
  <c r="A4834" i="7"/>
  <c r="A4836" i="7"/>
  <c r="A6061" i="7"/>
  <c r="A5108" i="7"/>
  <c r="A4818" i="7"/>
  <c r="A5260" i="7"/>
  <c r="A5422" i="7"/>
  <c r="A4948" i="7"/>
  <c r="A4966" i="7"/>
  <c r="A4952" i="7"/>
  <c r="A4727" i="7"/>
  <c r="A5316" i="7"/>
  <c r="A5167" i="7"/>
  <c r="A5047" i="7"/>
  <c r="A7007" i="7"/>
  <c r="A6670" i="7"/>
  <c r="A6334" i="7"/>
  <c r="A6058" i="7"/>
  <c r="A5723" i="7"/>
  <c r="A6875" i="7"/>
  <c r="A6599" i="7"/>
  <c r="A6263" i="7"/>
  <c r="A5927" i="7"/>
  <c r="A5592" i="7"/>
  <c r="A6789" i="7"/>
  <c r="A6483" i="7"/>
  <c r="A6177" i="7"/>
  <c r="A5842" i="7"/>
  <c r="A6881" i="7"/>
  <c r="A6488" i="7"/>
  <c r="A6098" i="7"/>
  <c r="A5708" i="7"/>
  <c r="A6844" i="7"/>
  <c r="A6454" i="7"/>
  <c r="A6121" i="7"/>
  <c r="A5732" i="7"/>
  <c r="A6820" i="7"/>
  <c r="A6430" i="7"/>
  <c r="A6037" i="7"/>
  <c r="A5648" i="7"/>
  <c r="A6771" i="7"/>
  <c r="A6277" i="7"/>
  <c r="A5846" i="7"/>
  <c r="A6915" i="7"/>
  <c r="A6482" i="7"/>
  <c r="A5989" i="7"/>
  <c r="A5550" i="7"/>
  <c r="A6630" i="7"/>
  <c r="A6136" i="7"/>
  <c r="A5673" i="7"/>
  <c r="A6706" i="7"/>
  <c r="A6124" i="7"/>
  <c r="A5604" i="7"/>
  <c r="A6590" i="7"/>
  <c r="A6011" i="7"/>
  <c r="A6999" i="7"/>
  <c r="A6477" i="7"/>
  <c r="A5898" i="7"/>
  <c r="A6873" i="7"/>
  <c r="A6198" i="7"/>
  <c r="A5546" i="7"/>
  <c r="A6830" i="7"/>
  <c r="A6180" i="7"/>
  <c r="A5522" i="7"/>
  <c r="A6374" i="7"/>
  <c r="A5731" i="7"/>
  <c r="A6428" i="7"/>
  <c r="A5672" i="7"/>
  <c r="A6337" i="7"/>
  <c r="A5581" i="7"/>
  <c r="A6254" i="7"/>
  <c r="A7011" i="7"/>
  <c r="A6015" i="7"/>
  <c r="A6567" i="7"/>
  <c r="A5583" i="7"/>
  <c r="A6104" i="7"/>
  <c r="A6641" i="7"/>
  <c r="A5690" i="7"/>
  <c r="A6029" i="7"/>
  <c r="A5296" i="7"/>
  <c r="A4960" i="7"/>
  <c r="A6910" i="7"/>
  <c r="A5655" i="7"/>
  <c r="A5207" i="7"/>
  <c r="A4871" i="7"/>
  <c r="A6553" i="7"/>
  <c r="A5454" i="7"/>
  <c r="A5118" i="7"/>
  <c r="A4782" i="7"/>
  <c r="A6036" i="7"/>
  <c r="A6140" i="7"/>
  <c r="A6144" i="7"/>
  <c r="A6145" i="7"/>
  <c r="A6110" i="7"/>
  <c r="A5850" i="7"/>
  <c r="A6714" i="7"/>
  <c r="A6108" i="7"/>
  <c r="A5508" i="7"/>
  <c r="A6259" i="7"/>
  <c r="A6266" i="7"/>
  <c r="A6317" i="7"/>
  <c r="A5518" i="7"/>
  <c r="A5497" i="7"/>
  <c r="A6113" i="7"/>
  <c r="A5463" i="7"/>
  <c r="A5073" i="7"/>
  <c r="A5215" i="7"/>
  <c r="A5327" i="7"/>
  <c r="A5375" i="7"/>
  <c r="A5826" i="7"/>
  <c r="A5427" i="7"/>
  <c r="A4941" i="7"/>
  <c r="A5371" i="7"/>
  <c r="A5252" i="7"/>
  <c r="A4832" i="7"/>
  <c r="A5220" i="7"/>
  <c r="A4794" i="7"/>
  <c r="A5188" i="7"/>
  <c r="A4759" i="7"/>
  <c r="A6548" i="7"/>
  <c r="A6874" i="7"/>
  <c r="A6418" i="7"/>
  <c r="A5926" i="7"/>
  <c r="A6959" i="7"/>
  <c r="A6467" i="7"/>
  <c r="A5951" i="7"/>
  <c r="A6994" i="7"/>
  <c r="A6537" i="7"/>
  <c r="A6045" i="7"/>
  <c r="A6956" i="7"/>
  <c r="A6379" i="7"/>
  <c r="A5784" i="7"/>
  <c r="A6733" i="7"/>
  <c r="A6139" i="7"/>
  <c r="A5558" i="7"/>
  <c r="A6505" i="7"/>
  <c r="A5928" i="7"/>
  <c r="A6838" i="7"/>
  <c r="A6133" i="7"/>
  <c r="A6985" i="7"/>
  <c r="A6278" i="7"/>
  <c r="A5562" i="7"/>
  <c r="A6453" i="7"/>
  <c r="A5713" i="7"/>
  <c r="A6534" i="7"/>
  <c r="A5663" i="7"/>
  <c r="A6421" i="7"/>
  <c r="A5542" i="7"/>
  <c r="A6300" i="7"/>
  <c r="A6953" i="7"/>
  <c r="A6000" i="7"/>
  <c r="A6930" i="7"/>
  <c r="A5919" i="7"/>
  <c r="A6426" i="7"/>
  <c r="A7005" i="7"/>
  <c r="A5761" i="7"/>
  <c r="A6120" i="7"/>
  <c r="A6338" i="7"/>
  <c r="A6691" i="7"/>
  <c r="A6692" i="7"/>
  <c r="A6757" i="7"/>
  <c r="A6768" i="7"/>
  <c r="A6862" i="7"/>
  <c r="A5320" i="7"/>
  <c r="A4888" i="7"/>
  <c r="A5816" i="7"/>
  <c r="A5075" i="7"/>
  <c r="A6720" i="7"/>
  <c r="A5322" i="7"/>
  <c r="A4806" i="7"/>
  <c r="A5566" i="7"/>
  <c r="A6276" i="7"/>
  <c r="A5628" i="7"/>
  <c r="A6062" i="7"/>
  <c r="A6013" i="7"/>
  <c r="A5760" i="7"/>
  <c r="A6812" i="7"/>
  <c r="A6690" i="7"/>
  <c r="A5651" i="7"/>
  <c r="A6870" i="7"/>
  <c r="A5325" i="7"/>
  <c r="A5233" i="7"/>
  <c r="A6776" i="7"/>
  <c r="A5060" i="7"/>
  <c r="A5245" i="7"/>
  <c r="A5431" i="7"/>
  <c r="A5048" i="7"/>
  <c r="A5282" i="7"/>
  <c r="A5629" i="7"/>
  <c r="A4774" i="7"/>
  <c r="A5243" i="7"/>
  <c r="A5335" i="7"/>
  <c r="A5199" i="7"/>
  <c r="A5359" i="7"/>
  <c r="A5278" i="7"/>
  <c r="A5330" i="7"/>
  <c r="A5384" i="7"/>
  <c r="A4861" i="7"/>
  <c r="A5393" i="7"/>
  <c r="A4917" i="7"/>
  <c r="A5105" i="7"/>
  <c r="A5391" i="7"/>
  <c r="A5128" i="7"/>
  <c r="A5423" i="7"/>
  <c r="A4965" i="7"/>
  <c r="A4951" i="7"/>
  <c r="A4695" i="7"/>
  <c r="A5360" i="7"/>
  <c r="A6825" i="7"/>
  <c r="A5015" i="7"/>
  <c r="A6868" i="7"/>
  <c r="A6328" i="7"/>
  <c r="A5860" i="7"/>
  <c r="A6869" i="7"/>
  <c r="A6401" i="7"/>
  <c r="A5861" i="7"/>
  <c r="A6987" i="7"/>
  <c r="A6447" i="7"/>
  <c r="A5978" i="7"/>
  <c r="A6824" i="7"/>
  <c r="A6323" i="7"/>
  <c r="A5652" i="7"/>
  <c r="A6679" i="7"/>
  <c r="A6007" i="7"/>
  <c r="A5498" i="7"/>
  <c r="A6373" i="7"/>
  <c r="A5872" i="7"/>
  <c r="A6667" i="7"/>
  <c r="A6091" i="7"/>
  <c r="A6815" i="7"/>
  <c r="A6236" i="7"/>
  <c r="A7021" i="7"/>
  <c r="A6384" i="7"/>
  <c r="A5600" i="7"/>
  <c r="A6444" i="7"/>
  <c r="A5509" i="7"/>
  <c r="A6331" i="7"/>
  <c r="A6909" i="7"/>
  <c r="A6158" i="7"/>
  <c r="A6780" i="7"/>
  <c r="A5873" i="7"/>
  <c r="A6698" i="7"/>
  <c r="A5794" i="7"/>
  <c r="A6253" i="7"/>
  <c r="A6900" i="7"/>
  <c r="A5500" i="7"/>
  <c r="A5962" i="7"/>
  <c r="A6143" i="7"/>
  <c r="A6487" i="7"/>
  <c r="A6367" i="7"/>
  <c r="A6575" i="7"/>
  <c r="A6510" i="7"/>
  <c r="A6606" i="7"/>
  <c r="A5230" i="7"/>
  <c r="A4822" i="7"/>
  <c r="A5477" i="7"/>
  <c r="A5069" i="7"/>
  <c r="A6344" i="7"/>
  <c r="A5256" i="7"/>
  <c r="A4716" i="7"/>
  <c r="A6932" i="7"/>
  <c r="A5909" i="7"/>
  <c r="A6896" i="7"/>
  <c r="A6981" i="7"/>
  <c r="A5646" i="7"/>
  <c r="A6644" i="7"/>
  <c r="A6260" i="7"/>
  <c r="A5792" i="7"/>
  <c r="A6387" i="7"/>
  <c r="A6472" i="7"/>
  <c r="A5268" i="7"/>
  <c r="A5161" i="7"/>
  <c r="A6728" i="7"/>
  <c r="A5451" i="7"/>
  <c r="A5148" i="7"/>
  <c r="A5280" i="7"/>
  <c r="A4997" i="7"/>
  <c r="A5119" i="7"/>
  <c r="A5405" i="7"/>
  <c r="A4702" i="7"/>
  <c r="A5124" i="7"/>
  <c r="A5039" i="7"/>
  <c r="A5126" i="7"/>
  <c r="A5200" i="7"/>
  <c r="A5133" i="7"/>
  <c r="A5193" i="7"/>
  <c r="A4976" i="7"/>
  <c r="A4689" i="7"/>
  <c r="A5177" i="7"/>
  <c r="A4724" i="7"/>
  <c r="A4933" i="7"/>
  <c r="A4874" i="7"/>
  <c r="A4949" i="7"/>
  <c r="A5031" i="7"/>
  <c r="A4723" i="7"/>
  <c r="A4775" i="7"/>
  <c r="A4903" i="7"/>
  <c r="A5368" i="7"/>
  <c r="A6826" i="7"/>
  <c r="A6286" i="7"/>
  <c r="A5878" i="7"/>
  <c r="A6827" i="7"/>
  <c r="A6419" i="7"/>
  <c r="A5879" i="7"/>
  <c r="A6945" i="7"/>
  <c r="A6405" i="7"/>
  <c r="A5996" i="7"/>
  <c r="A6787" i="7"/>
  <c r="A6284" i="7"/>
  <c r="A5643" i="7"/>
  <c r="A6640" i="7"/>
  <c r="A6028" i="7"/>
  <c r="A7009" i="7"/>
  <c r="A6336" i="7"/>
  <c r="A5834" i="7"/>
  <c r="A6635" i="7"/>
  <c r="A6055" i="7"/>
  <c r="A6839" i="7"/>
  <c r="A6203" i="7"/>
  <c r="A6986" i="7"/>
  <c r="A6348" i="7"/>
  <c r="A5563" i="7"/>
  <c r="A6417" i="7"/>
  <c r="A6998" i="7"/>
  <c r="A6299" i="7"/>
  <c r="A6880" i="7"/>
  <c r="A6126" i="7"/>
  <c r="A6723" i="7"/>
  <c r="A5852" i="7"/>
  <c r="A6676" i="7"/>
  <c r="A5770" i="7"/>
  <c r="A6227" i="7"/>
  <c r="A6835" i="7"/>
  <c r="A7006" i="7"/>
  <c r="A5941" i="7"/>
  <c r="A6122" i="7"/>
  <c r="A6433" i="7"/>
  <c r="A6333" i="7"/>
  <c r="A6569" i="7"/>
  <c r="A6438" i="7"/>
  <c r="A6551" i="7"/>
  <c r="A5248" i="7"/>
  <c r="A4780" i="7"/>
  <c r="A5435" i="7"/>
  <c r="A5027" i="7"/>
  <c r="A6295" i="7"/>
  <c r="A5274" i="7"/>
  <c r="A4734" i="7"/>
  <c r="A6786" i="7"/>
  <c r="A5806" i="7"/>
  <c r="A6798" i="7"/>
  <c r="A6861" i="7"/>
  <c r="A5565" i="7"/>
  <c r="A6540" i="7"/>
  <c r="A6117" i="7"/>
  <c r="A5642" i="7"/>
  <c r="A6182" i="7"/>
  <c r="A6114" i="7"/>
  <c r="A5229" i="7"/>
  <c r="A5122" i="7"/>
  <c r="A6192" i="7"/>
  <c r="A5415" i="7"/>
  <c r="A5112" i="7"/>
  <c r="A5251" i="7"/>
  <c r="A4958" i="7"/>
  <c r="A5085" i="7"/>
  <c r="A5374" i="7"/>
  <c r="A6544" i="7"/>
  <c r="A5095" i="7"/>
  <c r="A5007" i="7"/>
  <c r="A5097" i="7"/>
  <c r="A5072" i="7"/>
  <c r="A5131" i="7"/>
  <c r="A5139" i="7"/>
  <c r="A4898" i="7"/>
  <c r="A6008" i="7"/>
  <c r="A5107" i="7"/>
  <c r="A4703" i="7"/>
  <c r="A4868" i="7"/>
  <c r="A4751" i="7"/>
  <c r="A4885" i="7"/>
  <c r="A4927" i="7"/>
  <c r="A5416" i="7"/>
  <c r="A5293" i="7"/>
  <c r="A4763" i="7"/>
  <c r="A5011" i="7"/>
  <c r="A6841" i="7"/>
  <c r="A5980" i="7"/>
  <c r="A7004" i="7"/>
  <c r="A6901" i="7"/>
  <c r="A6163" i="7"/>
  <c r="A6294" i="7"/>
  <c r="A5915" i="7"/>
  <c r="A5182" i="7"/>
  <c r="A5429" i="7"/>
  <c r="A4889" i="7"/>
  <c r="A6081" i="7"/>
  <c r="A5076" i="7"/>
  <c r="A6044" i="7"/>
  <c r="A5579" i="7"/>
  <c r="A6006" i="7"/>
  <c r="A6485" i="7"/>
  <c r="A6014" i="7"/>
  <c r="A6210" i="7"/>
  <c r="A6479" i="7"/>
  <c r="A6711" i="7"/>
  <c r="A6403" i="7"/>
  <c r="A5064" i="7"/>
  <c r="A5065" i="7"/>
  <c r="A5396" i="7"/>
  <c r="A5358" i="7"/>
  <c r="A6686" i="7"/>
  <c r="A4793" i="7"/>
  <c r="A5037" i="7"/>
  <c r="A5152" i="7"/>
  <c r="A5440" i="7"/>
  <c r="A4841" i="7"/>
  <c r="A4909" i="7"/>
  <c r="A5008" i="7"/>
  <c r="A4946" i="7"/>
  <c r="A4988" i="7"/>
  <c r="A4786" i="7"/>
  <c r="A5333" i="7"/>
  <c r="A4796" i="7"/>
  <c r="A5424" i="7"/>
  <c r="A4738" i="7"/>
  <c r="A5482" i="7"/>
  <c r="A4699" i="7"/>
  <c r="A4849" i="7"/>
  <c r="A4968" i="7"/>
  <c r="A5367" i="7"/>
  <c r="A5262" i="7"/>
  <c r="A4857" i="7"/>
  <c r="A6646" i="7"/>
  <c r="A6238" i="7"/>
  <c r="A5699" i="7"/>
  <c r="A6779" i="7"/>
  <c r="A6239" i="7"/>
  <c r="A5772" i="7"/>
  <c r="A6765" i="7"/>
  <c r="A6357" i="7"/>
  <c r="A5818" i="7"/>
  <c r="A6752" i="7"/>
  <c r="A6080" i="7"/>
  <c r="A5576" i="7"/>
  <c r="A6436" i="7"/>
  <c r="A5935" i="7"/>
  <c r="A6804" i="7"/>
  <c r="A6301" i="7"/>
  <c r="A5630" i="7"/>
  <c r="A6558" i="7"/>
  <c r="A5777" i="7"/>
  <c r="A6704" i="7"/>
  <c r="A5921" i="7"/>
  <c r="A6849" i="7"/>
  <c r="A6068" i="7"/>
  <c r="A6997" i="7"/>
  <c r="A6070" i="7"/>
  <c r="A6878" i="7"/>
  <c r="A5953" i="7"/>
  <c r="A6764" i="7"/>
  <c r="A5839" i="7"/>
  <c r="A6546" i="7"/>
  <c r="A7001" i="7"/>
  <c r="A6522" i="7"/>
  <c r="A6979" i="7"/>
  <c r="A6077" i="7"/>
  <c r="A6363" i="7"/>
  <c r="A6836" i="7"/>
  <c r="A7010" i="7"/>
  <c r="A5942" i="7"/>
  <c r="A5913" i="7"/>
  <c r="A6151" i="7"/>
  <c r="A6019" i="7"/>
  <c r="A6234" i="7"/>
  <c r="A5859" i="7"/>
  <c r="A5140" i="7"/>
  <c r="A6754" i="7"/>
  <c r="A5387" i="7"/>
  <c r="A4847" i="7"/>
  <c r="A5977" i="7"/>
  <c r="A5094" i="7"/>
  <c r="A6927" i="7"/>
  <c r="A5998" i="7"/>
  <c r="A6973" i="7"/>
  <c r="A5970" i="7"/>
  <c r="A6385" i="7"/>
  <c r="A5900" i="7"/>
  <c r="A6034" i="7"/>
  <c r="A5905" i="7"/>
  <c r="A6195" i="7"/>
  <c r="A6486" i="7"/>
  <c r="A6074" i="7"/>
  <c r="A6867" i="7"/>
  <c r="A5357" i="7"/>
  <c r="A5319" i="7"/>
  <c r="A4893" i="7"/>
  <c r="A5831" i="7"/>
  <c r="A4754" i="7"/>
  <c r="A4998" i="7"/>
  <c r="A5120" i="7"/>
  <c r="A5406" i="7"/>
  <c r="A4810" i="7"/>
  <c r="A4877" i="7"/>
  <c r="A4973" i="7"/>
  <c r="A4911" i="7"/>
  <c r="A4983" i="7"/>
  <c r="A4869" i="7"/>
  <c r="A4765" i="7"/>
  <c r="A5235" i="7"/>
  <c r="A4722" i="7"/>
  <c r="A5299" i="7"/>
  <c r="A5209" i="7"/>
  <c r="A5394" i="7"/>
  <c r="A5417" i="7"/>
  <c r="A4761" i="7"/>
  <c r="A4854" i="7"/>
  <c r="A5134" i="7"/>
  <c r="A4921" i="7"/>
  <c r="A5062" i="7"/>
  <c r="A6604" i="7"/>
  <c r="A6196" i="7"/>
  <c r="A5657" i="7"/>
  <c r="A6737" i="7"/>
  <c r="A6197" i="7"/>
  <c r="A5790" i="7"/>
  <c r="A6753" i="7"/>
  <c r="A6315" i="7"/>
  <c r="A5776" i="7"/>
  <c r="A6715" i="7"/>
  <c r="A6043" i="7"/>
  <c r="A5536" i="7"/>
  <c r="A6397" i="7"/>
  <c r="A5896" i="7"/>
  <c r="A6766" i="7"/>
  <c r="A6264" i="7"/>
  <c r="A5590" i="7"/>
  <c r="A6524" i="7"/>
  <c r="A5742" i="7"/>
  <c r="A6668" i="7"/>
  <c r="A5887" i="7"/>
  <c r="A6816" i="7"/>
  <c r="A6063" i="7"/>
  <c r="A6966" i="7"/>
  <c r="A6038" i="7"/>
  <c r="A6853" i="7"/>
  <c r="A5924" i="7"/>
  <c r="A6735" i="7"/>
  <c r="A5809" i="7"/>
  <c r="A6520" i="7"/>
  <c r="A6977" i="7"/>
  <c r="A6501" i="7"/>
  <c r="A6957" i="7"/>
  <c r="A6052" i="7"/>
  <c r="A6318" i="7"/>
  <c r="A6759" i="7"/>
  <c r="A6963" i="7"/>
  <c r="A5870" i="7"/>
  <c r="A5827" i="7"/>
  <c r="A6088" i="7"/>
  <c r="A5960" i="7"/>
  <c r="A6165" i="7"/>
  <c r="A5815" i="7"/>
  <c r="A5158" i="7"/>
  <c r="A6719" i="7"/>
  <c r="A5345" i="7"/>
  <c r="A4805" i="7"/>
  <c r="A5918" i="7"/>
  <c r="A5052" i="7"/>
  <c r="A6813" i="7"/>
  <c r="A5908" i="7"/>
  <c r="A6886" i="7"/>
  <c r="A5874" i="7"/>
  <c r="A6258" i="7"/>
  <c r="A5791" i="7"/>
  <c r="A5972" i="7"/>
  <c r="A5739" i="7"/>
  <c r="A5994" i="7"/>
  <c r="A6268" i="7"/>
  <c r="A5697" i="7"/>
  <c r="A6309" i="7"/>
  <c r="A6316" i="7"/>
  <c r="A5318" i="7"/>
  <c r="A5313" i="7"/>
  <c r="A4884" i="7"/>
  <c r="A5493" i="7"/>
  <c r="A4718" i="7"/>
  <c r="A4959" i="7"/>
  <c r="A5086" i="7"/>
  <c r="A5377" i="7"/>
  <c r="A4778" i="7"/>
  <c r="A4842" i="7"/>
  <c r="A4815" i="7"/>
  <c r="A4879" i="7"/>
  <c r="A4925" i="7"/>
  <c r="A4837" i="7"/>
  <c r="A4688" i="7"/>
  <c r="A5169" i="7"/>
  <c r="A4697" i="7"/>
  <c r="A5203" i="7"/>
  <c r="A5057" i="7"/>
  <c r="A5305" i="7"/>
  <c r="A5275" i="7"/>
  <c r="A5408" i="7"/>
  <c r="A4726" i="7"/>
  <c r="A4957" i="7"/>
  <c r="A4880" i="7"/>
  <c r="A4858" i="7"/>
  <c r="A6622" i="7"/>
  <c r="A6154" i="7"/>
  <c r="A5615" i="7"/>
  <c r="A6695" i="7"/>
  <c r="A6155" i="7"/>
  <c r="A5748" i="7"/>
  <c r="A6741" i="7"/>
  <c r="A6303" i="7"/>
  <c r="A5734" i="7"/>
  <c r="A6677" i="7"/>
  <c r="A6005" i="7"/>
  <c r="A5496" i="7"/>
  <c r="A6420" i="7"/>
  <c r="A5857" i="7"/>
  <c r="A6727" i="7"/>
  <c r="A6226" i="7"/>
  <c r="A5612" i="7"/>
  <c r="A6489" i="7"/>
  <c r="A5709" i="7"/>
  <c r="A6636" i="7"/>
  <c r="A5883" i="7"/>
  <c r="A6840" i="7"/>
  <c r="A6057" i="7"/>
  <c r="A6936" i="7"/>
  <c r="A6010" i="7"/>
  <c r="A6822" i="7"/>
  <c r="A5897" i="7"/>
  <c r="A6708" i="7"/>
  <c r="A5783" i="7"/>
  <c r="A6499" i="7"/>
  <c r="A6954" i="7"/>
  <c r="A6480" i="7"/>
  <c r="A6931" i="7"/>
  <c r="A6031" i="7"/>
  <c r="A6297" i="7"/>
  <c r="A6749" i="7"/>
  <c r="A6924" i="7"/>
  <c r="A5799" i="7"/>
  <c r="A5817" i="7"/>
  <c r="A6018" i="7"/>
  <c r="A5892" i="7"/>
  <c r="A6105" i="7"/>
  <c r="A5707" i="7"/>
  <c r="A5116" i="7"/>
  <c r="A6607" i="7"/>
  <c r="A5363" i="7"/>
  <c r="A4823" i="7"/>
  <c r="A5863" i="7"/>
  <c r="A5070" i="7"/>
  <c r="A6743" i="7"/>
  <c r="A5805" i="7"/>
  <c r="A6791" i="7"/>
  <c r="A5844" i="7"/>
  <c r="A5530" i="7"/>
  <c r="A5759" i="7"/>
  <c r="A5984" i="7"/>
  <c r="A6615" i="7"/>
  <c r="A5767" i="7"/>
  <c r="A5698" i="7"/>
  <c r="A5342" i="7"/>
  <c r="A5304" i="7"/>
  <c r="A4845" i="7"/>
  <c r="A5491" i="7"/>
  <c r="A4739" i="7"/>
  <c r="A4953" i="7"/>
  <c r="A5053" i="7"/>
  <c r="A5349" i="7"/>
  <c r="A4746" i="7"/>
  <c r="A4814" i="7"/>
  <c r="A4748" i="7"/>
  <c r="A4844" i="7"/>
  <c r="A4950" i="7"/>
  <c r="A4862" i="7"/>
  <c r="A6194" i="7"/>
  <c r="A4928" i="7"/>
  <c r="A5985" i="7"/>
  <c r="A5104" i="7"/>
  <c r="A4992" i="7"/>
  <c r="A5212" i="7"/>
  <c r="A5144" i="7"/>
  <c r="A5240" i="7"/>
  <c r="A5323" i="7"/>
  <c r="A5442" i="7"/>
  <c r="A5138" i="7"/>
  <c r="A5014" i="7"/>
  <c r="A6580" i="7"/>
  <c r="A6172" i="7"/>
  <c r="A5633" i="7"/>
  <c r="A6713" i="7"/>
  <c r="A6173" i="7"/>
  <c r="A5706" i="7"/>
  <c r="A6699" i="7"/>
  <c r="A6291" i="7"/>
  <c r="A5752" i="7"/>
  <c r="A6638" i="7"/>
  <c r="A6026" i="7"/>
  <c r="A5516" i="7"/>
  <c r="A6382" i="7"/>
  <c r="A5880" i="7"/>
  <c r="A6748" i="7"/>
  <c r="A6187" i="7"/>
  <c r="A5572" i="7"/>
  <c r="A6457" i="7"/>
  <c r="A5675" i="7"/>
  <c r="A6662" i="7"/>
  <c r="A5881" i="7"/>
  <c r="A6808" i="7"/>
  <c r="A6025" i="7"/>
  <c r="A6907" i="7"/>
  <c r="A5979" i="7"/>
  <c r="A6794" i="7"/>
  <c r="A5867" i="7"/>
  <c r="A6681" i="7"/>
  <c r="A5755" i="7"/>
  <c r="A6478" i="7"/>
  <c r="A6929" i="7"/>
  <c r="A6399" i="7"/>
  <c r="A6856" i="7"/>
  <c r="A5945" i="7"/>
  <c r="A6229" i="7"/>
  <c r="A6684" i="7"/>
  <c r="A6857" i="7"/>
  <c r="A5787" i="7"/>
  <c r="A5740" i="7"/>
  <c r="A5959" i="7"/>
  <c r="A5829" i="7"/>
  <c r="A6090" i="7"/>
  <c r="A5653" i="7"/>
  <c r="A5074" i="7"/>
  <c r="A6552" i="7"/>
  <c r="A5321" i="7"/>
  <c r="A4781" i="7"/>
  <c r="A5764" i="7"/>
  <c r="A5028" i="7"/>
  <c r="A6645" i="7"/>
  <c r="A5717" i="7"/>
  <c r="A6746" i="7"/>
  <c r="A5678" i="7"/>
  <c r="A6004" i="7"/>
  <c r="A5529" i="7"/>
  <c r="A5727" i="7"/>
  <c r="A6904" i="7"/>
  <c r="A5507" i="7"/>
  <c r="A5763" i="7"/>
  <c r="A6322" i="7"/>
  <c r="A5473" i="7"/>
  <c r="A5474" i="7"/>
  <c r="A5303" i="7"/>
  <c r="A5265" i="7"/>
  <c r="A4809" i="7"/>
  <c r="A5433" i="7"/>
  <c r="A4700" i="7"/>
  <c r="A4944" i="7"/>
  <c r="A5017" i="7"/>
  <c r="A5315" i="7"/>
  <c r="A4771" i="7"/>
  <c r="A4779" i="7"/>
  <c r="A4717" i="7"/>
  <c r="A4816" i="7"/>
  <c r="A4918" i="7"/>
  <c r="A4831" i="7"/>
  <c r="A5486" i="7"/>
  <c r="A4863" i="7"/>
  <c r="A5584" i="7"/>
  <c r="A5055" i="7"/>
  <c r="A4934" i="7"/>
  <c r="A5113" i="7"/>
  <c r="A4707" i="7"/>
  <c r="A5077" i="7"/>
  <c r="A5129" i="7"/>
  <c r="A5190" i="7"/>
  <c r="A5407" i="7"/>
  <c r="A4825" i="7"/>
  <c r="A6598" i="7"/>
  <c r="A6082" i="7"/>
  <c r="A5591" i="7"/>
  <c r="A6623" i="7"/>
  <c r="A6131" i="7"/>
  <c r="A5616" i="7"/>
  <c r="A6717" i="7"/>
  <c r="A6566" i="7"/>
  <c r="A6922" i="7"/>
  <c r="A6343" i="7"/>
  <c r="A5749" i="7"/>
  <c r="A6709" i="7"/>
  <c r="A6115" i="7"/>
  <c r="A5532" i="7"/>
  <c r="A6346" i="7"/>
  <c r="A5701" i="7"/>
  <c r="A6493" i="7"/>
  <c r="A5847" i="7"/>
  <c r="A6637" i="7"/>
  <c r="A5990" i="7"/>
  <c r="A6762" i="7"/>
  <c r="A5949" i="7"/>
  <c r="A6649" i="7"/>
  <c r="A5836" i="7"/>
  <c r="A6536" i="7"/>
  <c r="A5722" i="7"/>
  <c r="A6248" i="7"/>
  <c r="A6845" i="7"/>
  <c r="A6224" i="7"/>
  <c r="A6832" i="7"/>
  <c r="A5773" i="7"/>
  <c r="A6211" i="7"/>
  <c r="A6431" i="7"/>
  <c r="A6837" i="7"/>
  <c r="A5582" i="7"/>
  <c r="A5680" i="7"/>
  <c r="A5683" i="7"/>
  <c r="A5821" i="7"/>
  <c r="A5822" i="7"/>
  <c r="A5588" i="7"/>
  <c r="A4984" i="7"/>
  <c r="A6455" i="7"/>
  <c r="A5231" i="7"/>
  <c r="A4799" i="7"/>
  <c r="A5478" i="7"/>
  <c r="A4986" i="7"/>
  <c r="A6218" i="7"/>
  <c r="A5671" i="7"/>
  <c r="A6281" i="7"/>
  <c r="A5613" i="7"/>
  <c r="A6942" i="7"/>
  <c r="A6894" i="7"/>
  <c r="A6579" i="7"/>
  <c r="A6726" i="7"/>
  <c r="A5995" i="7"/>
  <c r="A5499" i="7"/>
  <c r="A5849" i="7"/>
  <c r="A5437" i="7"/>
  <c r="A5402" i="7"/>
  <c r="A5264" i="7"/>
  <c r="A5487" i="7"/>
  <c r="A4830" i="7"/>
  <c r="A5312" i="7"/>
  <c r="A6687" i="7"/>
  <c r="A4812" i="7"/>
  <c r="A5038" i="7"/>
  <c r="A5222" i="7"/>
  <c r="A4713" i="7"/>
  <c r="A4747" i="7"/>
  <c r="A4685" i="7"/>
  <c r="A4784" i="7"/>
  <c r="A4760" i="7"/>
  <c r="A4802" i="7"/>
  <c r="A5385" i="7"/>
  <c r="A4808" i="7"/>
  <c r="A5456" i="7"/>
  <c r="A4990" i="7"/>
  <c r="A4873" i="7"/>
  <c r="A5061" i="7"/>
  <c r="A5227" i="7"/>
  <c r="A4964" i="7"/>
  <c r="A4969" i="7"/>
  <c r="A4897" i="7"/>
  <c r="A5033" i="7"/>
  <c r="A5143" i="7"/>
  <c r="A6964" i="7"/>
  <c r="A6556" i="7"/>
  <c r="A6016" i="7"/>
  <c r="A5609" i="7"/>
  <c r="A6557" i="7"/>
  <c r="A6149" i="7"/>
  <c r="A5610" i="7"/>
  <c r="A6675" i="7"/>
  <c r="A6135" i="7"/>
  <c r="A5728" i="7"/>
  <c r="A6511" i="7"/>
  <c r="A5948" i="7"/>
  <c r="A6865" i="7"/>
  <c r="A6304" i="7"/>
  <c r="A5693" i="7"/>
  <c r="A6672" i="7"/>
  <c r="A6060" i="7"/>
  <c r="A5552" i="7"/>
  <c r="A6302" i="7"/>
  <c r="A5666" i="7"/>
  <c r="A6449" i="7"/>
  <c r="A5811" i="7"/>
  <c r="A6594" i="7"/>
  <c r="A5958" i="7"/>
  <c r="A6678" i="7"/>
  <c r="A5923" i="7"/>
  <c r="A6564" i="7"/>
  <c r="A5808" i="7"/>
  <c r="A6446" i="7"/>
  <c r="A5695" i="7"/>
  <c r="A6176" i="7"/>
  <c r="A6829" i="7"/>
  <c r="A6152" i="7"/>
  <c r="A6810" i="7"/>
  <c r="A5649" i="7"/>
  <c r="A6141" i="7"/>
  <c r="A6320" i="7"/>
  <c r="A6767" i="7"/>
  <c r="A6944" i="7"/>
  <c r="A5619" i="7"/>
  <c r="A5537" i="7"/>
  <c r="A5757" i="7"/>
  <c r="A5626" i="7"/>
  <c r="A5547" i="7"/>
  <c r="A4978" i="7"/>
  <c r="A6394" i="7"/>
  <c r="A5165" i="7"/>
  <c r="A4757" i="7"/>
  <c r="A5412" i="7"/>
  <c r="A5004" i="7"/>
  <c r="A5997" i="7"/>
  <c r="A5570" i="7"/>
  <c r="A6054" i="7"/>
  <c r="A5533" i="7"/>
  <c r="A6584" i="7"/>
  <c r="A6777" i="7"/>
  <c r="A6116" i="7"/>
  <c r="A6602" i="7"/>
  <c r="A6891" i="7"/>
  <c r="A6925" i="7"/>
  <c r="A5457" i="7"/>
  <c r="A5458" i="7"/>
  <c r="A5288" i="7"/>
  <c r="A5225" i="7"/>
  <c r="A5398" i="7"/>
  <c r="A4791" i="7"/>
  <c r="A5219" i="7"/>
  <c r="A5832" i="7"/>
  <c r="A4755" i="7"/>
  <c r="A4999" i="7"/>
  <c r="A5445" i="7"/>
  <c r="A4711" i="7"/>
  <c r="A4772" i="7"/>
  <c r="A5824" i="7"/>
  <c r="A4749" i="7"/>
  <c r="A4693" i="7"/>
  <c r="A4767" i="7"/>
  <c r="A5329" i="7"/>
  <c r="A4792" i="7"/>
  <c r="A5395" i="7"/>
  <c r="A4736" i="7"/>
  <c r="A4807" i="7"/>
  <c r="A5001" i="7"/>
  <c r="A5145" i="7"/>
  <c r="A4892" i="7"/>
  <c r="A4827" i="7"/>
  <c r="A4728" i="7"/>
  <c r="A4764" i="7"/>
  <c r="A5054" i="7"/>
  <c r="A6982" i="7"/>
  <c r="A6514" i="7"/>
  <c r="A6002" i="7"/>
  <c r="A6515" i="7"/>
  <c r="A6107" i="7"/>
  <c r="A5568" i="7"/>
  <c r="A6663" i="7"/>
  <c r="A6123" i="7"/>
  <c r="A5686" i="7"/>
  <c r="A6473" i="7"/>
  <c r="A5971" i="7"/>
  <c r="A6828" i="7"/>
  <c r="A6325" i="7"/>
  <c r="A5654" i="7"/>
  <c r="A6634" i="7"/>
  <c r="A6022" i="7"/>
  <c r="A5512" i="7"/>
  <c r="A6270" i="7"/>
  <c r="A5631" i="7"/>
  <c r="A6414" i="7"/>
  <c r="A5778" i="7"/>
  <c r="A6560" i="7"/>
  <c r="A5922" i="7"/>
  <c r="A6648" i="7"/>
  <c r="A5895" i="7"/>
  <c r="A6535" i="7"/>
  <c r="A5782" i="7"/>
  <c r="A6422" i="7"/>
  <c r="A5665" i="7"/>
  <c r="A6150" i="7"/>
  <c r="A6800" i="7"/>
  <c r="A6075" i="7"/>
  <c r="A6724" i="7"/>
  <c r="A5624" i="7"/>
  <c r="A6118" i="7"/>
  <c r="A6251" i="7"/>
  <c r="A6750" i="7"/>
  <c r="A6887" i="7"/>
  <c r="A5611" i="7"/>
  <c r="A7015" i="7"/>
  <c r="A5684" i="7"/>
  <c r="A5555" i="7"/>
  <c r="A5476" i="7"/>
  <c r="A4936" i="7"/>
  <c r="A6342" i="7"/>
  <c r="A5183" i="7"/>
  <c r="A4715" i="7"/>
  <c r="A5430" i="7"/>
  <c r="A4962" i="7"/>
  <c r="A5906" i="7"/>
  <c r="A6972" i="7"/>
  <c r="A6001" i="7"/>
  <c r="A6980" i="7"/>
  <c r="A6461" i="7"/>
  <c r="A6643" i="7"/>
  <c r="A5937" i="7"/>
  <c r="A6407" i="7"/>
  <c r="A6642" i="7"/>
  <c r="A6521" i="7"/>
  <c r="A5418" i="7"/>
  <c r="A5419" i="7"/>
  <c r="A5309" i="7"/>
  <c r="A5246" i="7"/>
  <c r="A5370" i="7"/>
  <c r="A4752" i="7"/>
  <c r="A5186" i="7"/>
  <c r="A5464" i="7"/>
  <c r="A4719" i="7"/>
  <c r="A4963" i="7"/>
  <c r="A5425" i="7"/>
  <c r="A6531" i="7"/>
  <c r="A5447" i="7"/>
  <c r="A6355" i="7"/>
  <c r="A4721" i="7"/>
  <c r="A5531" i="7"/>
  <c r="A4735" i="7"/>
  <c r="A5277" i="7"/>
  <c r="A4770" i="7"/>
  <c r="A5294" i="7"/>
  <c r="A5475" i="7"/>
  <c r="A4750" i="7"/>
  <c r="A4947" i="7"/>
  <c r="A5025" i="7"/>
  <c r="A4768" i="7"/>
  <c r="A4828" i="7"/>
  <c r="A5135" i="7"/>
  <c r="A4987" i="7"/>
  <c r="A6940" i="7"/>
  <c r="A6532" i="7"/>
  <c r="A5991" i="7"/>
  <c r="A5525" i="7"/>
  <c r="A6533" i="7"/>
  <c r="A6065" i="7"/>
  <c r="A5526" i="7"/>
  <c r="A6651" i="7"/>
  <c r="A6111" i="7"/>
  <c r="A5644" i="7"/>
  <c r="A6434" i="7"/>
  <c r="A5933" i="7"/>
  <c r="A6790" i="7"/>
  <c r="A6288" i="7"/>
  <c r="A5617" i="7"/>
  <c r="A6655" i="7"/>
  <c r="A5982" i="7"/>
  <c r="A7019" i="7"/>
  <c r="A6235" i="7"/>
  <c r="A5597" i="7"/>
  <c r="A6383" i="7"/>
  <c r="A5743" i="7"/>
  <c r="A6526" i="7"/>
  <c r="A5888" i="7"/>
  <c r="A6617" i="7"/>
  <c r="A5866" i="7"/>
  <c r="A6503" i="7"/>
  <c r="A5754" i="7"/>
  <c r="A6390" i="7"/>
  <c r="A5640" i="7"/>
  <c r="A6073" i="7"/>
  <c r="A6781" i="7"/>
  <c r="A6051" i="7"/>
  <c r="A6700" i="7"/>
  <c r="A5601" i="7"/>
  <c r="A6048" i="7"/>
  <c r="A6231" i="7"/>
  <c r="A6685" i="7"/>
  <c r="A6872" i="7"/>
  <c r="A5535" i="7"/>
  <c r="A6947" i="7"/>
  <c r="A5625" i="7"/>
  <c r="A5540" i="7"/>
  <c r="A5434" i="7"/>
  <c r="A4894" i="7"/>
  <c r="A6289" i="7"/>
  <c r="A5141" i="7"/>
  <c r="A4733" i="7"/>
  <c r="A5388" i="7"/>
  <c r="A4980" i="7"/>
  <c r="A5803" i="7"/>
  <c r="A6903" i="7"/>
  <c r="A5910" i="7"/>
  <c r="A6860" i="7"/>
  <c r="A6392" i="7"/>
  <c r="A6539" i="7"/>
  <c r="A5737" i="7"/>
  <c r="A6217" i="7"/>
  <c r="A6386" i="7"/>
  <c r="A6207" i="7"/>
  <c r="A5379" i="7"/>
  <c r="A5380" i="7"/>
  <c r="A5270" i="7"/>
  <c r="A5210" i="7"/>
  <c r="A5336" i="7"/>
  <c r="A4743" i="7"/>
  <c r="A5150" i="7"/>
  <c r="A5492" i="7"/>
  <c r="A4740" i="7"/>
  <c r="A4924" i="7"/>
  <c r="A5354" i="7"/>
  <c r="A5446" i="7"/>
  <c r="A5356" i="7"/>
  <c r="A5470" i="7"/>
  <c r="A4686" i="7"/>
  <c r="A5441" i="7"/>
  <c r="A4704" i="7"/>
  <c r="A4994" i="7"/>
  <c r="A4696" i="7"/>
  <c r="A5238" i="7"/>
  <c r="A5383" i="7"/>
  <c r="A4742" i="7"/>
  <c r="A4875" i="7"/>
  <c r="A4926" i="7"/>
  <c r="A5409" i="7"/>
  <c r="A4923" i="7"/>
  <c r="A5191" i="7"/>
  <c r="A5317" i="7"/>
  <c r="A6958" i="7"/>
  <c r="A6490" i="7"/>
  <c r="A5950" i="7"/>
  <c r="A5543" i="7"/>
  <c r="A6491" i="7"/>
  <c r="A6083" i="7"/>
  <c r="A5544" i="7"/>
  <c r="A6609" i="7"/>
  <c r="A6069" i="7"/>
  <c r="A5662" i="7"/>
  <c r="A6395" i="7"/>
  <c r="A5894" i="7"/>
  <c r="A6811" i="7"/>
  <c r="A6250" i="7"/>
  <c r="A5638" i="7"/>
  <c r="A6616" i="7"/>
  <c r="A5944" i="7"/>
  <c r="A6984" i="7"/>
  <c r="A6202" i="7"/>
  <c r="A5561" i="7"/>
  <c r="A6347" i="7"/>
  <c r="A5712" i="7"/>
  <c r="A6494" i="7"/>
  <c r="A5854" i="7"/>
  <c r="A6589" i="7"/>
  <c r="A5835" i="7"/>
  <c r="A6476" i="7"/>
  <c r="A5721" i="7"/>
  <c r="A6361" i="7"/>
  <c r="A5606" i="7"/>
  <c r="A6049" i="7"/>
  <c r="A6697" i="7"/>
  <c r="A6030" i="7"/>
  <c r="A6682" i="7"/>
  <c r="A5577" i="7"/>
  <c r="A6003" i="7"/>
  <c r="A6160" i="7"/>
  <c r="A6611" i="7"/>
  <c r="A6755" i="7"/>
  <c r="A7013" i="7"/>
  <c r="A6889" i="7"/>
  <c r="A5554" i="7"/>
  <c r="A7018" i="7"/>
  <c r="A5452" i="7"/>
  <c r="A4912" i="7"/>
  <c r="A6188" i="7"/>
  <c r="A5159" i="7"/>
  <c r="A4691" i="7"/>
  <c r="A5346" i="7"/>
  <c r="A4938" i="7"/>
  <c r="A5716" i="7"/>
  <c r="A6788" i="7"/>
  <c r="A5766" i="7"/>
  <c r="A6729" i="7"/>
  <c r="A6261" i="7"/>
  <c r="A6404" i="7"/>
  <c r="A5560" i="7"/>
  <c r="A6035" i="7"/>
  <c r="A6171" i="7"/>
  <c r="A5833" i="7"/>
  <c r="A5400" i="7"/>
  <c r="A5401" i="7"/>
  <c r="A5234" i="7"/>
  <c r="A5171" i="7"/>
  <c r="A5310" i="7"/>
  <c r="A4737" i="7"/>
  <c r="A5115" i="7"/>
  <c r="A5404" i="7"/>
  <c r="A4701" i="7"/>
  <c r="A4945" i="7"/>
  <c r="A5334" i="7"/>
  <c r="A5426" i="7"/>
  <c r="A5290" i="7"/>
  <c r="A5448" i="7"/>
  <c r="A4683" i="7"/>
  <c r="A5421" i="7"/>
  <c r="A6307" i="7"/>
  <c r="A4899" i="7"/>
  <c r="A6009" i="7"/>
  <c r="A5179" i="7"/>
  <c r="A5300" i="7"/>
  <c r="A5505" i="7"/>
  <c r="A5352" i="7"/>
  <c r="A4839" i="7"/>
  <c r="A5241" i="7"/>
  <c r="A5331" i="7"/>
  <c r="A4901" i="7"/>
  <c r="A4919" i="7"/>
  <c r="A6916" i="7"/>
  <c r="A6508" i="7"/>
  <c r="A5968" i="7"/>
  <c r="A5501" i="7"/>
  <c r="A6509" i="7"/>
  <c r="A6041" i="7"/>
  <c r="A5502" i="7"/>
  <c r="A6627" i="7"/>
  <c r="A6087" i="7"/>
  <c r="A5620" i="7"/>
  <c r="A6416" i="7"/>
  <c r="A5855" i="7"/>
  <c r="A6772" i="7"/>
  <c r="A6271" i="7"/>
  <c r="A5598" i="7"/>
  <c r="A6577" i="7"/>
  <c r="A5965" i="7"/>
  <c r="A6949" i="7"/>
  <c r="A6166" i="7"/>
  <c r="A5524" i="7"/>
  <c r="A6313" i="7"/>
  <c r="A5676" i="7"/>
  <c r="A6459" i="7"/>
  <c r="A5882" i="7"/>
  <c r="A6563" i="7"/>
  <c r="A5807" i="7"/>
  <c r="A6445" i="7"/>
  <c r="A5694" i="7"/>
  <c r="A6332" i="7"/>
  <c r="A5575" i="7"/>
  <c r="A6027" i="7"/>
  <c r="A6674" i="7"/>
  <c r="A5973" i="7"/>
  <c r="A6656" i="7"/>
  <c r="A5523" i="7"/>
  <c r="A5961" i="7"/>
  <c r="A6142" i="7"/>
  <c r="A6596" i="7"/>
  <c r="A6751" i="7"/>
  <c r="A6946" i="7"/>
  <c r="A6818" i="7"/>
  <c r="A5539" i="7"/>
  <c r="A6906" i="7"/>
  <c r="A5410" i="7"/>
  <c r="A4870" i="7"/>
  <c r="A6128" i="7"/>
  <c r="A5117" i="7"/>
  <c r="A4709" i="7"/>
  <c r="A5364" i="7"/>
  <c r="A4896" i="7"/>
  <c r="A5670" i="7"/>
  <c r="A6745" i="7"/>
  <c r="A5719" i="7"/>
  <c r="A6621" i="7"/>
  <c r="A6146" i="7"/>
  <c r="A6282" i="7"/>
  <c r="A6934" i="7"/>
  <c r="A5858" i="7"/>
  <c r="A5932" i="7"/>
  <c r="A5519" i="7"/>
  <c r="A5361" i="7"/>
  <c r="A5365" i="7"/>
  <c r="A5195" i="7"/>
  <c r="A5192" i="7"/>
  <c r="A5279" i="7"/>
  <c r="A4698" i="7"/>
  <c r="A5084" i="7"/>
  <c r="A5403" i="7"/>
  <c r="A6601" i="7"/>
  <c r="A4906" i="7"/>
  <c r="A5263" i="7"/>
  <c r="A5355" i="7"/>
  <c r="A5267" i="7"/>
  <c r="A5382" i="7"/>
  <c r="A5369" i="7"/>
  <c r="A5350" i="7"/>
  <c r="A5485" i="7"/>
  <c r="A4882" i="7"/>
  <c r="A5449" i="7"/>
  <c r="A5109" i="7"/>
  <c r="A5205" i="7"/>
  <c r="A5481" i="7"/>
  <c r="A5168" i="7"/>
  <c r="A4797" i="7"/>
  <c r="A5079" i="7"/>
  <c r="A5132" i="7"/>
  <c r="A4729" i="7"/>
  <c r="A5202" i="7"/>
  <c r="A6892" i="7"/>
  <c r="A6352" i="7"/>
  <c r="A5884" i="7"/>
  <c r="A6893" i="7"/>
  <c r="A6425" i="7"/>
  <c r="A5885" i="7"/>
  <c r="A7012" i="7"/>
  <c r="A6471" i="7"/>
  <c r="A6033" i="7"/>
  <c r="A6902" i="7"/>
  <c r="A6341" i="7"/>
  <c r="A5730" i="7"/>
  <c r="A6696" i="7"/>
  <c r="A6084" i="7"/>
  <c r="A5578" i="7"/>
  <c r="A6451" i="7"/>
  <c r="A5890" i="7"/>
  <c r="A6738" i="7"/>
  <c r="A6099" i="7"/>
  <c r="A6884" i="7"/>
  <c r="A6273" i="7"/>
  <c r="A5514" i="7"/>
  <c r="A6450" i="7"/>
  <c r="A5668" i="7"/>
  <c r="A6502" i="7"/>
  <c r="A5573" i="7"/>
  <c r="A6389" i="7"/>
  <c r="A6968" i="7"/>
  <c r="A6216" i="7"/>
  <c r="A5917" i="7"/>
  <c r="A6801" i="7"/>
  <c r="A5901" i="7"/>
  <c r="A6354" i="7"/>
  <c r="A6990" i="7"/>
  <c r="A5589" i="7"/>
  <c r="A6050" i="7"/>
  <c r="A6233" i="7"/>
  <c r="A6626" i="7"/>
  <c r="A6496" i="7"/>
  <c r="A6702" i="7"/>
  <c r="A6576" i="7"/>
  <c r="A6783" i="7"/>
  <c r="A5254" i="7"/>
  <c r="A4846" i="7"/>
  <c r="A5603" i="7"/>
  <c r="A5093" i="7"/>
  <c r="A6456" i="7"/>
  <c r="A5340" i="7"/>
  <c r="A4800" i="7"/>
  <c r="A5521" i="7"/>
  <c r="A6047" i="7"/>
  <c r="A5553" i="7"/>
  <c r="A5679" i="7"/>
  <c r="A5939" i="7"/>
  <c r="A6895" i="7"/>
  <c r="A6582" i="7"/>
  <c r="A6109" i="7"/>
  <c r="A6899" i="7"/>
  <c r="A5735" i="7"/>
  <c r="A5286" i="7"/>
  <c r="A5176" i="7"/>
  <c r="A6296" i="7"/>
  <c r="A5469" i="7"/>
  <c r="A5217" i="7"/>
  <c r="A5337" i="7"/>
  <c r="A5187" i="7"/>
  <c r="A5465" i="7"/>
  <c r="A4720" i="7"/>
  <c r="A5170" i="7"/>
  <c r="A5125" i="7"/>
  <c r="A5173" i="7"/>
  <c r="A5291" i="7"/>
  <c r="A5204" i="7"/>
  <c r="A5259" i="7"/>
  <c r="A5328" i="7"/>
  <c r="A4787" i="7"/>
  <c r="A5292" i="7"/>
  <c r="A4819" i="7"/>
  <c r="A5056" i="7"/>
  <c r="A5302" i="7"/>
  <c r="A5063" i="7"/>
  <c r="A5228" i="7"/>
  <c r="A5089" i="7"/>
  <c r="A4829" i="7"/>
  <c r="A5483" i="7"/>
  <c r="A5013" i="7"/>
  <c r="A5963" i="7"/>
  <c r="A6179" i="7"/>
  <c r="A5986" i="7"/>
  <c r="A6850" i="7"/>
  <c r="A6310" i="7"/>
  <c r="A5902" i="7"/>
  <c r="A6851" i="7"/>
  <c r="A6443" i="7"/>
  <c r="A5903" i="7"/>
  <c r="A6969" i="7"/>
  <c r="A6429" i="7"/>
  <c r="A6021" i="7"/>
  <c r="A6863" i="7"/>
  <c r="A6362" i="7"/>
  <c r="A5691" i="7"/>
  <c r="A6718" i="7"/>
  <c r="A6046" i="7"/>
  <c r="A5538" i="7"/>
  <c r="A6412" i="7"/>
  <c r="A5911" i="7"/>
  <c r="A6703" i="7"/>
  <c r="A6066" i="7"/>
  <c r="A6848" i="7"/>
  <c r="A6272" i="7"/>
  <c r="A6996" i="7"/>
  <c r="A6415" i="7"/>
  <c r="A5635" i="7"/>
  <c r="A6474" i="7"/>
  <c r="A5541" i="7"/>
  <c r="A6360" i="7"/>
  <c r="A6939" i="7"/>
  <c r="A6186" i="7"/>
  <c r="A6799" i="7"/>
  <c r="A5899" i="7"/>
  <c r="A6782" i="7"/>
  <c r="A5875" i="7"/>
  <c r="A6274" i="7"/>
  <c r="A6920" i="7"/>
  <c r="A5580" i="7"/>
  <c r="A5975" i="7"/>
  <c r="A6161" i="7"/>
  <c r="A6555" i="7"/>
  <c r="A6435" i="7"/>
  <c r="A6639" i="7"/>
  <c r="A6570" i="7"/>
  <c r="A6716" i="7"/>
  <c r="A5272" i="7"/>
  <c r="A4804" i="7"/>
  <c r="A5494" i="7"/>
  <c r="A5051" i="7"/>
  <c r="A6398" i="7"/>
  <c r="A5298" i="7"/>
  <c r="A4758" i="7"/>
  <c r="A6971" i="7"/>
  <c r="A5999" i="7"/>
  <c r="A6989" i="7"/>
  <c r="A5557" i="7"/>
  <c r="A5774" i="7"/>
  <c r="A6725" i="7"/>
  <c r="A6441" i="7"/>
  <c r="A5946" i="7"/>
  <c r="A6614" i="7"/>
  <c r="A6842" i="7"/>
  <c r="A5307" i="7"/>
  <c r="A5137" i="7"/>
  <c r="A5660" i="7"/>
  <c r="A5490" i="7"/>
  <c r="A5181" i="7"/>
  <c r="A5311" i="7"/>
  <c r="A5036" i="7"/>
  <c r="A5151" i="7"/>
  <c r="A5439" i="7"/>
  <c r="A4741" i="7"/>
  <c r="A5146" i="7"/>
  <c r="A5067" i="7"/>
  <c r="A5149" i="7"/>
  <c r="A5271" i="7"/>
  <c r="A5180" i="7"/>
  <c r="A5239" i="7"/>
  <c r="A5018" i="7"/>
  <c r="A4766" i="7"/>
  <c r="A5236" i="7"/>
  <c r="A4801" i="7"/>
  <c r="A4991" i="7"/>
  <c r="A5211" i="7"/>
  <c r="A4954" i="7"/>
  <c r="A5155" i="7"/>
  <c r="A4853" i="7"/>
  <c r="A5332" i="7"/>
  <c r="A5163" i="7"/>
  <c r="A4706" i="7"/>
  <c r="A5947" i="7"/>
  <c r="A5788" i="7"/>
  <c r="A6201" i="7"/>
  <c r="A5567" i="7"/>
  <c r="A6784" i="7"/>
  <c r="A6244" i="7"/>
  <c r="A5837" i="7"/>
  <c r="A6785" i="7"/>
  <c r="A6377" i="7"/>
  <c r="A5838" i="7"/>
  <c r="A6933" i="7"/>
  <c r="A6393" i="7"/>
  <c r="A5955" i="7"/>
  <c r="A6809" i="7"/>
  <c r="A6247" i="7"/>
  <c r="A5636" i="7"/>
  <c r="A6661" i="7"/>
  <c r="A5988" i="7"/>
  <c r="A6970" i="7"/>
  <c r="A6358" i="7"/>
  <c r="A5797" i="7"/>
  <c r="A6660" i="7"/>
  <c r="A6023" i="7"/>
  <c r="A6806" i="7"/>
  <c r="A6167" i="7"/>
  <c r="A6951" i="7"/>
  <c r="A6314" i="7"/>
  <c r="A5528" i="7"/>
  <c r="A6388" i="7"/>
  <c r="A6967" i="7"/>
  <c r="A6215" i="7"/>
  <c r="A6854" i="7"/>
  <c r="A6097" i="7"/>
  <c r="A6673" i="7"/>
  <c r="A5768" i="7"/>
  <c r="A6654" i="7"/>
  <c r="A5751" i="7"/>
  <c r="A6205" i="7"/>
  <c r="A6758" i="7"/>
  <c r="A6992" i="7"/>
  <c r="A5869" i="7"/>
  <c r="A6053" i="7"/>
  <c r="A6366" i="7"/>
  <c r="A6292" i="7"/>
  <c r="A6497" i="7"/>
  <c r="A6369" i="7"/>
  <c r="A6512" i="7"/>
  <c r="A5206" i="7"/>
  <c r="A4798" i="7"/>
  <c r="A5453" i="7"/>
  <c r="A4985" i="7"/>
  <c r="A6189" i="7"/>
  <c r="A5232" i="7"/>
  <c r="A4692" i="7"/>
  <c r="A6744" i="7"/>
  <c r="A5718" i="7"/>
  <c r="A6722" i="7"/>
  <c r="A6730" i="7"/>
  <c r="A6943" i="7"/>
  <c r="A6406" i="7"/>
  <c r="A5938" i="7"/>
  <c r="A6962" i="7"/>
  <c r="A5856" i="7"/>
  <c r="A5736" i="7"/>
  <c r="A5223" i="7"/>
  <c r="A5083" i="7"/>
  <c r="A5661" i="7"/>
  <c r="A5376" i="7"/>
  <c r="A5080" i="7"/>
  <c r="A5218" i="7"/>
  <c r="A4982" i="7"/>
  <c r="A5049" i="7"/>
  <c r="A5348" i="7"/>
  <c r="A5641" i="7"/>
  <c r="A5066" i="7"/>
  <c r="A4972" i="7"/>
  <c r="A5071" i="7"/>
  <c r="A5009" i="7"/>
  <c r="A5045" i="7"/>
  <c r="A5110" i="7"/>
  <c r="A4881" i="7"/>
  <c r="A5444" i="7"/>
  <c r="A4915" i="7"/>
  <c r="A6153" i="7"/>
  <c r="A4833" i="7"/>
  <c r="A4687" i="7"/>
  <c r="A4826" i="7"/>
  <c r="A4840" i="7"/>
  <c r="A5201" i="7"/>
  <c r="A5101" i="7"/>
  <c r="A5306" i="7"/>
  <c r="A4955" i="7"/>
  <c r="A6694" i="7"/>
  <c r="A6262" i="7"/>
  <c r="A5747" i="7"/>
  <c r="A6803" i="7"/>
  <c r="A6287" i="7"/>
  <c r="A5796" i="7"/>
  <c r="A6843" i="7"/>
  <c r="A6381" i="7"/>
  <c r="A5865" i="7"/>
  <c r="A6770" i="7"/>
  <c r="A6175" i="7"/>
  <c r="A5596" i="7"/>
  <c r="A6529" i="7"/>
  <c r="A5952" i="7"/>
  <c r="A6898" i="7"/>
  <c r="A6319" i="7"/>
  <c r="A5725" i="7"/>
  <c r="A6628" i="7"/>
  <c r="A5912" i="7"/>
  <c r="A6773" i="7"/>
  <c r="A6056" i="7"/>
  <c r="A6918" i="7"/>
  <c r="A6204" i="7"/>
  <c r="A5551" i="7"/>
  <c r="A6184" i="7"/>
  <c r="A6938" i="7"/>
  <c r="A6071" i="7"/>
  <c r="A6823" i="7"/>
  <c r="A5954" i="7"/>
  <c r="A6652" i="7"/>
  <c r="A5593" i="7"/>
  <c r="A6603" i="7"/>
  <c r="A5571" i="7"/>
  <c r="A6181" i="7"/>
  <c r="A6543" i="7"/>
  <c r="A6923" i="7"/>
  <c r="A5614" i="7"/>
  <c r="A5976" i="7"/>
  <c r="A6147" i="7"/>
  <c r="A6223" i="7"/>
  <c r="A6228" i="7"/>
  <c r="A6306" i="7"/>
  <c r="A6127" i="7"/>
  <c r="A5164" i="7"/>
  <c r="A4708" i="7"/>
  <c r="A5411" i="7"/>
  <c r="A4895" i="7"/>
  <c r="A6129" i="7"/>
  <c r="A5142" i="7"/>
  <c r="A4710" i="7"/>
  <c r="A6275" i="7"/>
  <c r="A5627" i="7"/>
  <c r="A6255" i="7"/>
  <c r="A6578" i="7"/>
  <c r="A6345" i="7"/>
  <c r="A6283" i="7"/>
  <c r="A6597" i="7"/>
  <c r="A6665" i="7"/>
  <c r="A5983" i="7"/>
  <c r="A6792" i="7"/>
  <c r="A5121" i="7"/>
  <c r="A5044" i="7"/>
  <c r="A5450" i="7"/>
  <c r="A5397" i="7"/>
  <c r="A4956" i="7"/>
  <c r="A5185" i="7"/>
  <c r="A4850" i="7"/>
  <c r="A5016" i="7"/>
  <c r="A5197" i="7"/>
  <c r="A5466" i="7"/>
  <c r="A4908" i="7"/>
  <c r="A4940" i="7"/>
  <c r="A5040" i="7"/>
  <c r="A4974" i="7"/>
  <c r="A5020" i="7"/>
  <c r="A5088" i="7"/>
  <c r="A4860" i="7"/>
  <c r="A5392" i="7"/>
  <c r="A4817" i="7"/>
  <c r="A5471" i="7"/>
  <c r="A4745" i="7"/>
  <c r="A5506" i="7"/>
  <c r="A4762" i="7"/>
  <c r="A5032" i="7"/>
  <c r="A5090" i="7"/>
  <c r="A4776" i="7"/>
  <c r="A4920" i="7"/>
  <c r="A4922" i="7"/>
  <c r="A6688" i="7"/>
  <c r="A6220" i="7"/>
  <c r="A5681" i="7"/>
  <c r="A6761" i="7"/>
  <c r="A6221" i="7"/>
  <c r="A5814" i="7"/>
  <c r="A6807" i="7"/>
  <c r="A6339" i="7"/>
  <c r="A5800" i="7"/>
  <c r="A6731" i="7"/>
  <c r="A6119" i="7"/>
  <c r="A5556" i="7"/>
  <c r="A6475" i="7"/>
  <c r="A5914" i="7"/>
  <c r="A6280" i="7"/>
  <c r="A5669" i="7"/>
  <c r="A6592" i="7"/>
  <c r="A5810" i="7"/>
  <c r="A6739" i="7"/>
  <c r="A5957" i="7"/>
  <c r="A6885" i="7"/>
  <c r="A6102" i="7"/>
  <c r="A5515" i="7"/>
  <c r="A6095" i="7"/>
  <c r="A6908" i="7"/>
  <c r="A6795" i="7"/>
  <c r="A5868" i="7"/>
  <c r="A6631" i="7"/>
  <c r="A5520" i="7"/>
  <c r="A6549" i="7"/>
  <c r="A6103" i="7"/>
  <c r="A6408" i="7"/>
  <c r="A5503" i="7"/>
  <c r="A6089" i="7"/>
  <c r="A6864" i="7"/>
  <c r="A6993" i="7"/>
  <c r="A6093" i="7"/>
  <c r="A4902" i="7"/>
  <c r="A4932" i="7"/>
  <c r="A6796" i="7"/>
  <c r="A5650" i="7"/>
  <c r="A5710" i="7"/>
  <c r="A850" i="3"/>
  <c r="A838" i="3"/>
  <c r="A832" i="3"/>
  <c r="A830" i="3"/>
  <c r="A825" i="3"/>
  <c r="A784" i="3"/>
  <c r="A843" i="3"/>
  <c r="A821" i="3"/>
  <c r="A805" i="3"/>
  <c r="A792" i="3"/>
  <c r="A788" i="3"/>
  <c r="A810" i="3"/>
  <c r="A837" i="3"/>
  <c r="A823" i="3"/>
  <c r="A841" i="3"/>
  <c r="A839" i="3"/>
  <c r="A819" i="3"/>
  <c r="A786" i="3"/>
  <c r="A851" i="3"/>
  <c r="A818" i="3"/>
  <c r="A844" i="3"/>
  <c r="A794" i="3"/>
  <c r="A846" i="3"/>
  <c r="A854" i="3"/>
  <c r="A814" i="3"/>
  <c r="A787" i="3"/>
  <c r="A802" i="3"/>
  <c r="A785" i="3"/>
  <c r="A815" i="3"/>
  <c r="A797" i="3"/>
  <c r="A795" i="3"/>
  <c r="A824" i="3"/>
  <c r="A826" i="3"/>
  <c r="A828" i="3"/>
  <c r="A806" i="3"/>
  <c r="A834" i="3"/>
  <c r="A836" i="3"/>
  <c r="A801" i="3"/>
  <c r="A804" i="3"/>
  <c r="A833" i="3"/>
  <c r="A808" i="3"/>
  <c r="A803" i="3"/>
  <c r="A853" i="3"/>
  <c r="A840" i="3"/>
  <c r="A811" i="3"/>
  <c r="A827" i="3"/>
  <c r="A793" i="3"/>
  <c r="A812" i="3"/>
  <c r="A816" i="3"/>
  <c r="A829" i="3"/>
  <c r="A800" i="3"/>
  <c r="A845" i="3"/>
  <c r="A858" i="3"/>
  <c r="A852" i="3"/>
  <c r="A859" i="3"/>
  <c r="A796" i="3"/>
  <c r="A807" i="3"/>
  <c r="A791" i="3"/>
  <c r="A790" i="3"/>
  <c r="A849" i="3"/>
  <c r="A860" i="3"/>
  <c r="A847" i="3"/>
  <c r="A820" i="3"/>
  <c r="A831" i="3"/>
  <c r="A799" i="3"/>
  <c r="A855" i="3"/>
  <c r="A809" i="3"/>
  <c r="A813" i="3"/>
  <c r="A835" i="3"/>
  <c r="A817" i="3"/>
  <c r="A857" i="3"/>
  <c r="A856" i="3"/>
  <c r="A789" i="3"/>
  <c r="A842" i="3"/>
  <c r="A848" i="3"/>
  <c r="A783" i="3"/>
  <c r="A822" i="3"/>
  <c r="A798" i="3"/>
  <c r="C9" i="8"/>
  <c r="C7" i="9"/>
  <c r="A688" i="3"/>
  <c r="A660" i="3"/>
  <c r="A659" i="3"/>
  <c r="A675" i="3"/>
  <c r="A693" i="3"/>
  <c r="A669" i="3"/>
  <c r="A678" i="3"/>
  <c r="A648" i="3"/>
  <c r="A676" i="3"/>
  <c r="A654" i="3"/>
  <c r="A656" i="3"/>
  <c r="A629" i="3"/>
  <c r="A649" i="3"/>
  <c r="A643" i="3"/>
  <c r="A658" i="3"/>
  <c r="A627" i="3"/>
  <c r="A670" i="3"/>
  <c r="A653" i="3"/>
  <c r="A631" i="3"/>
  <c r="A702" i="3"/>
  <c r="A690" i="3"/>
  <c r="A682" i="3"/>
  <c r="A701" i="3"/>
  <c r="A636" i="3"/>
  <c r="A680" i="3"/>
  <c r="A641" i="3"/>
  <c r="A651" i="3"/>
  <c r="A667" i="3"/>
  <c r="A634" i="3"/>
  <c r="A645" i="3"/>
  <c r="A703" i="3"/>
  <c r="A672" i="3"/>
  <c r="A699" i="3"/>
  <c r="A635" i="3"/>
  <c r="A695" i="3"/>
  <c r="A661" i="3"/>
  <c r="A697" i="3"/>
  <c r="A664" i="3"/>
  <c r="A671" i="3"/>
  <c r="A663" i="3"/>
  <c r="A647" i="3"/>
  <c r="A657" i="3"/>
  <c r="A630" i="3"/>
  <c r="A681" i="3"/>
  <c r="A633" i="3"/>
  <c r="A704" i="3"/>
  <c r="A685" i="3"/>
  <c r="A677" i="3"/>
  <c r="A684" i="3"/>
  <c r="A692" i="3"/>
  <c r="A628" i="3"/>
  <c r="A696" i="3"/>
  <c r="A644" i="3"/>
  <c r="A638" i="3"/>
  <c r="A655" i="3"/>
  <c r="A652" i="3"/>
  <c r="A700" i="3"/>
  <c r="A639" i="3"/>
  <c r="A640" i="3"/>
  <c r="A662" i="3"/>
  <c r="A632" i="3"/>
  <c r="A666" i="3"/>
  <c r="A665" i="3"/>
  <c r="A683" i="3"/>
  <c r="A674" i="3"/>
  <c r="A637" i="3"/>
  <c r="A686" i="3"/>
  <c r="A650" i="3"/>
  <c r="A687" i="3"/>
  <c r="A646" i="3"/>
  <c r="A642" i="3"/>
  <c r="A673" i="3"/>
  <c r="A689" i="3"/>
  <c r="A679" i="3"/>
  <c r="A694" i="3"/>
  <c r="A698" i="3"/>
  <c r="A691" i="3"/>
  <c r="A668" i="3"/>
  <c r="A336" i="3"/>
  <c r="A335" i="3"/>
  <c r="A367" i="3"/>
  <c r="A344" i="3"/>
  <c r="A375" i="3"/>
  <c r="A360" i="3"/>
  <c r="A359" i="3"/>
  <c r="A382" i="3"/>
  <c r="A362" i="3"/>
  <c r="A346" i="3"/>
  <c r="A370" i="3"/>
  <c r="A320" i="3"/>
  <c r="A381" i="3"/>
  <c r="A332" i="3"/>
  <c r="A389" i="3"/>
  <c r="A330" i="3"/>
  <c r="A350" i="3"/>
  <c r="A356" i="3"/>
  <c r="A368" i="3"/>
  <c r="A338" i="3"/>
  <c r="A342" i="3"/>
  <c r="A363" i="3"/>
  <c r="A339" i="3"/>
  <c r="A385" i="3"/>
  <c r="A391" i="3"/>
  <c r="A355" i="3"/>
  <c r="A329" i="3"/>
  <c r="A354" i="3"/>
  <c r="A386" i="3"/>
  <c r="A343" i="3"/>
  <c r="A326" i="3"/>
  <c r="A365" i="3"/>
  <c r="A317" i="3"/>
  <c r="A380" i="3"/>
  <c r="A327" i="3"/>
  <c r="A373" i="3"/>
  <c r="A352" i="3"/>
  <c r="A337" i="3"/>
  <c r="A325" i="3"/>
  <c r="A388" i="3"/>
  <c r="A353" i="3"/>
  <c r="A392" i="3"/>
  <c r="A358" i="3"/>
  <c r="A361" i="3"/>
  <c r="A364" i="3"/>
  <c r="A328" i="3"/>
  <c r="A324" i="3"/>
  <c r="A374" i="3"/>
  <c r="A379" i="3"/>
  <c r="A340" i="3"/>
  <c r="A383" i="3"/>
  <c r="A341" i="3"/>
  <c r="A369" i="3"/>
  <c r="A315" i="3"/>
  <c r="A347" i="3"/>
  <c r="A321" i="3"/>
  <c r="A333" i="3"/>
  <c r="A349" i="3"/>
  <c r="A390" i="3"/>
  <c r="A376" i="3"/>
  <c r="A322" i="3"/>
  <c r="A348" i="3"/>
  <c r="A372" i="3"/>
  <c r="A384" i="3"/>
  <c r="A331" i="3"/>
  <c r="A345" i="3"/>
  <c r="A378" i="3"/>
  <c r="A377" i="3"/>
  <c r="A371" i="3"/>
  <c r="A357" i="3"/>
  <c r="A351" i="3"/>
  <c r="A318" i="3"/>
  <c r="A316" i="3"/>
  <c r="A323" i="3"/>
  <c r="A334" i="3"/>
  <c r="A319" i="3"/>
  <c r="A366" i="3"/>
  <c r="A387" i="3"/>
  <c r="A36" i="3"/>
  <c r="A51" i="3"/>
  <c r="A15" i="3"/>
  <c r="A68" i="3"/>
  <c r="A6" i="3"/>
  <c r="A39" i="3"/>
  <c r="A32" i="3"/>
  <c r="A72" i="3"/>
  <c r="A12" i="3"/>
  <c r="A41" i="3"/>
  <c r="A34" i="3"/>
  <c r="A47" i="3"/>
  <c r="A21" i="3"/>
  <c r="A40" i="3"/>
  <c r="A77" i="3"/>
  <c r="A63" i="3"/>
  <c r="A5" i="3"/>
  <c r="A58" i="3"/>
  <c r="A7" i="3"/>
  <c r="A44" i="3"/>
  <c r="A37" i="3"/>
  <c r="A78" i="3"/>
  <c r="A57" i="3"/>
  <c r="A13" i="3"/>
  <c r="A52" i="3"/>
  <c r="A17" i="3"/>
  <c r="A73" i="3"/>
  <c r="A69" i="3"/>
  <c r="A16" i="3"/>
  <c r="A23" i="3"/>
  <c r="A48" i="3"/>
  <c r="A71" i="3"/>
  <c r="A4" i="3"/>
  <c r="A59" i="3"/>
  <c r="A26" i="3"/>
  <c r="A60" i="3"/>
  <c r="A38" i="3"/>
  <c r="A14" i="3"/>
  <c r="A24" i="3"/>
  <c r="A53" i="3"/>
  <c r="A79" i="3"/>
  <c r="A30" i="3"/>
  <c r="A46" i="3"/>
  <c r="A45" i="3"/>
  <c r="A66" i="3"/>
  <c r="A10" i="3"/>
  <c r="A64" i="3"/>
  <c r="A35" i="3"/>
  <c r="A18" i="3"/>
  <c r="A43" i="3"/>
  <c r="A31" i="3"/>
  <c r="A76" i="3"/>
  <c r="A9" i="3"/>
  <c r="A49" i="3"/>
  <c r="A25" i="3"/>
  <c r="A20" i="3"/>
  <c r="A42" i="3"/>
  <c r="A29" i="3"/>
  <c r="A74" i="3"/>
  <c r="A3" i="3"/>
  <c r="A19" i="3"/>
  <c r="A65" i="3"/>
  <c r="A11" i="3"/>
  <c r="A75" i="3"/>
  <c r="A61" i="3"/>
  <c r="A70" i="3"/>
  <c r="A50" i="3"/>
  <c r="A8" i="3"/>
  <c r="A22" i="3"/>
  <c r="A80" i="3"/>
  <c r="A33" i="3"/>
  <c r="A55" i="3"/>
  <c r="A54" i="3"/>
  <c r="A56" i="3"/>
  <c r="A28" i="3"/>
  <c r="A67" i="3"/>
  <c r="A27" i="3"/>
  <c r="A62" i="3"/>
  <c r="A222" i="3"/>
  <c r="A200" i="3"/>
  <c r="A234" i="3"/>
  <c r="A185" i="3"/>
  <c r="A182" i="3"/>
  <c r="A173" i="3"/>
  <c r="A164" i="3"/>
  <c r="A167" i="3"/>
  <c r="A184" i="3"/>
  <c r="A230" i="3"/>
  <c r="A181" i="3"/>
  <c r="A224" i="3"/>
  <c r="A188" i="3"/>
  <c r="A162" i="3"/>
  <c r="A191" i="3"/>
  <c r="A205" i="3"/>
  <c r="A183" i="3"/>
  <c r="A165" i="3"/>
  <c r="A210" i="3"/>
  <c r="A196" i="3"/>
  <c r="A189" i="3"/>
  <c r="A190" i="3"/>
  <c r="A213" i="3"/>
  <c r="A176" i="3"/>
  <c r="A159" i="3"/>
  <c r="A202" i="3"/>
  <c r="A194" i="3"/>
  <c r="A199" i="3"/>
  <c r="A211" i="3"/>
  <c r="A180" i="3"/>
  <c r="A208" i="3"/>
  <c r="A235" i="3"/>
  <c r="A204" i="3"/>
  <c r="A203" i="3"/>
  <c r="A201" i="3"/>
  <c r="A163" i="3"/>
  <c r="A214" i="3"/>
  <c r="A217" i="3"/>
  <c r="A172" i="3"/>
  <c r="A161" i="3"/>
  <c r="A171" i="3"/>
  <c r="A223" i="3"/>
  <c r="A178" i="3"/>
  <c r="A166" i="3"/>
  <c r="A225" i="3"/>
  <c r="A198" i="3"/>
  <c r="A177" i="3"/>
  <c r="A160" i="3"/>
  <c r="A207" i="3"/>
  <c r="A209" i="3"/>
  <c r="A192" i="3"/>
  <c r="A228" i="3"/>
  <c r="A233" i="3"/>
  <c r="A231" i="3"/>
  <c r="A206" i="3"/>
  <c r="A187" i="3"/>
  <c r="A218" i="3"/>
  <c r="A216" i="3"/>
  <c r="A232" i="3"/>
  <c r="A186" i="3"/>
  <c r="A197" i="3"/>
  <c r="A221" i="3"/>
  <c r="A170" i="3"/>
  <c r="A168" i="3"/>
  <c r="A229" i="3"/>
  <c r="A169" i="3"/>
  <c r="A195" i="3"/>
  <c r="A174" i="3"/>
  <c r="A220" i="3"/>
  <c r="A193" i="3"/>
  <c r="A236" i="3"/>
  <c r="A227" i="3"/>
  <c r="A175" i="3"/>
  <c r="A215" i="3"/>
  <c r="A179" i="3"/>
  <c r="A212" i="3"/>
  <c r="A219" i="3"/>
  <c r="A226" i="3"/>
  <c r="E7" i="9"/>
  <c r="E9" i="8"/>
  <c r="G7" i="5"/>
  <c r="A721" i="3"/>
  <c r="A780" i="3"/>
  <c r="A758" i="3"/>
  <c r="A746" i="3"/>
  <c r="A763" i="3"/>
  <c r="A717" i="3"/>
  <c r="A772" i="3"/>
  <c r="A781" i="3"/>
  <c r="A732" i="3"/>
  <c r="A720" i="3"/>
  <c r="A759" i="3"/>
  <c r="A771" i="3"/>
  <c r="A769" i="3"/>
  <c r="A751" i="3"/>
  <c r="A754" i="3"/>
  <c r="A744" i="3"/>
  <c r="A765" i="3"/>
  <c r="A723" i="3"/>
  <c r="A750" i="3"/>
  <c r="A716" i="3"/>
  <c r="A724" i="3"/>
  <c r="A760" i="3"/>
  <c r="A753" i="3"/>
  <c r="A726" i="3"/>
  <c r="A739" i="3"/>
  <c r="A779" i="3"/>
  <c r="A718" i="3"/>
  <c r="A740" i="3"/>
  <c r="A709" i="3"/>
  <c r="A749" i="3"/>
  <c r="A778" i="3"/>
  <c r="A773" i="3"/>
  <c r="A719" i="3"/>
  <c r="A764" i="3"/>
  <c r="A728" i="3"/>
  <c r="A747" i="3"/>
  <c r="A738" i="3"/>
  <c r="A710" i="3"/>
  <c r="A775" i="3"/>
  <c r="A770" i="3"/>
  <c r="A761" i="3"/>
  <c r="A755" i="3"/>
  <c r="A725" i="3"/>
  <c r="A782" i="3"/>
  <c r="A748" i="3"/>
  <c r="A715" i="3"/>
  <c r="A727" i="3"/>
  <c r="A706" i="3"/>
  <c r="A734" i="3"/>
  <c r="A708" i="3"/>
  <c r="A722" i="3"/>
  <c r="A742" i="3"/>
  <c r="A777" i="3"/>
  <c r="A757" i="3"/>
  <c r="A752" i="3"/>
  <c r="A774" i="3"/>
  <c r="A745" i="3"/>
  <c r="A768" i="3"/>
  <c r="A707" i="3"/>
  <c r="A762" i="3"/>
  <c r="A713" i="3"/>
  <c r="A735" i="3"/>
  <c r="A730" i="3"/>
  <c r="A711" i="3"/>
  <c r="A729" i="3"/>
  <c r="A731" i="3"/>
  <c r="A736" i="3"/>
  <c r="A767" i="3"/>
  <c r="A733" i="3"/>
  <c r="A756" i="3"/>
  <c r="A714" i="3"/>
  <c r="A712" i="3"/>
  <c r="A741" i="3"/>
  <c r="A705" i="3"/>
  <c r="A737" i="3"/>
  <c r="A743" i="3"/>
  <c r="A766" i="3"/>
  <c r="A776" i="3"/>
  <c r="A402" i="3"/>
  <c r="A405" i="3"/>
  <c r="A403" i="3"/>
  <c r="A421" i="3"/>
  <c r="A428" i="3"/>
  <c r="A407" i="3"/>
  <c r="A411" i="3"/>
  <c r="A434" i="3"/>
  <c r="A468" i="3"/>
  <c r="A438" i="3"/>
  <c r="A397" i="3"/>
  <c r="A394" i="3"/>
  <c r="A442" i="3"/>
  <c r="A445" i="3"/>
  <c r="A426" i="3"/>
  <c r="A424" i="3"/>
  <c r="A425" i="3"/>
  <c r="A452" i="3"/>
  <c r="A446" i="3"/>
  <c r="A415" i="3"/>
  <c r="A447" i="3"/>
  <c r="A451" i="3"/>
  <c r="A412" i="3"/>
  <c r="A400" i="3"/>
  <c r="A399" i="3"/>
  <c r="A443" i="3"/>
  <c r="A431" i="3"/>
  <c r="A440" i="3"/>
  <c r="A444" i="3"/>
  <c r="A466" i="3"/>
  <c r="A429" i="3"/>
  <c r="A437" i="3"/>
  <c r="A462" i="3"/>
  <c r="A456" i="3"/>
  <c r="A458" i="3"/>
  <c r="A406" i="3"/>
  <c r="A454" i="3"/>
  <c r="A419" i="3"/>
  <c r="A433" i="3"/>
  <c r="A420" i="3"/>
  <c r="A463" i="3"/>
  <c r="A410" i="3"/>
  <c r="A408" i="3"/>
  <c r="A450" i="3"/>
  <c r="A423" i="3"/>
  <c r="A435" i="3"/>
  <c r="A427" i="3"/>
  <c r="A414" i="3"/>
  <c r="A416" i="3"/>
  <c r="A469" i="3"/>
  <c r="A396" i="3"/>
  <c r="A395" i="3"/>
  <c r="A455" i="3"/>
  <c r="A460" i="3"/>
  <c r="A465" i="3"/>
  <c r="A413" i="3"/>
  <c r="A459" i="3"/>
  <c r="A448" i="3"/>
  <c r="A439" i="3"/>
  <c r="A461" i="3"/>
  <c r="A418" i="3"/>
  <c r="A417" i="3"/>
  <c r="A436" i="3"/>
  <c r="A467" i="3"/>
  <c r="A393" i="3"/>
  <c r="A409" i="3"/>
  <c r="A422" i="3"/>
  <c r="A470" i="3"/>
  <c r="A453" i="3"/>
  <c r="A449" i="3"/>
  <c r="A430" i="3"/>
  <c r="A441" i="3"/>
  <c r="A464" i="3"/>
  <c r="A432" i="3"/>
  <c r="A457" i="3"/>
  <c r="A404" i="3"/>
  <c r="A401" i="3"/>
  <c r="A398" i="3"/>
  <c r="A546" i="3"/>
  <c r="A536" i="3"/>
  <c r="A519" i="3"/>
  <c r="A478" i="3"/>
  <c r="A534" i="3"/>
  <c r="A495" i="3"/>
  <c r="A479" i="3"/>
  <c r="A513" i="3"/>
  <c r="A503" i="3"/>
  <c r="A523" i="3"/>
  <c r="A538" i="3"/>
  <c r="A486" i="3"/>
  <c r="A506" i="3"/>
  <c r="A511" i="3"/>
  <c r="A510" i="3"/>
  <c r="A472" i="3"/>
  <c r="A504" i="3"/>
  <c r="A502" i="3"/>
  <c r="A529" i="3"/>
  <c r="A498" i="3"/>
  <c r="A481" i="3"/>
  <c r="A518" i="3"/>
  <c r="A542" i="3"/>
  <c r="A515" i="3"/>
  <c r="A477" i="3"/>
  <c r="A508" i="3"/>
  <c r="A544" i="3"/>
  <c r="A507" i="3"/>
  <c r="A509" i="3"/>
  <c r="A493" i="3"/>
  <c r="A482" i="3"/>
  <c r="A475" i="3"/>
  <c r="A489" i="3"/>
  <c r="A485" i="3"/>
  <c r="A537" i="3"/>
  <c r="A539" i="3"/>
  <c r="A532" i="3"/>
  <c r="A501" i="3"/>
  <c r="A505" i="3"/>
  <c r="A548" i="3"/>
  <c r="A545" i="3"/>
  <c r="A520" i="3"/>
  <c r="A487" i="3"/>
  <c r="A540" i="3"/>
  <c r="A512" i="3"/>
  <c r="A525" i="3"/>
  <c r="A483" i="3"/>
  <c r="A517" i="3"/>
  <c r="A516" i="3"/>
  <c r="A528" i="3"/>
  <c r="A541" i="3"/>
  <c r="A476" i="3"/>
  <c r="A527" i="3"/>
  <c r="A522" i="3"/>
  <c r="A496" i="3"/>
  <c r="A521" i="3"/>
  <c r="A480" i="3"/>
  <c r="A499" i="3"/>
  <c r="A524" i="3"/>
  <c r="A535" i="3"/>
  <c r="A494" i="3"/>
  <c r="A543" i="3"/>
  <c r="A492" i="3"/>
  <c r="A490" i="3"/>
  <c r="A473" i="3"/>
  <c r="A471" i="3"/>
  <c r="A484" i="3"/>
  <c r="A533" i="3"/>
  <c r="A497" i="3"/>
  <c r="A531" i="3"/>
  <c r="A530" i="3"/>
  <c r="A547" i="3"/>
  <c r="A500" i="3"/>
  <c r="A474" i="3"/>
  <c r="A491" i="3"/>
  <c r="A526" i="3"/>
  <c r="A514" i="3"/>
  <c r="A488" i="3"/>
  <c r="C10" i="8" l="1"/>
  <c r="C80" i="5"/>
  <c r="D80" i="5"/>
  <c r="E80" i="5"/>
  <c r="D27" i="8"/>
  <c r="D22" i="8"/>
  <c r="D39" i="8"/>
  <c r="C12" i="8"/>
  <c r="C33" i="8"/>
  <c r="C17" i="8"/>
  <c r="E33" i="8"/>
  <c r="C19" i="8"/>
  <c r="C31" i="8"/>
  <c r="C27" i="8"/>
  <c r="D10" i="8"/>
  <c r="C26" i="8"/>
  <c r="E37" i="8"/>
  <c r="C24" i="8"/>
  <c r="E14" i="8"/>
  <c r="D17" i="8"/>
  <c r="D11" i="8"/>
  <c r="E28" i="8"/>
  <c r="D28" i="8"/>
  <c r="D30" i="8"/>
  <c r="C11" i="8"/>
  <c r="D13" i="8"/>
  <c r="D33" i="8"/>
  <c r="C34" i="8"/>
  <c r="D26" i="8"/>
  <c r="E17" i="8"/>
  <c r="E35" i="8"/>
  <c r="D25" i="8"/>
  <c r="E34" i="8"/>
  <c r="D23" i="8"/>
  <c r="D29" i="8"/>
  <c r="C32" i="8"/>
  <c r="C16" i="8"/>
  <c r="C14" i="8"/>
  <c r="C23" i="8"/>
  <c r="E26" i="8"/>
  <c r="C13" i="8"/>
  <c r="E22" i="8"/>
  <c r="D18" i="8"/>
  <c r="E27" i="8"/>
  <c r="D38" i="8"/>
  <c r="E24" i="8"/>
  <c r="E38" i="8"/>
  <c r="E29" i="8"/>
  <c r="E10" i="8"/>
  <c r="E13" i="8"/>
  <c r="D37" i="8"/>
  <c r="C18" i="8"/>
  <c r="C28" i="8"/>
  <c r="C38" i="8"/>
  <c r="D14" i="8"/>
  <c r="D16" i="8"/>
  <c r="E32" i="8"/>
  <c r="C29" i="8"/>
  <c r="D12" i="8"/>
  <c r="D36" i="8"/>
  <c r="D35" i="8"/>
  <c r="E36" i="8"/>
  <c r="C15" i="8"/>
  <c r="D15" i="8"/>
  <c r="E21" i="8"/>
  <c r="E16" i="8"/>
  <c r="E39" i="8"/>
  <c r="C39" i="8"/>
  <c r="C22" i="8"/>
  <c r="D24" i="8"/>
  <c r="E31" i="8"/>
  <c r="E20" i="8"/>
  <c r="D31" i="8"/>
  <c r="E12" i="8"/>
  <c r="E11" i="8"/>
  <c r="C21" i="8"/>
  <c r="C20" i="8"/>
  <c r="E23" i="8"/>
  <c r="C35" i="8"/>
  <c r="E30" i="8"/>
  <c r="D34" i="8"/>
  <c r="D20" i="8"/>
  <c r="E15" i="8"/>
  <c r="C36" i="8"/>
  <c r="E18" i="8"/>
  <c r="D19" i="8"/>
  <c r="D21" i="8"/>
  <c r="C37" i="8"/>
  <c r="D32" i="8"/>
  <c r="C30" i="8"/>
  <c r="C25" i="8"/>
  <c r="E19" i="8"/>
  <c r="E25" i="8"/>
  <c r="E64" i="5"/>
  <c r="C77" i="5"/>
  <c r="C78" i="5"/>
  <c r="C37" i="5"/>
  <c r="D13" i="5"/>
  <c r="E65" i="5"/>
  <c r="E38" i="5"/>
  <c r="E76" i="5"/>
  <c r="D63" i="5"/>
  <c r="E70" i="5"/>
  <c r="D39" i="5"/>
  <c r="D24" i="5"/>
  <c r="C33" i="5"/>
  <c r="E36" i="5"/>
  <c r="E46" i="5"/>
  <c r="C76" i="5"/>
  <c r="E15" i="5"/>
  <c r="D46" i="5"/>
  <c r="E61" i="5"/>
  <c r="E22" i="5"/>
  <c r="C70" i="5"/>
  <c r="C31" i="5"/>
  <c r="C55" i="5"/>
  <c r="D65" i="5"/>
  <c r="C29" i="5"/>
  <c r="D10" i="5"/>
  <c r="C14" i="5"/>
  <c r="D68" i="5"/>
  <c r="D27" i="5"/>
  <c r="D26" i="5"/>
  <c r="E68" i="5"/>
  <c r="C25" i="5"/>
  <c r="C21" i="5"/>
  <c r="E45" i="5"/>
  <c r="C45" i="5"/>
  <c r="C28" i="5"/>
  <c r="E35" i="5"/>
  <c r="C71" i="5"/>
  <c r="E71" i="5"/>
  <c r="C67" i="5"/>
  <c r="E30" i="5"/>
  <c r="D18" i="5"/>
  <c r="C44" i="5"/>
  <c r="C66" i="5"/>
  <c r="C24" i="5"/>
  <c r="C48" i="5"/>
  <c r="D56" i="5"/>
  <c r="E56" i="5"/>
  <c r="C42" i="5"/>
  <c r="D44" i="5"/>
  <c r="C62" i="5"/>
  <c r="C8" i="5"/>
  <c r="D35" i="5"/>
  <c r="C59" i="5"/>
  <c r="E8" i="5"/>
  <c r="C17" i="5"/>
  <c r="E42" i="5"/>
  <c r="D34" i="5"/>
  <c r="C54" i="5"/>
  <c r="E55" i="5"/>
  <c r="C36" i="5"/>
  <c r="C53" i="5"/>
  <c r="D25" i="5"/>
  <c r="E47" i="5"/>
  <c r="D52" i="5"/>
  <c r="C26" i="5"/>
  <c r="D77" i="5"/>
  <c r="C46" i="5"/>
  <c r="D14" i="5"/>
  <c r="C30" i="5"/>
  <c r="E40" i="5"/>
  <c r="C49" i="5"/>
  <c r="D76" i="5"/>
  <c r="C9" i="5"/>
  <c r="E10" i="5"/>
  <c r="C20" i="5"/>
  <c r="D30" i="5"/>
  <c r="C39" i="5"/>
  <c r="C41" i="5"/>
  <c r="D20" i="5"/>
  <c r="E39" i="5"/>
  <c r="C52" i="5"/>
  <c r="D23" i="5"/>
  <c r="C57" i="5"/>
  <c r="E24" i="5"/>
  <c r="C47" i="5"/>
  <c r="E53" i="5"/>
  <c r="D19" i="5"/>
  <c r="C10" i="5"/>
  <c r="D40" i="5"/>
  <c r="D17" i="5"/>
  <c r="D72" i="5"/>
  <c r="E16" i="5"/>
  <c r="D21" i="5"/>
  <c r="E72" i="5"/>
  <c r="D75" i="5"/>
  <c r="E34" i="5"/>
  <c r="E50" i="5"/>
  <c r="D60" i="5"/>
  <c r="D64" i="5"/>
  <c r="C15" i="5"/>
  <c r="E58" i="5"/>
  <c r="E17" i="5"/>
  <c r="C38" i="5"/>
  <c r="D48" i="5"/>
  <c r="D11" i="5"/>
  <c r="E49" i="5"/>
  <c r="E57" i="5"/>
  <c r="C11" i="5"/>
  <c r="D67" i="5"/>
  <c r="D71" i="5"/>
  <c r="D57" i="5"/>
  <c r="E14" i="5"/>
  <c r="E79" i="5"/>
  <c r="E63" i="5"/>
  <c r="C63" i="5"/>
  <c r="C43" i="5"/>
  <c r="E25" i="5"/>
  <c r="C16" i="5"/>
  <c r="D12" i="5"/>
  <c r="D37" i="5"/>
  <c r="C58" i="5"/>
  <c r="C50" i="5"/>
  <c r="D78" i="5"/>
  <c r="D31" i="5"/>
  <c r="E41" i="5"/>
  <c r="E54" i="5"/>
  <c r="D59" i="5"/>
  <c r="C56" i="5"/>
  <c r="E23" i="5"/>
  <c r="E60" i="5"/>
  <c r="C65" i="5"/>
  <c r="E26" i="5"/>
  <c r="E20" i="5"/>
  <c r="C23" i="5"/>
  <c r="E19" i="5"/>
  <c r="C34" i="5"/>
  <c r="E62" i="5"/>
  <c r="E77" i="5"/>
  <c r="E37" i="5"/>
  <c r="D43" i="5"/>
  <c r="D50" i="5"/>
  <c r="D36" i="5"/>
  <c r="C64" i="5"/>
  <c r="D8" i="5"/>
  <c r="C74" i="5"/>
  <c r="E44" i="5"/>
  <c r="D74" i="5"/>
  <c r="C72" i="5"/>
  <c r="D58" i="5"/>
  <c r="C79" i="5"/>
  <c r="C40" i="5"/>
  <c r="C61" i="5"/>
  <c r="D16" i="5"/>
  <c r="C75" i="5"/>
  <c r="C18" i="5"/>
  <c r="D54" i="5"/>
  <c r="E51" i="5"/>
  <c r="D29" i="5"/>
  <c r="E18" i="5"/>
  <c r="C13" i="5"/>
  <c r="E52" i="5"/>
  <c r="D38" i="5"/>
  <c r="C73" i="5"/>
  <c r="E67" i="5"/>
  <c r="C51" i="5"/>
  <c r="D70" i="5"/>
  <c r="D41" i="5"/>
  <c r="D42" i="5"/>
  <c r="E31" i="5"/>
  <c r="D51" i="5"/>
  <c r="C60" i="5"/>
  <c r="E27" i="5"/>
  <c r="G27" i="5" s="1"/>
  <c r="E13" i="5"/>
  <c r="E66" i="5"/>
  <c r="E48" i="5"/>
  <c r="E32" i="5"/>
  <c r="E69" i="5"/>
  <c r="D61" i="5"/>
  <c r="C19" i="5"/>
  <c r="C12" i="5"/>
  <c r="E59" i="5"/>
  <c r="D69" i="5"/>
  <c r="E21" i="5"/>
  <c r="D47" i="5"/>
  <c r="D28" i="5"/>
  <c r="E75" i="5"/>
  <c r="D49" i="5"/>
  <c r="E43" i="5"/>
  <c r="E9" i="5"/>
  <c r="D15" i="5"/>
  <c r="D79" i="5"/>
  <c r="D73" i="5"/>
  <c r="E29" i="5"/>
  <c r="E33" i="5"/>
  <c r="C22" i="5"/>
  <c r="D66" i="5"/>
  <c r="E12" i="5"/>
  <c r="D32" i="5"/>
  <c r="C32" i="5"/>
  <c r="D45" i="5"/>
  <c r="D55" i="5"/>
  <c r="D9" i="5"/>
  <c r="C68" i="5"/>
  <c r="C35" i="5"/>
  <c r="E28" i="5"/>
  <c r="C27" i="5"/>
  <c r="D33" i="5"/>
  <c r="D62" i="5"/>
  <c r="E73" i="5"/>
  <c r="E74" i="5"/>
  <c r="D22" i="5"/>
  <c r="E78" i="5"/>
  <c r="C69" i="5"/>
  <c r="D53" i="5"/>
  <c r="E11" i="5"/>
  <c r="E30" i="9"/>
  <c r="C42" i="9"/>
  <c r="C21" i="9"/>
  <c r="C50" i="9"/>
  <c r="E17" i="9"/>
  <c r="E41" i="9"/>
  <c r="D48" i="9"/>
  <c r="D8" i="9"/>
  <c r="E36" i="9"/>
  <c r="D46" i="9"/>
  <c r="E23" i="9"/>
  <c r="C23" i="9"/>
  <c r="D24" i="9"/>
  <c r="D27" i="9"/>
  <c r="C16" i="9"/>
  <c r="D58" i="9"/>
  <c r="D47" i="9"/>
  <c r="E20" i="9"/>
  <c r="D42" i="9"/>
  <c r="C38" i="9"/>
  <c r="D34" i="9"/>
  <c r="E55" i="9"/>
  <c r="D50" i="9"/>
  <c r="E58" i="9"/>
  <c r="E34" i="9"/>
  <c r="D56" i="9"/>
  <c r="C18" i="9"/>
  <c r="D20" i="9"/>
  <c r="E51" i="9"/>
  <c r="E8" i="9"/>
  <c r="C17" i="9"/>
  <c r="E48" i="9"/>
  <c r="C27" i="9"/>
  <c r="D39" i="9"/>
  <c r="E11" i="9"/>
  <c r="C41" i="9"/>
  <c r="D44" i="9"/>
  <c r="E47" i="9"/>
  <c r="D23" i="9"/>
  <c r="C58" i="9"/>
  <c r="E53" i="9"/>
  <c r="C8" i="9"/>
  <c r="E43" i="9"/>
  <c r="D36" i="9"/>
  <c r="E44" i="9"/>
  <c r="E50" i="9"/>
  <c r="D45" i="9"/>
  <c r="D41" i="9"/>
  <c r="E25" i="9"/>
  <c r="C26" i="9"/>
  <c r="D53" i="9"/>
  <c r="D38" i="9"/>
  <c r="E12" i="9"/>
  <c r="E29" i="9"/>
  <c r="E14" i="9"/>
  <c r="C28" i="9"/>
  <c r="D28" i="9"/>
  <c r="E54" i="9"/>
  <c r="D43" i="9"/>
  <c r="C32" i="9"/>
  <c r="C24" i="9"/>
  <c r="D29" i="9"/>
  <c r="D16" i="9"/>
  <c r="C15" i="9"/>
  <c r="C46" i="9"/>
  <c r="D33" i="9"/>
  <c r="D19" i="9"/>
  <c r="D55" i="9"/>
  <c r="E24" i="9"/>
  <c r="D21" i="9"/>
  <c r="E38" i="9"/>
  <c r="D52" i="9"/>
  <c r="C57" i="9"/>
  <c r="D26" i="9"/>
  <c r="D18" i="9"/>
  <c r="E33" i="9"/>
  <c r="D13" i="9"/>
  <c r="C13" i="9"/>
  <c r="C12" i="9"/>
  <c r="E26" i="9"/>
  <c r="E45" i="9"/>
  <c r="E52" i="9"/>
  <c r="E21" i="9"/>
  <c r="E16" i="9"/>
  <c r="C53" i="9"/>
  <c r="C44" i="9"/>
  <c r="C51" i="9"/>
  <c r="E35" i="9"/>
  <c r="C36" i="9"/>
  <c r="E46" i="9"/>
  <c r="D12" i="9"/>
  <c r="E19" i="9"/>
  <c r="D25" i="9"/>
  <c r="D37" i="9"/>
  <c r="C52" i="9"/>
  <c r="D30" i="9"/>
  <c r="E57" i="9"/>
  <c r="C48" i="9"/>
  <c r="C55" i="9"/>
  <c r="C19" i="9"/>
  <c r="E39" i="9"/>
  <c r="D10" i="9"/>
  <c r="C10" i="9"/>
  <c r="E18" i="9"/>
  <c r="E37" i="9"/>
  <c r="E28" i="9"/>
  <c r="C14" i="9"/>
  <c r="E32" i="9"/>
  <c r="D15" i="9"/>
  <c r="C35" i="9"/>
  <c r="C11" i="9"/>
  <c r="D17" i="9"/>
  <c r="D57" i="9"/>
  <c r="E10" i="9"/>
  <c r="D35" i="9"/>
  <c r="C20" i="9"/>
  <c r="C30" i="9"/>
  <c r="C43" i="9"/>
  <c r="C47" i="9"/>
  <c r="C56" i="9"/>
  <c r="C45" i="9"/>
  <c r="C34" i="9"/>
  <c r="D51" i="9"/>
  <c r="D54" i="9"/>
  <c r="C33" i="9"/>
  <c r="E56" i="9"/>
  <c r="E13" i="9"/>
  <c r="C54" i="9"/>
  <c r="D14" i="9"/>
  <c r="E42" i="9"/>
  <c r="C29" i="9"/>
  <c r="E15" i="9"/>
  <c r="D11" i="9"/>
  <c r="C37" i="9"/>
  <c r="D32" i="9"/>
  <c r="C39" i="9"/>
  <c r="C25" i="9"/>
  <c r="E27" i="9"/>
  <c r="G20" i="5" l="1"/>
  <c r="G21" i="5"/>
  <c r="G32" i="5"/>
  <c r="G59" i="5"/>
  <c r="G80" i="5"/>
  <c r="G57" i="5"/>
  <c r="G17" i="5"/>
  <c r="G41" i="5"/>
  <c r="G49" i="5"/>
  <c r="G58" i="5"/>
  <c r="G74" i="5"/>
  <c r="G69" i="5"/>
  <c r="G45" i="5"/>
  <c r="G62" i="5"/>
  <c r="G56" i="5"/>
  <c r="G52" i="5"/>
  <c r="G18" i="5"/>
  <c r="G28" i="5"/>
  <c r="G76" i="5"/>
  <c r="G11" i="5"/>
  <c r="G12" i="5"/>
  <c r="G67" i="5"/>
  <c r="G75" i="5"/>
  <c r="G51" i="5"/>
  <c r="G24" i="5"/>
  <c r="G68" i="5"/>
  <c r="G72" i="5"/>
  <c r="G13" i="5"/>
  <c r="G9" i="5"/>
  <c r="G25" i="5"/>
  <c r="G47" i="5"/>
  <c r="G70" i="5"/>
  <c r="G34" i="5"/>
  <c r="G38" i="5"/>
  <c r="G55" i="5"/>
  <c r="G15" i="5"/>
  <c r="G33" i="5"/>
  <c r="G37" i="5"/>
  <c r="G46" i="5"/>
  <c r="G73" i="5"/>
  <c r="G39" i="5"/>
  <c r="G30" i="5"/>
  <c r="G29" i="5"/>
  <c r="G60" i="5"/>
  <c r="G23" i="5"/>
  <c r="G78" i="5"/>
  <c r="G48" i="5"/>
  <c r="G43" i="5"/>
  <c r="G50" i="5"/>
  <c r="G63" i="5"/>
  <c r="G14" i="5"/>
  <c r="G44" i="5"/>
  <c r="G16" i="5"/>
  <c r="G10" i="5"/>
  <c r="G42" i="5"/>
  <c r="G71" i="5"/>
  <c r="G40" i="5"/>
  <c r="G53" i="5"/>
  <c r="G77" i="5"/>
  <c r="G19" i="5"/>
  <c r="G26" i="5"/>
  <c r="G79" i="5"/>
  <c r="G65" i="5"/>
  <c r="G22" i="5"/>
  <c r="G36" i="5"/>
  <c r="G66" i="5"/>
  <c r="G31" i="5"/>
  <c r="G54" i="5"/>
  <c r="G8" i="5"/>
  <c r="G35" i="5"/>
  <c r="G61" i="5"/>
  <c r="G64"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tc={8C55236A-F4EA-4EAE-9DE4-51A8CF00BDC6}</author>
  </authors>
  <commentList>
    <comment ref="G7" authorId="0" shapeId="0" xr:uid="{8C55236A-F4EA-4EAE-9DE4-51A8CF00BDC6}">
      <text>
        <t>[Threaded comment]
Your version of Excel allows you to read this threaded comment; however, any edits to it will get removed if the file is opened in a newer version of Excel. Learn more: https://go.microsoft.com/fwlink/?linkid=870924
Comment:
    Dato expresado en % a excepción de cuando se selecciona la variable penetracion que está expresado en puntos.</t>
      </text>
    </comment>
  </commentList>
</comments>
</file>

<file path=xl/sharedStrings.xml><?xml version="1.0" encoding="utf-8"?>
<sst xmlns="http://schemas.openxmlformats.org/spreadsheetml/2006/main" count="17027" uniqueCount="292">
  <si>
    <t>Informe consumo de alimentos fuera del hogar</t>
  </si>
  <si>
    <t>Principales variables</t>
  </si>
  <si>
    <t>Lugares y motivos de consumo</t>
  </si>
  <si>
    <t>Metodología</t>
  </si>
  <si>
    <t>Conclusiones</t>
  </si>
  <si>
    <t xml:space="preserve">                       Informe consumo de alimentos fuera del hogar</t>
  </si>
  <si>
    <t>Variables utilizadas en el informe</t>
  </si>
  <si>
    <t>Periodicidad</t>
  </si>
  <si>
    <t>Variables</t>
  </si>
  <si>
    <r>
      <rPr>
        <b/>
        <sz val="11"/>
        <color theme="1"/>
        <rFont val="Calibri"/>
        <family val="2"/>
        <scheme val="minor"/>
      </rPr>
      <t xml:space="preserve">Volumen (millones de consumiciones): </t>
    </r>
    <r>
      <rPr>
        <sz val="11"/>
        <color theme="1"/>
        <rFont val="Calibri"/>
        <family val="2"/>
        <scheme val="minor"/>
      </rPr>
      <t>Volumen total en consumiciones realizado por los individuos residentes en España.</t>
    </r>
  </si>
  <si>
    <r>
      <rPr>
        <b/>
        <sz val="11"/>
        <color theme="1"/>
        <rFont val="Calibri"/>
        <family val="2"/>
        <scheme val="minor"/>
      </rPr>
      <t>Volumen (millones de kilos consumidos):</t>
    </r>
    <r>
      <rPr>
        <sz val="11"/>
        <color theme="1"/>
        <rFont val="Calibri"/>
        <family val="2"/>
        <scheme val="minor"/>
      </rPr>
      <t xml:space="preserve"> Volumen total de kilos consumidos por los individuos residentes en España.</t>
    </r>
  </si>
  <si>
    <r>
      <rPr>
        <b/>
        <sz val="11"/>
        <color theme="1"/>
        <rFont val="Calibri"/>
        <family val="2"/>
        <scheme val="minor"/>
      </rPr>
      <t>Valor (euros):</t>
    </r>
    <r>
      <rPr>
        <sz val="11"/>
        <color theme="1"/>
        <rFont val="Calibri"/>
        <family val="2"/>
        <scheme val="minor"/>
      </rPr>
      <t xml:space="preserve"> Gasto total realizado por los individuos residentes en España.</t>
    </r>
  </si>
  <si>
    <r>
      <rPr>
        <b/>
        <sz val="11"/>
        <color theme="1"/>
        <rFont val="Calibri"/>
        <family val="2"/>
        <scheme val="minor"/>
      </rPr>
      <t>Penetración (%):</t>
    </r>
    <r>
      <rPr>
        <sz val="11"/>
        <color theme="1"/>
        <rFont val="Calibri"/>
        <family val="2"/>
        <scheme val="minor"/>
      </rPr>
      <t xml:space="preserve"> Porcentaje de Individuos que han consumido el producto/categoria a lo largo del periodo de estudio.</t>
    </r>
  </si>
  <si>
    <r>
      <rPr>
        <b/>
        <sz val="11"/>
        <color theme="1"/>
        <rFont val="Calibri"/>
        <family val="2"/>
        <scheme val="minor"/>
      </rPr>
      <t>Frecuencia:</t>
    </r>
    <r>
      <rPr>
        <sz val="11"/>
        <color theme="1"/>
        <rFont val="Calibri"/>
        <family val="2"/>
        <scheme val="minor"/>
      </rPr>
      <t xml:space="preserve"> Actos de consumo.</t>
    </r>
  </si>
  <si>
    <r>
      <rPr>
        <b/>
        <sz val="11"/>
        <color theme="1"/>
        <rFont val="Calibri"/>
        <family val="2"/>
        <scheme val="minor"/>
      </rPr>
      <t xml:space="preserve">Consumo medio (consumiciones medias porconsumidor): </t>
    </r>
    <r>
      <rPr>
        <sz val="11"/>
        <color theme="1"/>
        <rFont val="Calibri"/>
        <family val="2"/>
        <scheme val="minor"/>
      </rPr>
      <t>Promedio de consumiciones por consumidor en el periodo de estudio.</t>
    </r>
  </si>
  <si>
    <r>
      <rPr>
        <b/>
        <sz val="11"/>
        <color theme="1"/>
        <rFont val="Calibri"/>
        <family val="2"/>
        <scheme val="minor"/>
      </rPr>
      <t>Consumo medio (kilos por consumidor):</t>
    </r>
    <r>
      <rPr>
        <sz val="11"/>
        <color theme="1"/>
        <rFont val="Calibri"/>
        <family val="2"/>
        <scheme val="minor"/>
      </rPr>
      <t xml:space="preserve"> Promedio de kilos consumidos por consumidor en el periodo de estudio.</t>
    </r>
  </si>
  <si>
    <r>
      <rPr>
        <b/>
        <sz val="11"/>
        <color theme="1"/>
        <rFont val="Calibri"/>
        <family val="2"/>
        <scheme val="minor"/>
      </rPr>
      <t>Consumo por acto (consumiciones):</t>
    </r>
    <r>
      <rPr>
        <sz val="11"/>
        <color theme="1"/>
        <rFont val="Calibri"/>
        <family val="2"/>
        <scheme val="minor"/>
      </rPr>
      <t xml:space="preserve"> Número de consumiciones por acto de consumo de fuera de casa</t>
    </r>
  </si>
  <si>
    <r>
      <rPr>
        <b/>
        <sz val="11"/>
        <color theme="1"/>
        <rFont val="Calibri"/>
        <family val="2"/>
        <scheme val="minor"/>
      </rPr>
      <t>Consumo per cápita (Kilos o litros por individuo):</t>
    </r>
    <r>
      <rPr>
        <sz val="11"/>
        <color theme="1"/>
        <rFont val="Calibri"/>
        <family val="2"/>
        <scheme val="minor"/>
      </rPr>
      <t xml:space="preserve"> Ratio entre volumen total y total individuos.</t>
    </r>
  </si>
  <si>
    <r>
      <rPr>
        <b/>
        <sz val="11"/>
        <color theme="1"/>
        <rFont val="Calibri"/>
        <family val="2"/>
        <scheme val="minor"/>
      </rPr>
      <t xml:space="preserve">Gasto per cápita (euros por individuo): </t>
    </r>
    <r>
      <rPr>
        <sz val="11"/>
        <color theme="1"/>
        <rFont val="Calibri"/>
        <family val="2"/>
        <scheme val="minor"/>
      </rPr>
      <t>Ratio entre gasto total y total individuos.</t>
    </r>
  </si>
  <si>
    <r>
      <rPr>
        <b/>
        <sz val="11"/>
        <color theme="1"/>
        <rFont val="Calibri"/>
        <family val="2"/>
        <scheme val="minor"/>
      </rPr>
      <t>Precio medio (€/kg o €/l):</t>
    </r>
    <r>
      <rPr>
        <sz val="11"/>
        <color theme="1"/>
        <rFont val="Calibri"/>
        <family val="2"/>
        <scheme val="minor"/>
      </rPr>
      <t xml:space="preserve"> Precio medio pagado por kilo o litro.</t>
    </r>
  </si>
  <si>
    <t>Regiones</t>
  </si>
  <si>
    <r>
      <rPr>
        <b/>
        <sz val="11"/>
        <color theme="1"/>
        <rFont val="Calibri"/>
        <family val="2"/>
        <scheme val="minor"/>
      </rPr>
      <t>AMB:</t>
    </r>
    <r>
      <rPr>
        <sz val="11"/>
        <color theme="1"/>
        <rFont val="Calibri"/>
        <family val="2"/>
        <scheme val="minor"/>
      </rPr>
      <t xml:space="preserve"> Área metropolitana de Barcelona.</t>
    </r>
  </si>
  <si>
    <r>
      <rPr>
        <b/>
        <sz val="11"/>
        <color theme="1"/>
        <rFont val="Calibri"/>
        <family val="2"/>
        <scheme val="minor"/>
      </rPr>
      <t xml:space="preserve">Rto Cat Aragón: </t>
    </r>
    <r>
      <rPr>
        <sz val="11"/>
        <color theme="1"/>
        <rFont val="Calibri"/>
        <family val="2"/>
        <scheme val="minor"/>
      </rPr>
      <t>Zaragoza, Huesca, Lerida, Islas Baleares, Tarragona, Lerida y Gerona.</t>
    </r>
  </si>
  <si>
    <r>
      <rPr>
        <b/>
        <sz val="11"/>
        <color theme="1"/>
        <rFont val="Calibri"/>
        <family val="2"/>
        <scheme val="minor"/>
      </rPr>
      <t>Levante:</t>
    </r>
    <r>
      <rPr>
        <sz val="11"/>
        <color theme="1"/>
        <rFont val="Calibri"/>
        <family val="2"/>
        <scheme val="minor"/>
      </rPr>
      <t xml:space="preserve"> Castellón, Valencia, Alicante, Murcia y Albacete.</t>
    </r>
  </si>
  <si>
    <r>
      <rPr>
        <b/>
        <sz val="11"/>
        <color theme="1"/>
        <rFont val="Calibri"/>
        <family val="2"/>
        <scheme val="minor"/>
      </rPr>
      <t xml:space="preserve">Andalucia: </t>
    </r>
    <r>
      <rPr>
        <sz val="11"/>
        <color theme="1"/>
        <rFont val="Calibri"/>
        <family val="2"/>
        <scheme val="minor"/>
      </rPr>
      <t>Cádiz, Málaga, Granada, Almería, Jaén, Córdoba, Sevilla, Huelva y Badajoz.</t>
    </r>
  </si>
  <si>
    <r>
      <rPr>
        <b/>
        <sz val="11"/>
        <color theme="1"/>
        <rFont val="Calibri"/>
        <family val="2"/>
        <scheme val="minor"/>
      </rPr>
      <t>AMM:</t>
    </r>
    <r>
      <rPr>
        <sz val="11"/>
        <color theme="1"/>
        <rFont val="Calibri"/>
        <family val="2"/>
        <scheme val="minor"/>
      </rPr>
      <t xml:space="preserve"> Área metropolitana de Madrid.</t>
    </r>
  </si>
  <si>
    <r>
      <rPr>
        <b/>
        <sz val="11"/>
        <color theme="1"/>
        <rFont val="Calibri"/>
        <family val="2"/>
        <scheme val="minor"/>
      </rPr>
      <t xml:space="preserve">Resto Centro: </t>
    </r>
    <r>
      <rPr>
        <sz val="11"/>
        <color theme="1"/>
        <rFont val="Calibri"/>
        <family val="2"/>
        <scheme val="minor"/>
      </rPr>
      <t>Zamora, Valladolid, Soria, Segovia, Salamanca, Ávila, Guadalajara, Teruel, Cuenca, Ciudad Real, Toledo y Cáceres.</t>
    </r>
  </si>
  <si>
    <r>
      <rPr>
        <b/>
        <sz val="11"/>
        <color theme="1"/>
        <rFont val="Calibri"/>
        <family val="2"/>
        <scheme val="minor"/>
      </rPr>
      <t xml:space="preserve">Norte Centro: </t>
    </r>
    <r>
      <rPr>
        <sz val="11"/>
        <color theme="1"/>
        <rFont val="Calibri"/>
        <family val="2"/>
        <scheme val="minor"/>
      </rPr>
      <t>Cantabria, Palencia, Burgos, La Rioja, Álava, Navarra, Vizcaya y Guipúzcoa.</t>
    </r>
  </si>
  <si>
    <r>
      <rPr>
        <b/>
        <sz val="11"/>
        <color theme="1"/>
        <rFont val="Calibri"/>
        <family val="2"/>
        <scheme val="minor"/>
      </rPr>
      <t xml:space="preserve">Noroeste: </t>
    </r>
    <r>
      <rPr>
        <sz val="11"/>
        <color theme="1"/>
        <rFont val="Calibri"/>
        <family val="2"/>
        <scheme val="minor"/>
      </rPr>
      <t>La Coruña, Pontevedra, Orense, Lugo, Asturias y León.</t>
    </r>
  </si>
  <si>
    <t>* No se incluye Canarias</t>
  </si>
  <si>
    <t xml:space="preserve">       Informe consumo de alimentos fuera del hogar</t>
  </si>
  <si>
    <t>Metodología del panel de consumo alimentario fuera de hogares: ALIMENTOS</t>
  </si>
  <si>
    <t>El panel de consumo alimentario fuera de los hogares, estudio elaborado por el Ministerio de Agricultura, Pesca y Alimentación, tiene por objeto conocer la demanda total de alimentos y bebidas en el sector extradoméstico desde el punto de vista del consumidor final residente en España peninsular y Baleares, identificando los principales factores que caracterizan los hábitos alimentarios de los españoles fuera de su hogar y conociendo la importancia de los distintos tipos de establecimientos donde el consumidor compra los productos para su consumo extradoméstico. 
En particular, este informe se centra en la demanda total de alimentos en el sector extradoméstico.
Para ello se aplica la siguiente metodología:
Universo: Los individuos residentes en España peninsular e Islas Baleares de edades comprendidas entre 15-75 años (&gt;18 años para la declaración de vino y derivados, cerveza, sidra y bebidas espirituosas). El estudio no recoge el consumo realizado por el turismo, permitiendo así cuantificar el consumo per cápita real de los españoles. Asimismo, no recoge el consumo realizado en las Islas Canarias ni en las ciudades autónomas de Ceuta y Melilla.
Muestra*: 10.500 panelistas al año (8.500 individuos al trimestre) de entre 15 y 75 años. De ellos, 3.000 individuos declaran el consumo detallado de alimentos. La información se recoge mediante una aplicación de smartphone, con lectura de códigos EAN para aquellos productos que los tengan, y declaración manual guiada por categorías en el resto.
La recogida de información se realiza en el momento de consumo, para lo cual los formularios están diseñados para una rápida declaración. Las posibilidades de respuesta están adaptadas a la realidad de las diferentes opciones de restauración al componerse de diferentes productos, así como de las recetas que hay disponibles, según elección del panelista.
La asignación del precio no se hace por tipo de receta o plato de forma independiente, si no por menú u opción elegida, es decir por el precio total pagado por ticket. De ahí que no se pueda asignar un valor por tipo de producto de forma concreta en el caso de algunas categorías de productos de consumo extradoméstico, sino que se obtiene un dato global de facturación del grupo. En el caso de productos que se adquieren por unidades, como pueden ser las bebidas o los aperitivos, sí es posible asignar un valor de adquisición.
* Desde T2  de 2018</t>
  </si>
  <si>
    <t>CONSUMO PER CAPITA (kg ó litros por individuo)</t>
  </si>
  <si>
    <t>KPI</t>
  </si>
  <si>
    <t>PERFIL - NOMECLATURA</t>
  </si>
  <si>
    <t>Motivos</t>
  </si>
  <si>
    <t>Volumen (Millones de consumiciones)</t>
  </si>
  <si>
    <t>VOLUMEN (miles Consumiciones)</t>
  </si>
  <si>
    <t>.T.Alimentos TOTAL ING</t>
  </si>
  <si>
    <t>DISTRIBUCION VOLUMEN X CRITERIO (Consumiciones)</t>
  </si>
  <si>
    <t>Volumen (Millones de kilos/litros)</t>
  </si>
  <si>
    <t>VOLUMEN (Miles kg ó litros)</t>
  </si>
  <si>
    <t>.T.Carne Ing.</t>
  </si>
  <si>
    <t>DISTRIBUCION VOLUMEN X CRITERIO (kg ó litros)</t>
  </si>
  <si>
    <t>Valor (Millones de euros)</t>
  </si>
  <si>
    <t>VALOR (Miles Euros)</t>
  </si>
  <si>
    <t>T.Carne Fresca Ing</t>
  </si>
  <si>
    <t>% Penetración (población 15-75 años)</t>
  </si>
  <si>
    <t>PENETRACION (%)</t>
  </si>
  <si>
    <t>Ternera Ing.</t>
  </si>
  <si>
    <t>Frecuencia (actos de consumo)</t>
  </si>
  <si>
    <t>FRECUENCIA COMPRA (Actos)</t>
  </si>
  <si>
    <t>Pollo Ing.</t>
  </si>
  <si>
    <t>Consumo medio (consumiciones por consumidor)</t>
  </si>
  <si>
    <t>COMPRA MEDIA (Consumiciones)</t>
  </si>
  <si>
    <t>Porcino Ing.</t>
  </si>
  <si>
    <t>Consumo medio (kilos/litros por consumidor)</t>
  </si>
  <si>
    <t>CONSUMO MEDIO (kg ó litros por consumidor)</t>
  </si>
  <si>
    <t>Ovino Ing.</t>
  </si>
  <si>
    <t>Consumo por acto (consumiciones)</t>
  </si>
  <si>
    <t>VOLUMEN POR ACTO (consumiciones)</t>
  </si>
  <si>
    <t>Resto Carne Ing.</t>
  </si>
  <si>
    <t>Consumo per cápita (kilos/litros por individuo)</t>
  </si>
  <si>
    <t>Carnes Transform.Ing</t>
  </si>
  <si>
    <t>Gasto per cápita (euros por individuo)</t>
  </si>
  <si>
    <t>GASTO PER CAPITA (€ por individuo)</t>
  </si>
  <si>
    <t>Jamón Curado Ing.</t>
  </si>
  <si>
    <t>Precio medio (€/kg o €/l)</t>
  </si>
  <si>
    <t>PRECIO MEDIO (kg ó litros)</t>
  </si>
  <si>
    <t>J.Curado Normal Ing</t>
  </si>
  <si>
    <t>J.Iberico Ing.</t>
  </si>
  <si>
    <t>Lomo embuchado Ing.</t>
  </si>
  <si>
    <t>Chorizo Ing.</t>
  </si>
  <si>
    <t>Pates/Foie-gras Ing</t>
  </si>
  <si>
    <t>Rto carn.transf.Ing</t>
  </si>
  <si>
    <t>.T.Pescados/Marisc.Ing</t>
  </si>
  <si>
    <t>Pescados Ing.</t>
  </si>
  <si>
    <t>Merluza/Pescadil.Ing</t>
  </si>
  <si>
    <t>Boquerones Ing.</t>
  </si>
  <si>
    <t>Sardinas Ing.</t>
  </si>
  <si>
    <t>Rape Ing.</t>
  </si>
  <si>
    <t>Dorada Ing.</t>
  </si>
  <si>
    <t>Salmon Ing.</t>
  </si>
  <si>
    <t>Atun Fresco Ing.</t>
  </si>
  <si>
    <t>Resto pescados Ing.</t>
  </si>
  <si>
    <t>Mariscos Ing.</t>
  </si>
  <si>
    <t>Calamares Ing.</t>
  </si>
  <si>
    <t>Pulpo/sepia Ing.</t>
  </si>
  <si>
    <t>Langostinos/Gamb.Ing</t>
  </si>
  <si>
    <t>Otros mariscos Ing.</t>
  </si>
  <si>
    <t>.Derivados lacteos Ing</t>
  </si>
  <si>
    <t>Mantequilla Ing.</t>
  </si>
  <si>
    <t>Postres Ing.</t>
  </si>
  <si>
    <t>Yogures Ing.</t>
  </si>
  <si>
    <t>Queso Ing.</t>
  </si>
  <si>
    <t>.Fruta Ing.</t>
  </si>
  <si>
    <t>Fruta Fresca Ing</t>
  </si>
  <si>
    <t>Manzana Ing.</t>
  </si>
  <si>
    <t>Platano Ing.</t>
  </si>
  <si>
    <t>Naranja/Mandarina In</t>
  </si>
  <si>
    <t>Melon/sandia Ing.</t>
  </si>
  <si>
    <t>Fresa/freson Ing.</t>
  </si>
  <si>
    <t>Pina Ing.</t>
  </si>
  <si>
    <t>Resto frutas Ing.</t>
  </si>
  <si>
    <t>Mermeladas Ing.</t>
  </si>
  <si>
    <t>.Hortalizas/Verdur.Ing</t>
  </si>
  <si>
    <t>Tomates Ing.</t>
  </si>
  <si>
    <t>Judías verdes Ing.</t>
  </si>
  <si>
    <t>Patatas Ing.</t>
  </si>
  <si>
    <t>Cebollas Ing.</t>
  </si>
  <si>
    <t>Pimientos Ing.</t>
  </si>
  <si>
    <t>Lechugas Ing.</t>
  </si>
  <si>
    <t>Setas Ing.</t>
  </si>
  <si>
    <t>Esparragos Ing.</t>
  </si>
  <si>
    <t>Otras hortalizas Ing.</t>
  </si>
  <si>
    <t>.Aceite alino Ing.</t>
  </si>
  <si>
    <t>.Pan Ing.</t>
  </si>
  <si>
    <t>.Pastas Ing.</t>
  </si>
  <si>
    <t>.Arroz Ing.</t>
  </si>
  <si>
    <t>.Legumbres Ing.</t>
  </si>
  <si>
    <t>Batidos</t>
  </si>
  <si>
    <t>Helados</t>
  </si>
  <si>
    <t>Galletas</t>
  </si>
  <si>
    <t>Bollería</t>
  </si>
  <si>
    <t>Bolleria Dulce</t>
  </si>
  <si>
    <t>Bolleria Salada</t>
  </si>
  <si>
    <t>Pal.Pan+Barrit+Tortit</t>
  </si>
  <si>
    <t>Palitos Pan</t>
  </si>
  <si>
    <t>Tortitas</t>
  </si>
  <si>
    <t>Barritas</t>
  </si>
  <si>
    <t>.Resto productos Ing.</t>
  </si>
  <si>
    <t>Dimensión</t>
  </si>
  <si>
    <t>Bolleria dulce</t>
  </si>
  <si>
    <t>Bolleria salada</t>
  </si>
  <si>
    <t>Palitos pan</t>
  </si>
  <si>
    <t>Perfil de la categoría</t>
  </si>
  <si>
    <t xml:space="preserve">% Poblacion </t>
  </si>
  <si>
    <t>T.ESPAÑA</t>
  </si>
  <si>
    <t>T.ESPAñA</t>
  </si>
  <si>
    <t>BCN AM</t>
  </si>
  <si>
    <t>REST.CAT ARAGON</t>
  </si>
  <si>
    <t>LEVANTE</t>
  </si>
  <si>
    <t>ANDALUCIA</t>
  </si>
  <si>
    <t>MDD AM</t>
  </si>
  <si>
    <t>RTO CENTRO</t>
  </si>
  <si>
    <t>NORTE-CENTRO</t>
  </si>
  <si>
    <t>NOROESTE</t>
  </si>
  <si>
    <t>&lt;2MIL</t>
  </si>
  <si>
    <t>2-5MIL</t>
  </si>
  <si>
    <t>5-10MIL</t>
  </si>
  <si>
    <t>10-30MIL</t>
  </si>
  <si>
    <t>30-100MIL</t>
  </si>
  <si>
    <t>100-200MIL</t>
  </si>
  <si>
    <t>200-500MIL</t>
  </si>
  <si>
    <t>&gt;500MIL</t>
  </si>
  <si>
    <t>DE 15 A 19 AÑOS</t>
  </si>
  <si>
    <t>DE 20 A 24 AÑOS</t>
  </si>
  <si>
    <t>DE 25 A 34 AÑOS</t>
  </si>
  <si>
    <t>DE 35 A 49 AÑOS</t>
  </si>
  <si>
    <t>DE 50 A 59 AÑOS</t>
  </si>
  <si>
    <t>DE 60 A 75 AÑOS</t>
  </si>
  <si>
    <t>ALTA Y MEDIA ALTA</t>
  </si>
  <si>
    <t>MEDIA</t>
  </si>
  <si>
    <t>MEDIA BAJA</t>
  </si>
  <si>
    <t>BAJA</t>
  </si>
  <si>
    <t>HOMBRE</t>
  </si>
  <si>
    <t>MUJER</t>
  </si>
  <si>
    <r>
      <t xml:space="preserve">Datos en color </t>
    </r>
    <r>
      <rPr>
        <sz val="11"/>
        <color theme="2" tint="-0.499984740745262"/>
        <rFont val="Calibri"/>
        <family val="2"/>
        <scheme val="minor"/>
      </rPr>
      <t>gris</t>
    </r>
    <r>
      <rPr>
        <sz val="11"/>
        <rFont val="Calibri"/>
        <family val="2"/>
        <scheme val="minor"/>
      </rPr>
      <t xml:space="preserve"> no tienen suficiente base muestral</t>
    </r>
  </si>
  <si>
    <t xml:space="preserve">                                                 Informe consumo de alimentos fuera del hogar</t>
  </si>
  <si>
    <t>Hiper+Super+Discount+G.A</t>
  </si>
  <si>
    <t>Restaurantes</t>
  </si>
  <si>
    <t>Restaurantes Fast Food</t>
  </si>
  <si>
    <t>Bares/Cafeterias/Cervecerias</t>
  </si>
  <si>
    <t>Panaderias/Pastelerias</t>
  </si>
  <si>
    <t>Tda.Alimentacion/Delicatesen</t>
  </si>
  <si>
    <t>Tda.Alimentacion/24 horas</t>
  </si>
  <si>
    <t>Canal Conveniencia/24h</t>
  </si>
  <si>
    <t>Hoteles</t>
  </si>
  <si>
    <t>Estaciones de servicio</t>
  </si>
  <si>
    <t>Maquinas dispensadoras</t>
  </si>
  <si>
    <t>Servicio en la empresa</t>
  </si>
  <si>
    <t>Resto de canales</t>
  </si>
  <si>
    <t>En la calle</t>
  </si>
  <si>
    <t>En casa de otros</t>
  </si>
  <si>
    <t>En el establecimiento</t>
  </si>
  <si>
    <t>En el trabajo</t>
  </si>
  <si>
    <t>EN EL TRABAJO</t>
  </si>
  <si>
    <t>En colegio/instituto/univ.</t>
  </si>
  <si>
    <t>EN COLEGIO/INSTITUTO/UNIV.</t>
  </si>
  <si>
    <t>En mi casa</t>
  </si>
  <si>
    <t>EN MI CASA</t>
  </si>
  <si>
    <t>En otro lugar</t>
  </si>
  <si>
    <t>EN M.TRANSP.(AVION,TREN,AUTOC,E</t>
  </si>
  <si>
    <t>Desayuno</t>
  </si>
  <si>
    <t>EN OTRO LUGAR</t>
  </si>
  <si>
    <t>Aperitivo/Antes de comer</t>
  </si>
  <si>
    <t>DESAYUNO</t>
  </si>
  <si>
    <t>Comida</t>
  </si>
  <si>
    <t>APERITIVO/ANTES DE COMER</t>
  </si>
  <si>
    <t>Tarde/Merienda</t>
  </si>
  <si>
    <t>COMIDA</t>
  </si>
  <si>
    <t>Antes de cenar</t>
  </si>
  <si>
    <t>TARDE/MERIENDA</t>
  </si>
  <si>
    <t>Cena</t>
  </si>
  <si>
    <t>ANTES DE CENAR</t>
  </si>
  <si>
    <t>Despues de la cena</t>
  </si>
  <si>
    <t>CENA</t>
  </si>
  <si>
    <t>Durante el dia</t>
  </si>
  <si>
    <t>DESPUES DE LA CENA</t>
  </si>
  <si>
    <t>Con amigos</t>
  </si>
  <si>
    <t>DURANTE EL DIA</t>
  </si>
  <si>
    <t>Con clientes</t>
  </si>
  <si>
    <t>CON AMIGOS</t>
  </si>
  <si>
    <t>Con compañeros de trabajo</t>
  </si>
  <si>
    <t>CON CLIENTES</t>
  </si>
  <si>
    <t>Con compañeros de clase</t>
  </si>
  <si>
    <t>CON COMPAÑEROS DE TRABAJO</t>
  </si>
  <si>
    <t>Con familia</t>
  </si>
  <si>
    <t>CON COMPAÑEROS DE CLASE</t>
  </si>
  <si>
    <t>Con la pareja</t>
  </si>
  <si>
    <t>CON FAMILIA</t>
  </si>
  <si>
    <t>Estaba solo/a</t>
  </si>
  <si>
    <t>CON LA PAREJA</t>
  </si>
  <si>
    <t>Otros</t>
  </si>
  <si>
    <t>ESTABA SOLO/A</t>
  </si>
  <si>
    <t>Estar trabajando</t>
  </si>
  <si>
    <t>OTROS</t>
  </si>
  <si>
    <t>Comida de negocios</t>
  </si>
  <si>
    <t>ESTAR TRABAJANDO</t>
  </si>
  <si>
    <t>Por placer/relax</t>
  </si>
  <si>
    <t>COMIDA DE NEGOCIOS</t>
  </si>
  <si>
    <t>Tener hambre/sin planificar</t>
  </si>
  <si>
    <t>POR PLACER/RELAX</t>
  </si>
  <si>
    <t>Estar de compras</t>
  </si>
  <si>
    <t>TENER HAMBRE/SIN PLANIFICAR</t>
  </si>
  <si>
    <t>No cocinar en casa</t>
  </si>
  <si>
    <t>ESTAR DE COMPRAS</t>
  </si>
  <si>
    <t>Celebracion/fiesta/salir tomar</t>
  </si>
  <si>
    <t>NO COCINAR EN CASA</t>
  </si>
  <si>
    <t>Viendo deportes</t>
  </si>
  <si>
    <t>CELEBRACION/FIESTA/SALIR TOMAR</t>
  </si>
  <si>
    <t>Otros motivos</t>
  </si>
  <si>
    <t>VIENDO DEPORTES</t>
  </si>
  <si>
    <t>OTROS MOTIVOS</t>
  </si>
  <si>
    <t>NIVEL ALTO</t>
  </si>
  <si>
    <t>NIVEL MEDIO ALTO</t>
  </si>
  <si>
    <t>NIVEL MEDIO</t>
  </si>
  <si>
    <t>NIVEL MEDIO BAJO</t>
  </si>
  <si>
    <t>NIVEL BAJO</t>
  </si>
  <si>
    <t>Platos Base Huevos</t>
  </si>
  <si>
    <t>Perfil sociodemográfico</t>
  </si>
  <si>
    <t>Glosario variables</t>
  </si>
  <si>
    <t>Trim 1: de enero a marzo</t>
  </si>
  <si>
    <t>Trim 2: de abril a junio</t>
  </si>
  <si>
    <t>Trim 3: de julio a septiembre</t>
  </si>
  <si>
    <t>Trim 4: de octubre a diciembre</t>
  </si>
  <si>
    <t>TAM : últimos 12 meses</t>
  </si>
  <si>
    <t>En 2025 el consumo de alimentos fuera del hogar en España mantiene una base estructural sólida, aunque sí presenta una corrección en el volumen de la demanda respecto al ejercicio de años anteriores.</t>
  </si>
  <si>
    <t xml:space="preserve">El 88,7 % de la población entre 15 y 75 años ha consumido alimentos fuera de casa durante el año, lo que confirma la elevada implantación del hábito, aunque este dato evidencia una leve tendencia negativa frente a 2024 (0,2 pp).
El volumen total alcanza los 1.604,3 millones de kilos, con una evolución contractiva respecto 2024 (1,3 %). El valor sin embargo continúa creciendo hasta llegar a los 24.349 millones de euros (un 1,4 % más vs 2024). 
Este comportamiento viene explicado por el incremento del precio medio, que se sitúa en 15,18 €/kg, lo que supone un avance del 2,7 % interanual y que compensa parcialmente la moderación en el volumen de alimentos consumidos.
En términos individuales, cada consumidor ingiere una media de 50,4 kilos anuales fuera del hogar, un dato por debajo del año anterior (2,3 %), donde la frecuencia es de 49,3 actos de consumo (un 2,9 % inferior).
Entre las grandes categorías, se observa como las carnes continúan siendo uno de los pilares principales del consumo extradoméstico (tiene una cuota del 16,6 %), y aunque muestra una ligera tendencia negativa en su consumo (0,6 %), se mantiene estable. Esto se debe al auge del tipo de carne de pollo dentro de las carnes frescas y gran parte de las carnes transformadas, que aumentan su demanda moderando las caídas del resto de productos del segmento.
Los productos del mar como son los pescados y mariscos no presentan grandes variaciones, pero sí tendencias positivas del 1,4 % y 1,0 %, respectivamente siendo entre otros el salmón o atún fresco las variedades con mejor evolución frente al año anterior.
Los derivados lácteos mantienen también una tendencia positiva ocasionada especialmente por los yogures (18,5 %) y postres (7,6 %), mientras que otras opciones como son los quesos, registran un ligero ajuste (3,7 %). 
En contraste, la fruta fresca experimenta una caída relevante en su demanda (20,6 %), especialmente en variedades como el plátano y manzana, unos movimientos que podrían estar asociados a cambios en los momentos y contextos de consumo fuera del hogar.
Las hortalizas y verduras que también mantienen un peso destacado dentro del total (27,4 % de cuota), aunque presentan una ligera corrección en volumen del 2,7 %, destaca el comportamiento positivo de productos concretos como son las judías verdes (15,9 %) o los espárragos (10,5 %). 
Otras categorías como legumbres y arroz también presentan evoluciones muy positivas (del 11,9 % y 3,9 %) que refuerzan su protagonismo en la categoría.
Desde el punto de vista de los momentos de consumo, la comida consolida su posición como principal ocasión para la ingesta de alimentos fuera del hogar, incrementando además su peso dentro del total (alcanza una cuota de más del 50 %), mientras que la cena muestra una ligera moderación. El consumo se realiza mayoritariamente en el establecimiento (66,9 % del volumen), ganando también relevancia con respecto al año anterior mientras que el consumo en el hogar propio o en casa de otros pierde peso relativo.
Por perfil sociodemográfico, los adultos de mayor edad continúan siendo el segmento clave en el sostenimiento del consumo de alimentos fuera del hogar, concentrando una parte muy relevante del volumen total, el 35,3 % de cuota. 
Territorialmente, se mantiene se puede observar una evolución desigual donde ciertas áreas presentan mayor resiliencia que otras como es el caso de Norte-centro y Resto centro, que ganan un 0,8 y 0,9 puntos porcentuales de cuota de volumen respectivamente frente a 2024. </t>
  </si>
  <si>
    <t>Motivos y lugares de consumo</t>
  </si>
  <si>
    <t>Tarde/merienda</t>
  </si>
  <si>
    <t>En M.Transp.(Avion,tren,autoc,e</t>
  </si>
  <si>
    <t>Aperitivo/antes de comer</t>
  </si>
  <si>
    <t>Distribución volumen por criterio (Consumiciones)</t>
  </si>
  <si>
    <t>Distribución volumen por criterio (kg ó litros)</t>
  </si>
  <si>
    <t>Consumo per cápita (kg ó litros por individuo)</t>
  </si>
  <si>
    <t>AÑO 2023</t>
  </si>
  <si>
    <t>AÑO 2024</t>
  </si>
  <si>
    <t>AÑO 2025</t>
  </si>
  <si>
    <t>Aceite oliva Ing.</t>
  </si>
  <si>
    <t>Resto aceite Ing.</t>
  </si>
  <si>
    <t>BATIDOS</t>
  </si>
  <si>
    <t>HELADOS</t>
  </si>
  <si>
    <t>GALLETAS</t>
  </si>
  <si>
    <t>BOLLERÍA</t>
  </si>
  <si>
    <t>BOLLERIA SALADA</t>
  </si>
  <si>
    <t>BOLLERIA DULCE</t>
  </si>
  <si>
    <t>PAL.PAN+BARRIT+TORTIT</t>
  </si>
  <si>
    <t>PALITOS PAN</t>
  </si>
  <si>
    <t>TORTITAS</t>
  </si>
  <si>
    <t>BARRITAS</t>
  </si>
  <si>
    <t>Gazpacho / Salmorejo</t>
  </si>
  <si>
    <t>Sopas / Cremas / pures</t>
  </si>
  <si>
    <t>Proteinas Vegetales</t>
  </si>
  <si>
    <t/>
  </si>
  <si>
    <t>EN LA CALLE</t>
  </si>
  <si>
    <t>EN CASA DE OTROS</t>
  </si>
  <si>
    <t>EN EL ESTABLECIMIENTO</t>
  </si>
  <si>
    <t>SEXO COMPRADOR</t>
  </si>
  <si>
    <t>* Se</t>
  </si>
  <si>
    <t>*Desde el año 2025 se incluye platos base huevos como linea informativa.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</si>
</sst>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_-;\-* #,##0.00\ _€_-;_-* &quot;-&quot;??\ _€_-;_-@_-"/>
    <numFmt numFmtId="165" formatCode="_-* #,##0.0\ _€_-;\-* #,##0.0\ _€_-;_-* &quot;-&quot;??\ _€_-;_-@_-"/>
    <numFmt numFmtId="166" formatCode="_-* #,##0.0\ _€_-;\-* #,##0.0\ _€_-;_-* &quot;-&quot;?\ _€_-;_-@_-"/>
    <numFmt numFmtId="167" formatCode="0.0"/>
    <numFmt numFmtId="168" formatCode="0.0%"/>
  </numFmts>
  <fonts count="37" x14ac:knownFonts="1">
    <font>
      <sz val="11"/>
      <color theme="1"/>
      <name val="Calibri"/>
      <family val="2"/>
      <scheme val="minor"/>
    </font>
    <font>
      <sz val="11"/>
      <color theme="1"/>
      <name val="Calibri"/>
      <family val="2"/>
      <scheme val="minor"/>
    </font>
    <font>
      <b/>
      <sz val="11"/>
      <color rgb="FFFF0000"/>
      <name val="Calibri"/>
      <family val="2"/>
      <scheme val="minor"/>
    </font>
    <font>
      <b/>
      <sz val="11"/>
      <color theme="0"/>
      <name val="Calibri"/>
      <family val="2"/>
      <scheme val="minor"/>
    </font>
    <font>
      <sz val="11"/>
      <color rgb="FFFF0000"/>
      <name val="Calibri"/>
      <family val="2"/>
      <scheme val="minor"/>
    </font>
    <font>
      <sz val="11"/>
      <color theme="0"/>
      <name val="Calibri"/>
      <family val="2"/>
      <scheme val="minor"/>
    </font>
    <font>
      <sz val="20"/>
      <color rgb="FF92D400"/>
      <name val="Calibri"/>
      <family val="2"/>
      <scheme val="minor"/>
    </font>
    <font>
      <sz val="14"/>
      <name val="Calibri"/>
      <family val="2"/>
    </font>
    <font>
      <sz val="10"/>
      <color theme="0"/>
      <name val="Calibri"/>
      <family val="2"/>
      <scheme val="minor"/>
    </font>
    <font>
      <b/>
      <sz val="10"/>
      <color theme="1"/>
      <name val="Calibri"/>
      <family val="2"/>
      <scheme val="minor"/>
    </font>
    <font>
      <sz val="10"/>
      <color theme="1"/>
      <name val="Calibri"/>
      <family val="2"/>
      <scheme val="minor"/>
    </font>
    <font>
      <b/>
      <sz val="18"/>
      <color theme="0"/>
      <name val="Calibri"/>
      <family val="2"/>
      <scheme val="minor"/>
    </font>
    <font>
      <b/>
      <sz val="10"/>
      <color theme="0"/>
      <name val="Calibri"/>
      <family val="2"/>
      <scheme val="minor"/>
    </font>
    <font>
      <sz val="10"/>
      <name val="Calibri"/>
      <family val="2"/>
      <scheme val="minor"/>
    </font>
    <font>
      <vertAlign val="superscript"/>
      <sz val="8"/>
      <color theme="1" tint="0.34998626667073579"/>
      <name val="Calibri"/>
      <family val="2"/>
      <scheme val="minor"/>
    </font>
    <font>
      <sz val="12"/>
      <color theme="1"/>
      <name val="Calibri"/>
      <family val="2"/>
      <scheme val="minor"/>
    </font>
    <font>
      <sz val="8"/>
      <color theme="0" tint="-0.249977111117893"/>
      <name val="Calibri"/>
      <family val="2"/>
      <scheme val="minor"/>
    </font>
    <font>
      <b/>
      <sz val="20"/>
      <color theme="1"/>
      <name val="Calibri"/>
      <family val="2"/>
      <scheme val="minor"/>
    </font>
    <font>
      <b/>
      <sz val="11"/>
      <color theme="1"/>
      <name val="Calibri"/>
      <family val="2"/>
      <scheme val="minor"/>
    </font>
    <font>
      <sz val="11"/>
      <name val="Calibri"/>
      <family val="2"/>
      <scheme val="minor"/>
    </font>
    <font>
      <sz val="11"/>
      <color theme="0" tint="-0.499984740745262"/>
      <name val="Calibri"/>
      <family val="2"/>
      <scheme val="minor"/>
    </font>
    <font>
      <sz val="14"/>
      <color theme="0"/>
      <name val="Calibri"/>
      <family val="2"/>
    </font>
    <font>
      <b/>
      <sz val="10"/>
      <name val="Calibri"/>
      <family val="2"/>
      <scheme val="minor"/>
    </font>
    <font>
      <vertAlign val="superscript"/>
      <sz val="8"/>
      <color theme="0"/>
      <name val="Calibri"/>
      <family val="2"/>
      <scheme val="minor"/>
    </font>
    <font>
      <b/>
      <sz val="11"/>
      <name val="Calibri"/>
      <family val="2"/>
      <scheme val="minor"/>
    </font>
    <font>
      <u/>
      <sz val="11"/>
      <color theme="10"/>
      <name val="Calibri"/>
      <family val="2"/>
      <scheme val="minor"/>
    </font>
    <font>
      <b/>
      <sz val="14"/>
      <color theme="1"/>
      <name val="Calibri"/>
      <family val="2"/>
    </font>
    <font>
      <b/>
      <sz val="14"/>
      <name val="Calibri"/>
      <family val="2"/>
      <scheme val="minor"/>
    </font>
    <font>
      <sz val="11"/>
      <color theme="1"/>
      <name val="Arial"/>
      <family val="2"/>
    </font>
    <font>
      <sz val="12"/>
      <name val="Arial"/>
      <family val="2"/>
    </font>
    <font>
      <sz val="11"/>
      <color theme="2" tint="-0.499984740745262"/>
      <name val="Calibri"/>
      <family val="2"/>
      <scheme val="minor"/>
    </font>
    <font>
      <sz val="14"/>
      <color theme="0"/>
      <name val="Calibri"/>
      <family val="2"/>
      <scheme val="minor"/>
    </font>
    <font>
      <sz val="20"/>
      <name val="Calibri"/>
      <family val="2"/>
      <scheme val="minor"/>
    </font>
    <font>
      <b/>
      <sz val="20"/>
      <name val="Calibri"/>
      <family val="2"/>
      <scheme val="minor"/>
    </font>
    <font>
      <sz val="18"/>
      <name val="Calibri"/>
      <family val="2"/>
      <scheme val="minor"/>
    </font>
    <font>
      <sz val="16"/>
      <name val="Calibri"/>
      <family val="2"/>
      <scheme val="minor"/>
    </font>
    <font>
      <b/>
      <sz val="16"/>
      <color rgb="FFFF0000"/>
      <name val="Calibri"/>
      <family val="2"/>
      <scheme val="minor"/>
    </font>
  </fonts>
  <fills count="5">
    <fill>
      <patternFill patternType="none"/>
    </fill>
    <fill>
      <patternFill patternType="gray125"/>
    </fill>
    <fill>
      <patternFill patternType="solid">
        <fgColor rgb="FFFFFF00"/>
        <bgColor indexed="64"/>
      </patternFill>
    </fill>
    <fill>
      <patternFill patternType="solid">
        <fgColor theme="0" tint="-4.9989318521683403E-2"/>
        <bgColor indexed="64"/>
      </patternFill>
    </fill>
    <fill>
      <patternFill patternType="solid">
        <fgColor theme="0" tint="-0.34998626667073579"/>
        <bgColor indexed="64"/>
      </patternFill>
    </fill>
  </fills>
  <borders count="25">
    <border>
      <left/>
      <right/>
      <top/>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hair">
        <color theme="0" tint="-0.24994659260841701"/>
      </left>
      <right style="hair">
        <color theme="0" tint="-0.24994659260841701"/>
      </right>
      <top style="hair">
        <color theme="0" tint="-0.24994659260841701"/>
      </top>
      <bottom style="hair">
        <color theme="0" tint="-0.24994659260841701"/>
      </bottom>
      <diagonal/>
    </border>
    <border>
      <left style="thin">
        <color indexed="64"/>
      </left>
      <right/>
      <top style="thin">
        <color indexed="64"/>
      </top>
      <bottom/>
      <diagonal/>
    </border>
    <border>
      <left/>
      <right/>
      <top style="thin">
        <color indexed="64"/>
      </top>
      <bottom/>
      <diagonal/>
    </border>
    <border>
      <left style="hair">
        <color theme="0" tint="-0.24994659260841701"/>
      </left>
      <right style="hair">
        <color theme="0" tint="-0.24994659260841701"/>
      </right>
      <top style="thin">
        <color indexed="64"/>
      </top>
      <bottom style="hair">
        <color theme="0" tint="-0.24994659260841701"/>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hair">
        <color theme="0" tint="-0.24994659260841701"/>
      </left>
      <right style="hair">
        <color theme="0" tint="-0.24994659260841701"/>
      </right>
      <top style="hair">
        <color theme="0" tint="-0.24994659260841701"/>
      </top>
      <bottom style="thin">
        <color indexed="64"/>
      </bottom>
      <diagonal/>
    </border>
    <border>
      <left style="thin">
        <color theme="0" tint="-0.24994659260841701"/>
      </left>
      <right style="thin">
        <color theme="0" tint="-0.24994659260841701"/>
      </right>
      <top style="thin">
        <color theme="0" tint="-0.24994659260841701"/>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hair">
        <color theme="0" tint="-0.24994659260841701"/>
      </left>
      <right style="hair">
        <color theme="0" tint="-0.24994659260841701"/>
      </right>
      <top style="thin">
        <color indexed="64"/>
      </top>
      <bottom style="thin">
        <color indexed="64"/>
      </bottom>
      <diagonal/>
    </border>
    <border>
      <left style="thin">
        <color auto="1"/>
      </left>
      <right style="thin">
        <color indexed="64"/>
      </right>
      <top style="thin">
        <color indexed="64"/>
      </top>
      <bottom style="thin">
        <color indexed="64"/>
      </bottom>
      <diagonal/>
    </border>
    <border>
      <left style="thin">
        <color auto="1"/>
      </left>
      <right style="thin">
        <color indexed="64"/>
      </right>
      <top style="thin">
        <color indexed="64"/>
      </top>
      <bottom style="hair">
        <color theme="0" tint="-0.24994659260841701"/>
      </bottom>
      <diagonal/>
    </border>
    <border>
      <left style="thin">
        <color auto="1"/>
      </left>
      <right style="thin">
        <color indexed="64"/>
      </right>
      <top style="hair">
        <color theme="0" tint="-0.24994659260841701"/>
      </top>
      <bottom style="hair">
        <color theme="0" tint="-0.24994659260841701"/>
      </bottom>
      <diagonal/>
    </border>
    <border>
      <left style="thin">
        <color auto="1"/>
      </left>
      <right style="thin">
        <color indexed="64"/>
      </right>
      <top style="hair">
        <color theme="0" tint="-0.24994659260841701"/>
      </top>
      <bottom style="thin">
        <color indexed="64"/>
      </bottom>
      <diagonal/>
    </border>
    <border>
      <left style="hair">
        <color theme="0" tint="-0.34998626667073579"/>
      </left>
      <right style="hair">
        <color theme="0" tint="-0.34998626667073579"/>
      </right>
      <top style="hair">
        <color theme="0" tint="-0.34998626667073579"/>
      </top>
      <bottom style="hair">
        <color theme="0" tint="-0.34998626667073579"/>
      </bottom>
      <diagonal/>
    </border>
    <border>
      <left style="hair">
        <color theme="0" tint="-0.24994659260841701"/>
      </left>
      <right/>
      <top style="hair">
        <color theme="0" tint="-0.24994659260841701"/>
      </top>
      <bottom style="hair">
        <color theme="0" tint="-0.24994659260841701"/>
      </bottom>
      <diagonal/>
    </border>
    <border>
      <left/>
      <right/>
      <top/>
      <bottom style="double">
        <color indexed="64"/>
      </bottom>
      <diagonal/>
    </border>
    <border>
      <left/>
      <right/>
      <top/>
      <bottom style="medium">
        <color indexed="64"/>
      </bottom>
      <diagonal/>
    </border>
    <border>
      <left style="thick">
        <color rgb="FF92AE29"/>
      </left>
      <right/>
      <top style="thick">
        <color rgb="FF92AE29"/>
      </top>
      <bottom style="medium">
        <color indexed="64"/>
      </bottom>
      <diagonal/>
    </border>
    <border>
      <left style="thick">
        <color rgb="FF92AE29"/>
      </left>
      <right/>
      <top style="thin">
        <color indexed="64"/>
      </top>
      <bottom style="double">
        <color indexed="64"/>
      </bottom>
      <diagonal/>
    </border>
    <border>
      <left/>
      <right/>
      <top style="thin">
        <color indexed="64"/>
      </top>
      <bottom style="double">
        <color indexed="64"/>
      </bottom>
      <diagonal/>
    </border>
  </borders>
  <cellStyleXfs count="12">
    <xf numFmtId="0" fontId="0" fillId="0" borderId="0"/>
    <xf numFmtId="164" fontId="1" fillId="0" borderId="0" applyFont="0" applyFill="0" applyBorder="0" applyAlignment="0" applyProtection="0"/>
    <xf numFmtId="0" fontId="25" fillId="0" borderId="0" applyNumberFormat="0" applyFill="0" applyBorder="0" applyAlignment="0" applyProtection="0"/>
    <xf numFmtId="0" fontId="28" fillId="0" borderId="0"/>
    <xf numFmtId="164" fontId="1"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9" fontId="1" fillId="0" borderId="0" applyFont="0" applyFill="0" applyBorder="0" applyAlignment="0" applyProtection="0"/>
  </cellStyleXfs>
  <cellXfs count="118">
    <xf numFmtId="0" fontId="0" fillId="0" borderId="0" xfId="0"/>
    <xf numFmtId="164" fontId="0" fillId="0" borderId="0" xfId="1" applyFont="1"/>
    <xf numFmtId="0" fontId="0" fillId="0" borderId="0" xfId="0" applyAlignment="1" applyProtection="1">
      <alignment horizontal="left" indent="2"/>
      <protection locked="0"/>
    </xf>
    <xf numFmtId="0" fontId="0" fillId="0" borderId="0" xfId="0" applyProtection="1">
      <protection locked="0"/>
    </xf>
    <xf numFmtId="0" fontId="2" fillId="0" borderId="0" xfId="0" applyFont="1" applyAlignment="1" applyProtection="1">
      <alignment vertical="top"/>
      <protection locked="0"/>
    </xf>
    <xf numFmtId="0" fontId="4" fillId="0" borderId="0" xfId="0" applyFont="1" applyProtection="1">
      <protection locked="0"/>
    </xf>
    <xf numFmtId="0" fontId="11" fillId="0" borderId="0" xfId="0" applyFont="1" applyAlignment="1" applyProtection="1">
      <alignment vertical="top"/>
      <protection locked="0"/>
    </xf>
    <xf numFmtId="0" fontId="0" fillId="0" borderId="0" xfId="0" applyProtection="1">
      <protection hidden="1"/>
    </xf>
    <xf numFmtId="0" fontId="19" fillId="0" borderId="0" xfId="0" applyFont="1"/>
    <xf numFmtId="164" fontId="19" fillId="0" borderId="0" xfId="1" applyFont="1" applyFill="1" applyBorder="1"/>
    <xf numFmtId="164" fontId="20" fillId="0" borderId="0" xfId="1" applyFont="1" applyFill="1" applyBorder="1"/>
    <xf numFmtId="0" fontId="6" fillId="0" borderId="0" xfId="0" applyFont="1" applyAlignment="1">
      <alignment vertical="center" wrapText="1"/>
    </xf>
    <xf numFmtId="0" fontId="26" fillId="0" borderId="0" xfId="0" applyFont="1" applyAlignment="1">
      <alignment vertical="center" wrapText="1"/>
    </xf>
    <xf numFmtId="0" fontId="26" fillId="0" borderId="0" xfId="0" applyFont="1" applyAlignment="1">
      <alignment vertical="center"/>
    </xf>
    <xf numFmtId="0" fontId="27" fillId="0" borderId="0" xfId="0" applyFont="1" applyAlignment="1">
      <alignment horizontal="center" vertical="center"/>
    </xf>
    <xf numFmtId="0" fontId="0" fillId="0" borderId="0" xfId="0" applyAlignment="1">
      <alignment wrapText="1"/>
    </xf>
    <xf numFmtId="0" fontId="0" fillId="0" borderId="0" xfId="0" applyAlignment="1">
      <alignment horizontal="left" wrapText="1"/>
    </xf>
    <xf numFmtId="0" fontId="0" fillId="0" borderId="0" xfId="0" applyAlignment="1">
      <alignment vertical="center" wrapText="1"/>
    </xf>
    <xf numFmtId="0" fontId="0" fillId="0" borderId="0" xfId="0" applyAlignment="1">
      <alignment horizontal="left" vertical="center" wrapText="1"/>
    </xf>
    <xf numFmtId="0" fontId="10" fillId="0" borderId="0" xfId="0" applyFont="1"/>
    <xf numFmtId="0" fontId="3" fillId="0" borderId="0" xfId="0" applyFont="1" applyAlignment="1" applyProtection="1">
      <alignment vertical="top"/>
      <protection locked="0"/>
    </xf>
    <xf numFmtId="0" fontId="12" fillId="0" borderId="0" xfId="0" applyFont="1" applyAlignment="1" applyProtection="1">
      <alignment horizontal="center" vertical="center"/>
      <protection locked="0"/>
    </xf>
    <xf numFmtId="0" fontId="5" fillId="0" borderId="0" xfId="0" applyFont="1" applyAlignment="1" applyProtection="1">
      <alignment horizontal="left" indent="2"/>
      <protection locked="0"/>
    </xf>
    <xf numFmtId="0" fontId="5" fillId="0" borderId="0" xfId="0" applyFont="1" applyProtection="1">
      <protection locked="0"/>
    </xf>
    <xf numFmtId="164" fontId="0" fillId="0" borderId="0" xfId="1" applyFont="1" applyBorder="1"/>
    <xf numFmtId="164" fontId="9" fillId="3" borderId="10" xfId="0" applyNumberFormat="1" applyFont="1" applyFill="1" applyBorder="1" applyAlignment="1" applyProtection="1">
      <alignment horizontal="center" vertical="center" wrapText="1"/>
      <protection locked="0"/>
    </xf>
    <xf numFmtId="0" fontId="18" fillId="0" borderId="0" xfId="0" applyFont="1" applyAlignment="1">
      <alignment horizontal="left"/>
    </xf>
    <xf numFmtId="167" fontId="19" fillId="0" borderId="2" xfId="1" applyNumberFormat="1" applyFont="1" applyFill="1" applyBorder="1" applyAlignment="1" applyProtection="1">
      <alignment horizontal="center"/>
      <protection hidden="1"/>
    </xf>
    <xf numFmtId="0" fontId="32" fillId="0" borderId="0" xfId="2" applyFont="1" applyAlignment="1">
      <alignment horizontal="left" vertical="center"/>
    </xf>
    <xf numFmtId="0" fontId="7" fillId="0" borderId="20" xfId="0" applyFont="1" applyBorder="1" applyAlignment="1">
      <alignment vertical="center" wrapText="1"/>
    </xf>
    <xf numFmtId="0" fontId="0" fillId="0" borderId="21" xfId="0" applyBorder="1"/>
    <xf numFmtId="0" fontId="5" fillId="0" borderId="0" xfId="0" applyFont="1" applyAlignment="1" applyProtection="1">
      <alignment horizontal="left"/>
      <protection locked="0"/>
    </xf>
    <xf numFmtId="0" fontId="19" fillId="0" borderId="0" xfId="0" applyFont="1" applyProtection="1">
      <protection locked="0"/>
    </xf>
    <xf numFmtId="0" fontId="7" fillId="0" borderId="20" xfId="0" applyFont="1" applyBorder="1" applyAlignment="1" applyProtection="1">
      <alignment vertical="center" wrapText="1"/>
      <protection locked="0"/>
    </xf>
    <xf numFmtId="0" fontId="21" fillId="0" borderId="0" xfId="0" applyFont="1" applyAlignment="1" applyProtection="1">
      <alignment vertical="center" wrapText="1"/>
      <protection locked="0"/>
    </xf>
    <xf numFmtId="0" fontId="19" fillId="0" borderId="0" xfId="0" applyFont="1" applyAlignment="1" applyProtection="1">
      <alignment horizontal="center" vertical="center" wrapText="1"/>
      <protection locked="0"/>
    </xf>
    <xf numFmtId="0" fontId="5" fillId="0" borderId="0" xfId="0" applyFont="1" applyAlignment="1" applyProtection="1">
      <alignment horizontal="center" vertical="center" wrapText="1"/>
      <protection locked="0"/>
    </xf>
    <xf numFmtId="0" fontId="7" fillId="0" borderId="0" xfId="0" applyFont="1" applyAlignment="1" applyProtection="1">
      <alignment vertical="center" wrapText="1"/>
      <protection locked="0"/>
    </xf>
    <xf numFmtId="0" fontId="13" fillId="0" borderId="0" xfId="0" applyFont="1" applyAlignment="1" applyProtection="1">
      <alignment horizontal="center" vertical="center"/>
      <protection locked="0"/>
    </xf>
    <xf numFmtId="0" fontId="8" fillId="0" borderId="0" xfId="0" applyFont="1" applyAlignment="1" applyProtection="1">
      <alignment horizontal="center" vertical="center"/>
      <protection locked="0"/>
    </xf>
    <xf numFmtId="164" fontId="22" fillId="3" borderId="1" xfId="0" applyNumberFormat="1" applyFont="1" applyFill="1" applyBorder="1" applyAlignment="1" applyProtection="1">
      <alignment horizontal="center" vertical="center" wrapText="1"/>
      <protection locked="0"/>
    </xf>
    <xf numFmtId="0" fontId="22" fillId="3" borderId="1" xfId="0" applyFont="1" applyFill="1" applyBorder="1" applyAlignment="1" applyProtection="1">
      <alignment horizontal="center" vertical="center" wrapText="1"/>
      <protection locked="0"/>
    </xf>
    <xf numFmtId="0" fontId="24" fillId="0" borderId="0" xfId="0" applyFont="1" applyProtection="1">
      <protection locked="0"/>
    </xf>
    <xf numFmtId="168" fontId="0" fillId="0" borderId="0" xfId="11" applyNumberFormat="1" applyFont="1" applyProtection="1">
      <protection locked="0"/>
    </xf>
    <xf numFmtId="0" fontId="18" fillId="0" borderId="0" xfId="0" applyFont="1" applyAlignment="1" applyProtection="1">
      <alignment horizontal="left" indent="3"/>
      <protection locked="0"/>
    </xf>
    <xf numFmtId="164" fontId="0" fillId="0" borderId="0" xfId="0" applyNumberFormat="1" applyProtection="1">
      <protection locked="0"/>
    </xf>
    <xf numFmtId="0" fontId="18" fillId="0" borderId="0" xfId="0" applyFont="1" applyAlignment="1" applyProtection="1">
      <alignment horizontal="left" indent="6"/>
      <protection locked="0"/>
    </xf>
    <xf numFmtId="0" fontId="0" fillId="0" borderId="0" xfId="0" applyAlignment="1" applyProtection="1">
      <alignment horizontal="left" indent="9"/>
      <protection locked="0"/>
    </xf>
    <xf numFmtId="0" fontId="0" fillId="0" borderId="0" xfId="0" applyAlignment="1" applyProtection="1">
      <alignment horizontal="left" indent="12"/>
      <protection locked="0"/>
    </xf>
    <xf numFmtId="0" fontId="0" fillId="0" borderId="0" xfId="0" applyAlignment="1" applyProtection="1">
      <alignment horizontal="left" indent="6"/>
      <protection locked="0"/>
    </xf>
    <xf numFmtId="0" fontId="24" fillId="0" borderId="0" xfId="0" applyFont="1" applyAlignment="1" applyProtection="1">
      <alignment horizontal="left" indent="3"/>
      <protection locked="0"/>
    </xf>
    <xf numFmtId="0" fontId="24" fillId="0" borderId="0" xfId="0" applyFont="1" applyAlignment="1" applyProtection="1">
      <alignment horizontal="left" indent="6"/>
      <protection locked="0"/>
    </xf>
    <xf numFmtId="164" fontId="19" fillId="0" borderId="2" xfId="1" applyFont="1" applyFill="1" applyBorder="1" applyProtection="1">
      <protection hidden="1"/>
    </xf>
    <xf numFmtId="0" fontId="19" fillId="0" borderId="0" xfId="0" applyFont="1" applyProtection="1">
      <protection hidden="1"/>
    </xf>
    <xf numFmtId="0" fontId="4" fillId="0" borderId="0" xfId="0" applyFont="1" applyProtection="1">
      <protection hidden="1"/>
    </xf>
    <xf numFmtId="0" fontId="5" fillId="0" borderId="0" xfId="0" applyFont="1" applyProtection="1">
      <protection hidden="1"/>
    </xf>
    <xf numFmtId="0" fontId="22" fillId="4" borderId="1" xfId="0" applyFont="1" applyFill="1" applyBorder="1" applyAlignment="1" applyProtection="1">
      <alignment horizontal="center" vertical="center" wrapText="1"/>
      <protection locked="0"/>
    </xf>
    <xf numFmtId="0" fontId="5" fillId="0" borderId="12" xfId="0" applyFont="1" applyBorder="1" applyProtection="1">
      <protection locked="0"/>
    </xf>
    <xf numFmtId="0" fontId="10" fillId="0" borderId="3" xfId="0" applyFont="1" applyBorder="1" applyAlignment="1" applyProtection="1">
      <alignment horizontal="left" vertical="center" indent="2"/>
      <protection locked="0"/>
    </xf>
    <xf numFmtId="0" fontId="5" fillId="0" borderId="4" xfId="0" applyFont="1" applyBorder="1" applyProtection="1">
      <protection locked="0"/>
    </xf>
    <xf numFmtId="0" fontId="10" fillId="0" borderId="6" xfId="0" applyFont="1" applyBorder="1" applyAlignment="1" applyProtection="1">
      <alignment horizontal="left" vertical="center" indent="2"/>
      <protection locked="0"/>
    </xf>
    <xf numFmtId="0" fontId="10" fillId="0" borderId="7" xfId="0" applyFont="1" applyBorder="1" applyAlignment="1" applyProtection="1">
      <alignment horizontal="left" vertical="center" indent="2"/>
      <protection locked="0"/>
    </xf>
    <xf numFmtId="0" fontId="5" fillId="0" borderId="8" xfId="0" applyFont="1" applyBorder="1" applyProtection="1">
      <protection locked="0"/>
    </xf>
    <xf numFmtId="0" fontId="19" fillId="0" borderId="0" xfId="0" applyFont="1" applyAlignment="1" applyProtection="1">
      <alignment horizontal="left" indent="3"/>
      <protection locked="0"/>
    </xf>
    <xf numFmtId="0" fontId="23" fillId="0" borderId="0" xfId="0" applyFont="1" applyAlignment="1" applyProtection="1">
      <alignment horizontal="left"/>
      <protection locked="0"/>
    </xf>
    <xf numFmtId="165" fontId="15" fillId="0" borderId="0" xfId="1" applyNumberFormat="1" applyFont="1" applyBorder="1" applyAlignment="1" applyProtection="1">
      <alignment horizontal="right"/>
      <protection locked="0"/>
    </xf>
    <xf numFmtId="0" fontId="16" fillId="0" borderId="0" xfId="0" applyFont="1" applyAlignment="1" applyProtection="1">
      <alignment horizontal="right"/>
      <protection locked="0"/>
    </xf>
    <xf numFmtId="0" fontId="19" fillId="0" borderId="0" xfId="0" quotePrefix="1" applyFont="1" applyAlignment="1" applyProtection="1">
      <alignment horizontal="left" indent="3"/>
      <protection locked="0"/>
    </xf>
    <xf numFmtId="49" fontId="23" fillId="0" borderId="0" xfId="0" applyNumberFormat="1" applyFont="1" applyAlignment="1" applyProtection="1">
      <alignment horizontal="left"/>
      <protection locked="0"/>
    </xf>
    <xf numFmtId="0" fontId="0" fillId="0" borderId="0" xfId="0" applyAlignment="1" applyProtection="1">
      <alignment horizontal="center"/>
      <protection locked="0"/>
    </xf>
    <xf numFmtId="49" fontId="14" fillId="0" borderId="0" xfId="0" applyNumberFormat="1" applyFont="1" applyAlignment="1" applyProtection="1">
      <alignment horizontal="left"/>
      <protection locked="0"/>
    </xf>
    <xf numFmtId="165" fontId="19" fillId="0" borderId="13" xfId="1" applyNumberFormat="1" applyFont="1" applyFill="1" applyBorder="1" applyProtection="1">
      <protection hidden="1"/>
    </xf>
    <xf numFmtId="165" fontId="19" fillId="0" borderId="14" xfId="1" applyNumberFormat="1" applyFont="1" applyFill="1" applyBorder="1" applyProtection="1">
      <protection hidden="1"/>
    </xf>
    <xf numFmtId="165" fontId="19" fillId="0" borderId="5" xfId="1" applyNumberFormat="1" applyFont="1" applyFill="1" applyBorder="1" applyProtection="1">
      <protection hidden="1"/>
    </xf>
    <xf numFmtId="165" fontId="19" fillId="0" borderId="15" xfId="1" applyNumberFormat="1" applyFont="1" applyFill="1" applyBorder="1" applyProtection="1">
      <protection hidden="1"/>
    </xf>
    <xf numFmtId="165" fontId="19" fillId="0" borderId="2" xfId="1" applyNumberFormat="1" applyFont="1" applyFill="1" applyBorder="1" applyProtection="1">
      <protection hidden="1"/>
    </xf>
    <xf numFmtId="165" fontId="19" fillId="0" borderId="19" xfId="1" applyNumberFormat="1" applyFont="1" applyFill="1" applyBorder="1" applyProtection="1">
      <protection hidden="1"/>
    </xf>
    <xf numFmtId="165" fontId="19" fillId="0" borderId="16" xfId="1" applyNumberFormat="1" applyFont="1" applyFill="1" applyBorder="1" applyProtection="1">
      <protection hidden="1"/>
    </xf>
    <xf numFmtId="165" fontId="19" fillId="0" borderId="9" xfId="1" applyNumberFormat="1" applyFont="1" applyFill="1" applyBorder="1" applyProtection="1">
      <protection hidden="1"/>
    </xf>
    <xf numFmtId="165" fontId="19" fillId="0" borderId="17" xfId="1" applyNumberFormat="1" applyFont="1" applyFill="1" applyBorder="1" applyProtection="1">
      <protection hidden="1"/>
    </xf>
    <xf numFmtId="165" fontId="20" fillId="0" borderId="5" xfId="1" applyNumberFormat="1" applyFont="1" applyFill="1" applyBorder="1" applyProtection="1">
      <protection hidden="1"/>
    </xf>
    <xf numFmtId="0" fontId="31" fillId="0" borderId="0" xfId="0" applyFont="1" applyProtection="1">
      <protection locked="0"/>
    </xf>
    <xf numFmtId="166" fontId="0" fillId="0" borderId="0" xfId="0" applyNumberFormat="1" applyProtection="1">
      <protection locked="0"/>
    </xf>
    <xf numFmtId="0" fontId="19" fillId="0" borderId="0" xfId="0" applyFont="1" applyAlignment="1" applyProtection="1">
      <alignment horizontal="left" indent="5"/>
      <protection locked="0"/>
    </xf>
    <xf numFmtId="0" fontId="19" fillId="0" borderId="6" xfId="0" applyFont="1" applyBorder="1" applyAlignment="1" applyProtection="1">
      <alignment horizontal="left" indent="5"/>
      <protection locked="0"/>
    </xf>
    <xf numFmtId="165" fontId="19" fillId="0" borderId="18" xfId="1" applyNumberFormat="1" applyFont="1" applyFill="1" applyBorder="1" applyProtection="1">
      <protection hidden="1"/>
    </xf>
    <xf numFmtId="165" fontId="19" fillId="0" borderId="0" xfId="1" applyNumberFormat="1" applyFont="1" applyFill="1" applyBorder="1" applyProtection="1">
      <protection hidden="1"/>
    </xf>
    <xf numFmtId="2" fontId="19" fillId="0" borderId="0" xfId="0" applyNumberFormat="1" applyFont="1"/>
    <xf numFmtId="164" fontId="35" fillId="0" borderId="0" xfId="4" applyFont="1" applyFill="1" applyAlignment="1">
      <alignment horizontal="center" vertical="center" wrapText="1"/>
    </xf>
    <xf numFmtId="0" fontId="26" fillId="0" borderId="21" xfId="0" applyFont="1" applyBorder="1" applyAlignment="1">
      <alignment horizontal="center" vertical="center"/>
    </xf>
    <xf numFmtId="0" fontId="36" fillId="0" borderId="0" xfId="0" applyFont="1" applyAlignment="1" applyProtection="1">
      <alignment vertical="top"/>
      <protection locked="0"/>
    </xf>
    <xf numFmtId="164" fontId="22" fillId="3" borderId="10" xfId="0" applyNumberFormat="1" applyFont="1" applyFill="1" applyBorder="1" applyAlignment="1" applyProtection="1">
      <alignment horizontal="center" vertical="center" wrapText="1"/>
      <protection locked="0"/>
    </xf>
    <xf numFmtId="0" fontId="8" fillId="0" borderId="11" xfId="0" applyFont="1" applyBorder="1" applyAlignment="1" applyProtection="1">
      <alignment vertical="center"/>
      <protection locked="0"/>
    </xf>
    <xf numFmtId="0" fontId="18" fillId="0" borderId="21" xfId="0" applyFont="1" applyBorder="1" applyAlignment="1">
      <alignment horizontal="center" vertical="center"/>
    </xf>
    <xf numFmtId="0" fontId="18" fillId="0" borderId="0" xfId="0" applyFont="1" applyAlignment="1">
      <alignment horizontal="left" wrapText="1"/>
    </xf>
    <xf numFmtId="49" fontId="13" fillId="0" borderId="0" xfId="0" applyNumberFormat="1" applyFont="1"/>
    <xf numFmtId="49" fontId="19" fillId="0" borderId="0" xfId="0" applyNumberFormat="1" applyFont="1" applyAlignment="1">
      <alignment horizontal="left" indent="5"/>
    </xf>
    <xf numFmtId="0" fontId="19" fillId="2" borderId="0" xfId="0" applyFont="1" applyFill="1"/>
    <xf numFmtId="0" fontId="0" fillId="2" borderId="0" xfId="0" applyFill="1"/>
    <xf numFmtId="164" fontId="0" fillId="2" borderId="0" xfId="1" applyFont="1" applyFill="1" applyBorder="1"/>
    <xf numFmtId="164" fontId="19" fillId="2" borderId="0" xfId="1" applyFont="1" applyFill="1" applyBorder="1"/>
    <xf numFmtId="164" fontId="20" fillId="2" borderId="0" xfId="1" applyFont="1" applyFill="1" applyBorder="1"/>
    <xf numFmtId="0" fontId="33" fillId="0" borderId="0" xfId="0" applyFont="1" applyAlignment="1">
      <alignment horizontal="center" vertical="center" wrapText="1"/>
    </xf>
    <xf numFmtId="164" fontId="35" fillId="0" borderId="0" xfId="4" applyFont="1" applyFill="1" applyAlignment="1">
      <alignment horizontal="center" vertical="center" wrapText="1"/>
    </xf>
    <xf numFmtId="0" fontId="26" fillId="0" borderId="22" xfId="0" applyFont="1" applyBorder="1" applyAlignment="1">
      <alignment horizontal="center" vertical="center"/>
    </xf>
    <xf numFmtId="0" fontId="26" fillId="0" borderId="21" xfId="0" applyFont="1" applyBorder="1" applyAlignment="1">
      <alignment horizontal="center" vertical="center"/>
    </xf>
    <xf numFmtId="0" fontId="0" fillId="0" borderId="0" xfId="0" applyAlignment="1">
      <alignment horizontal="left" vertical="top" wrapText="1"/>
    </xf>
    <xf numFmtId="0" fontId="0" fillId="0" borderId="0" xfId="0" applyAlignment="1">
      <alignment horizontal="left" vertical="top"/>
    </xf>
    <xf numFmtId="0" fontId="34" fillId="0" borderId="0" xfId="0" applyFont="1" applyAlignment="1">
      <alignment horizontal="center" vertical="center" wrapText="1"/>
    </xf>
    <xf numFmtId="0" fontId="26" fillId="0" borderId="23" xfId="0" applyFont="1" applyBorder="1" applyAlignment="1">
      <alignment horizontal="center" vertical="center"/>
    </xf>
    <xf numFmtId="0" fontId="26" fillId="0" borderId="24" xfId="0" applyFont="1" applyBorder="1" applyAlignment="1">
      <alignment horizontal="center" vertical="center"/>
    </xf>
    <xf numFmtId="0" fontId="29" fillId="0" borderId="0" xfId="3" applyFont="1" applyAlignment="1">
      <alignment horizontal="left" vertical="center" wrapText="1"/>
    </xf>
    <xf numFmtId="0" fontId="0" fillId="2" borderId="0" xfId="0" applyFill="1" applyAlignment="1">
      <alignment horizontal="center"/>
    </xf>
    <xf numFmtId="0" fontId="32" fillId="0" borderId="0" xfId="0" applyFont="1" applyAlignment="1" applyProtection="1">
      <alignment horizontal="center" vertical="center" wrapText="1"/>
      <protection locked="0"/>
    </xf>
    <xf numFmtId="0" fontId="32" fillId="0" borderId="0" xfId="0" applyFont="1" applyAlignment="1" applyProtection="1">
      <alignment horizontal="center" vertical="center"/>
      <protection locked="0"/>
    </xf>
    <xf numFmtId="0" fontId="35" fillId="0" borderId="0" xfId="0" applyFont="1" applyAlignment="1" applyProtection="1">
      <alignment horizontal="center" vertical="center" wrapText="1"/>
      <protection locked="0"/>
    </xf>
    <xf numFmtId="0" fontId="17" fillId="0" borderId="0" xfId="0" applyFont="1" applyAlignment="1" applyProtection="1">
      <alignment horizontal="center" vertical="center"/>
      <protection locked="0"/>
    </xf>
    <xf numFmtId="0" fontId="20" fillId="0" borderId="0" xfId="0" applyFont="1" applyProtection="1">
      <protection locked="0"/>
    </xf>
  </cellXfs>
  <cellStyles count="12">
    <cellStyle name="Comma" xfId="1" builtinId="3"/>
    <cellStyle name="Hyperlink" xfId="2" builtinId="8"/>
    <cellStyle name="Millares 2" xfId="4" xr:uid="{00000000-0005-0000-0000-000032000000}"/>
    <cellStyle name="Millares 2 2" xfId="6" xr:uid="{00000000-0005-0000-0000-000001000000}"/>
    <cellStyle name="Millares 2 2 2" xfId="10" xr:uid="{00000000-0005-0000-0000-000003000000}"/>
    <cellStyle name="Millares 2 3" xfId="8" xr:uid="{00000000-0005-0000-0000-000002000000}"/>
    <cellStyle name="Millares 3" xfId="5" xr:uid="{00000000-0005-0000-0000-000002000000}"/>
    <cellStyle name="Millares 3 2" xfId="9" xr:uid="{00000000-0005-0000-0000-000004000000}"/>
    <cellStyle name="Millares 4" xfId="7" xr:uid="{00000000-0005-0000-0000-000035000000}"/>
    <cellStyle name="Normal" xfId="0" builtinId="0"/>
    <cellStyle name="Normal 2 2" xfId="3" xr:uid="{2053DB67-3F42-4BA4-ACD8-764ED0D7768D}"/>
    <cellStyle name="Percent" xfId="11" builtinId="5"/>
  </cellStyles>
  <dxfs count="2">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microsoft.com/office/2017/10/relationships/person" Target="persons/person.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trlProps/ctrlProp1.xml><?xml version="1.0" encoding="utf-8"?>
<formControlPr xmlns="http://schemas.microsoft.com/office/spreadsheetml/2009/9/main" objectType="Drop" dropStyle="combo" dx="31" fmlaLink="A6" fmlaRange="DESPLEGABLES!$D$3:$D$13" noThreeD="1" sel="4" val="0"/>
</file>

<file path=xl/ctrlProps/ctrlProp2.xml><?xml version="1.0" encoding="utf-8"?>
<formControlPr xmlns="http://schemas.microsoft.com/office/spreadsheetml/2009/9/main" objectType="Drop" dropStyle="combo" dx="31" fmlaLink="A7" fmlaRange="DESPLEGABLES!$L$3:$L$5" noThreeD="1" sel="1" val="0"/>
</file>

<file path=xl/ctrlProps/ctrlProp3.xml><?xml version="1.0" encoding="utf-8"?>
<formControlPr xmlns="http://schemas.microsoft.com/office/spreadsheetml/2009/9/main" objectType="Drop" dropStyle="combo" dx="31" fmlaLink="D7" fmlaRange="DESPLEGABLES!$G$3:$G$75" noThreeD="1" sel="1" val="0"/>
</file>

<file path=xl/ctrlProps/ctrlProp4.xml><?xml version="1.0" encoding="utf-8"?>
<formControlPr xmlns="http://schemas.microsoft.com/office/spreadsheetml/2009/9/main" objectType="Drop" dropStyle="combo" dx="31" fmlaLink="A7" fmlaRange="DESPLEGABLES!$L$3:$L$5" noThreeD="1" sel="1" val="0"/>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hyperlink" Target="#PORTADA!A1"/><Relationship Id="rId2" Type="http://schemas.openxmlformats.org/officeDocument/2006/relationships/image" Target="../media/image3.png"/><Relationship Id="rId1" Type="http://schemas.openxmlformats.org/officeDocument/2006/relationships/image" Target="../media/image1.png"/><Relationship Id="rId5" Type="http://schemas.microsoft.com/office/2007/relationships/hdphoto" Target="../media/hdphoto1.wdp"/><Relationship Id="rId4" Type="http://schemas.openxmlformats.org/officeDocument/2006/relationships/image" Target="../media/image4.png"/></Relationships>
</file>

<file path=xl/drawings/_rels/drawing3.xml.rels><?xml version="1.0" encoding="UTF-8" standalone="yes"?>
<Relationships xmlns="http://schemas.openxmlformats.org/package/2006/relationships"><Relationship Id="rId3" Type="http://schemas.openxmlformats.org/officeDocument/2006/relationships/hyperlink" Target="#PORTADA!A1"/><Relationship Id="rId2" Type="http://schemas.openxmlformats.org/officeDocument/2006/relationships/image" Target="../media/image3.png"/><Relationship Id="rId1" Type="http://schemas.openxmlformats.org/officeDocument/2006/relationships/image" Target="../media/image1.png"/><Relationship Id="rId5" Type="http://schemas.microsoft.com/office/2007/relationships/hdphoto" Target="../media/hdphoto1.wdp"/><Relationship Id="rId4" Type="http://schemas.openxmlformats.org/officeDocument/2006/relationships/image" Target="../media/image4.png"/></Relationships>
</file>

<file path=xl/drawings/_rels/drawing4.xml.rels><?xml version="1.0" encoding="UTF-8" standalone="yes"?>
<Relationships xmlns="http://schemas.openxmlformats.org/package/2006/relationships"><Relationship Id="rId3" Type="http://schemas.openxmlformats.org/officeDocument/2006/relationships/hyperlink" Target="#PORTADA!A1"/><Relationship Id="rId2" Type="http://schemas.openxmlformats.org/officeDocument/2006/relationships/image" Target="../media/image3.png"/><Relationship Id="rId1" Type="http://schemas.openxmlformats.org/officeDocument/2006/relationships/image" Target="../media/image1.png"/><Relationship Id="rId5" Type="http://schemas.microsoft.com/office/2007/relationships/hdphoto" Target="../media/hdphoto1.wdp"/><Relationship Id="rId4" Type="http://schemas.openxmlformats.org/officeDocument/2006/relationships/image" Target="../media/image4.png"/></Relationships>
</file>

<file path=xl/drawings/_rels/drawing5.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png"/><Relationship Id="rId1" Type="http://schemas.openxmlformats.org/officeDocument/2006/relationships/hyperlink" Target="#PORTADA!A1"/><Relationship Id="rId4" Type="http://schemas.openxmlformats.org/officeDocument/2006/relationships/image" Target="../media/image7.png"/></Relationships>
</file>

<file path=xl/drawings/_rels/drawing6.xml.rels><?xml version="1.0" encoding="UTF-8" standalone="yes"?>
<Relationships xmlns="http://schemas.openxmlformats.org/package/2006/relationships"><Relationship Id="rId3" Type="http://schemas.openxmlformats.org/officeDocument/2006/relationships/hyperlink" Target="#PORTADA!A1"/><Relationship Id="rId2" Type="http://schemas.openxmlformats.org/officeDocument/2006/relationships/image" Target="../media/image7.png"/><Relationship Id="rId1" Type="http://schemas.openxmlformats.org/officeDocument/2006/relationships/image" Target="../media/image6.png"/><Relationship Id="rId4" Type="http://schemas.openxmlformats.org/officeDocument/2006/relationships/image" Target="../media/image5.png"/></Relationships>
</file>

<file path=xl/drawings/_rels/drawing7.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png"/><Relationship Id="rId1" Type="http://schemas.openxmlformats.org/officeDocument/2006/relationships/hyperlink" Target="#PORTADA!A1"/><Relationship Id="rId4" Type="http://schemas.openxmlformats.org/officeDocument/2006/relationships/image" Target="../media/image7.png"/></Relationships>
</file>

<file path=xl/drawings/drawing1.xml><?xml version="1.0" encoding="utf-8"?>
<xdr:wsDr xmlns:xdr="http://schemas.openxmlformats.org/drawingml/2006/spreadsheetDrawing" xmlns:a="http://schemas.openxmlformats.org/drawingml/2006/main">
  <xdr:twoCellAnchor editAs="oneCell">
    <xdr:from>
      <xdr:col>1</xdr:col>
      <xdr:colOff>314325</xdr:colOff>
      <xdr:row>0</xdr:row>
      <xdr:rowOff>168275</xdr:rowOff>
    </xdr:from>
    <xdr:to>
      <xdr:col>3</xdr:col>
      <xdr:colOff>530757</xdr:colOff>
      <xdr:row>0</xdr:row>
      <xdr:rowOff>649140</xdr:rowOff>
    </xdr:to>
    <xdr:pic>
      <xdr:nvPicPr>
        <xdr:cNvPr id="4" name="Imagen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a:stretch>
          <a:fillRect/>
        </a:stretch>
      </xdr:blipFill>
      <xdr:spPr>
        <a:xfrm>
          <a:off x="1076325" y="168275"/>
          <a:ext cx="1740432" cy="480865"/>
        </a:xfrm>
        <a:prstGeom prst="rect">
          <a:avLst/>
        </a:prstGeom>
      </xdr:spPr>
    </xdr:pic>
    <xdr:clientData/>
  </xdr:twoCellAnchor>
  <xdr:twoCellAnchor editAs="oneCell">
    <xdr:from>
      <xdr:col>5</xdr:col>
      <xdr:colOff>394406</xdr:colOff>
      <xdr:row>2</xdr:row>
      <xdr:rowOff>182739</xdr:rowOff>
    </xdr:from>
    <xdr:to>
      <xdr:col>14</xdr:col>
      <xdr:colOff>468412</xdr:colOff>
      <xdr:row>10</xdr:row>
      <xdr:rowOff>28927</xdr:rowOff>
    </xdr:to>
    <xdr:pic>
      <xdr:nvPicPr>
        <xdr:cNvPr id="5" name="Imagen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2"/>
        <a:stretch>
          <a:fillRect/>
        </a:stretch>
      </xdr:blipFill>
      <xdr:spPr>
        <a:xfrm>
          <a:off x="4380795" y="1092906"/>
          <a:ext cx="7249506" cy="3726743"/>
        </a:xfrm>
        <a:prstGeom prst="rect">
          <a:avLst/>
        </a:prstGeom>
      </xdr:spPr>
    </xdr:pic>
    <xdr:clientData/>
  </xdr:twoCellAnchor>
  <xdr:twoCellAnchor editAs="oneCell">
    <xdr:from>
      <xdr:col>11</xdr:col>
      <xdr:colOff>435680</xdr:colOff>
      <xdr:row>0</xdr:row>
      <xdr:rowOff>193676</xdr:rowOff>
    </xdr:from>
    <xdr:to>
      <xdr:col>13</xdr:col>
      <xdr:colOff>635000</xdr:colOff>
      <xdr:row>0</xdr:row>
      <xdr:rowOff>587375</xdr:rowOff>
    </xdr:to>
    <xdr:pic>
      <xdr:nvPicPr>
        <xdr:cNvPr id="6" name="Imagen 5">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3"/>
        <a:stretch>
          <a:fillRect/>
        </a:stretch>
      </xdr:blipFill>
      <xdr:spPr>
        <a:xfrm>
          <a:off x="9205736" y="193676"/>
          <a:ext cx="1793875" cy="39369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1504950</xdr:colOff>
      <xdr:row>36</xdr:row>
      <xdr:rowOff>129953</xdr:rowOff>
    </xdr:from>
    <xdr:to>
      <xdr:col>1</xdr:col>
      <xdr:colOff>5743575</xdr:colOff>
      <xdr:row>53</xdr:row>
      <xdr:rowOff>57150</xdr:rowOff>
    </xdr:to>
    <xdr:grpSp>
      <xdr:nvGrpSpPr>
        <xdr:cNvPr id="2" name="5 Grupo">
          <a:extLst>
            <a:ext uri="{FF2B5EF4-FFF2-40B4-BE49-F238E27FC236}">
              <a16:creationId xmlns:a16="http://schemas.microsoft.com/office/drawing/2014/main" id="{00000000-0008-0000-0100-000002000000}"/>
            </a:ext>
          </a:extLst>
        </xdr:cNvPr>
        <xdr:cNvGrpSpPr/>
      </xdr:nvGrpSpPr>
      <xdr:grpSpPr>
        <a:xfrm>
          <a:off x="1594597" y="10349718"/>
          <a:ext cx="4238625" cy="3102197"/>
          <a:chOff x="2450483" y="941737"/>
          <a:chExt cx="6608172" cy="4643216"/>
        </a:xfrm>
        <a:noFill/>
      </xdr:grpSpPr>
      <xdr:grpSp>
        <xdr:nvGrpSpPr>
          <xdr:cNvPr id="3" name="Group 248">
            <a:extLst>
              <a:ext uri="{FF2B5EF4-FFF2-40B4-BE49-F238E27FC236}">
                <a16:creationId xmlns:a16="http://schemas.microsoft.com/office/drawing/2014/main" id="{00000000-0008-0000-0100-000003000000}"/>
              </a:ext>
            </a:extLst>
          </xdr:cNvPr>
          <xdr:cNvGrpSpPr>
            <a:grpSpLocks/>
          </xdr:cNvGrpSpPr>
        </xdr:nvGrpSpPr>
        <xdr:grpSpPr bwMode="auto">
          <a:xfrm>
            <a:off x="2450483" y="941737"/>
            <a:ext cx="6608172" cy="4643216"/>
            <a:chOff x="879" y="510"/>
            <a:chExt cx="3995" cy="3041"/>
          </a:xfrm>
          <a:grpFill/>
        </xdr:grpSpPr>
        <xdr:grpSp>
          <xdr:nvGrpSpPr>
            <xdr:cNvPr id="17" name="Group 19">
              <a:extLst>
                <a:ext uri="{FF2B5EF4-FFF2-40B4-BE49-F238E27FC236}">
                  <a16:creationId xmlns:a16="http://schemas.microsoft.com/office/drawing/2014/main" id="{00000000-0008-0000-0100-000011000000}"/>
                </a:ext>
              </a:extLst>
            </xdr:cNvPr>
            <xdr:cNvGrpSpPr>
              <a:grpSpLocks/>
            </xdr:cNvGrpSpPr>
          </xdr:nvGrpSpPr>
          <xdr:grpSpPr bwMode="auto">
            <a:xfrm>
              <a:off x="3915" y="1898"/>
              <a:ext cx="959" cy="497"/>
              <a:chOff x="3915" y="1898"/>
              <a:chExt cx="959" cy="497"/>
            </a:xfrm>
            <a:grpFill/>
          </xdr:grpSpPr>
          <xdr:sp macro="" textlink="">
            <xdr:nvSpPr>
              <xdr:cNvPr id="79" name="Freeform 20">
                <a:extLst>
                  <a:ext uri="{FF2B5EF4-FFF2-40B4-BE49-F238E27FC236}">
                    <a16:creationId xmlns:a16="http://schemas.microsoft.com/office/drawing/2014/main" id="{00000000-0008-0000-0100-00004F000000}"/>
                  </a:ext>
                </a:extLst>
              </xdr:cNvPr>
              <xdr:cNvSpPr>
                <a:spLocks/>
              </xdr:cNvSpPr>
            </xdr:nvSpPr>
            <xdr:spPr bwMode="auto">
              <a:xfrm>
                <a:off x="3915" y="2292"/>
                <a:ext cx="151" cy="103"/>
              </a:xfrm>
              <a:custGeom>
                <a:avLst/>
                <a:gdLst>
                  <a:gd name="T0" fmla="*/ 30 w 151"/>
                  <a:gd name="T1" fmla="*/ 24 h 103"/>
                  <a:gd name="T2" fmla="*/ 99 w 151"/>
                  <a:gd name="T3" fmla="*/ 4 h 103"/>
                  <a:gd name="T4" fmla="*/ 144 w 151"/>
                  <a:gd name="T5" fmla="*/ 49 h 103"/>
                  <a:gd name="T6" fmla="*/ 54 w 151"/>
                  <a:gd name="T7" fmla="*/ 95 h 103"/>
                  <a:gd name="T8" fmla="*/ 8 w 151"/>
                  <a:gd name="T9" fmla="*/ 95 h 103"/>
                  <a:gd name="T10" fmla="*/ 8 w 151"/>
                  <a:gd name="T11" fmla="*/ 49 h 103"/>
                  <a:gd name="T12" fmla="*/ 30 w 151"/>
                  <a:gd name="T13" fmla="*/ 24 h 103"/>
                </a:gdLst>
                <a:ahLst/>
                <a:cxnLst>
                  <a:cxn ang="0">
                    <a:pos x="T0" y="T1"/>
                  </a:cxn>
                  <a:cxn ang="0">
                    <a:pos x="T2" y="T3"/>
                  </a:cxn>
                  <a:cxn ang="0">
                    <a:pos x="T4" y="T5"/>
                  </a:cxn>
                  <a:cxn ang="0">
                    <a:pos x="T6" y="T7"/>
                  </a:cxn>
                  <a:cxn ang="0">
                    <a:pos x="T8" y="T9"/>
                  </a:cxn>
                  <a:cxn ang="0">
                    <a:pos x="T10" y="T11"/>
                  </a:cxn>
                  <a:cxn ang="0">
                    <a:pos x="T12" y="T13"/>
                  </a:cxn>
                </a:cxnLst>
                <a:rect l="0" t="0" r="r" b="b"/>
                <a:pathLst>
                  <a:path w="151" h="103">
                    <a:moveTo>
                      <a:pt x="30" y="24"/>
                    </a:moveTo>
                    <a:cubicBezTo>
                      <a:pt x="45" y="17"/>
                      <a:pt x="80" y="0"/>
                      <a:pt x="99" y="4"/>
                    </a:cubicBezTo>
                    <a:cubicBezTo>
                      <a:pt x="118" y="8"/>
                      <a:pt x="151" y="34"/>
                      <a:pt x="144" y="49"/>
                    </a:cubicBezTo>
                    <a:cubicBezTo>
                      <a:pt x="137" y="64"/>
                      <a:pt x="77" y="87"/>
                      <a:pt x="54" y="95"/>
                    </a:cubicBezTo>
                    <a:cubicBezTo>
                      <a:pt x="31" y="103"/>
                      <a:pt x="16" y="103"/>
                      <a:pt x="8" y="95"/>
                    </a:cubicBezTo>
                    <a:cubicBezTo>
                      <a:pt x="0" y="87"/>
                      <a:pt x="4" y="61"/>
                      <a:pt x="8" y="49"/>
                    </a:cubicBezTo>
                    <a:cubicBezTo>
                      <a:pt x="12" y="37"/>
                      <a:pt x="15" y="31"/>
                      <a:pt x="30" y="24"/>
                    </a:cubicBezTo>
                    <a:close/>
                  </a:path>
                </a:pathLst>
              </a:custGeom>
              <a:grpFill/>
              <a:ln w="38100" cmpd="sng">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80" name="Freeform 21">
                <a:extLst>
                  <a:ext uri="{FF2B5EF4-FFF2-40B4-BE49-F238E27FC236}">
                    <a16:creationId xmlns:a16="http://schemas.microsoft.com/office/drawing/2014/main" id="{00000000-0008-0000-0100-000050000000}"/>
                  </a:ext>
                </a:extLst>
              </xdr:cNvPr>
              <xdr:cNvSpPr>
                <a:spLocks/>
              </xdr:cNvSpPr>
            </xdr:nvSpPr>
            <xdr:spPr bwMode="auto">
              <a:xfrm>
                <a:off x="4241" y="1979"/>
                <a:ext cx="408" cy="287"/>
              </a:xfrm>
              <a:custGeom>
                <a:avLst/>
                <a:gdLst>
                  <a:gd name="T0" fmla="*/ 0 w 408"/>
                  <a:gd name="T1" fmla="*/ 136 h 287"/>
                  <a:gd name="T2" fmla="*/ 91 w 408"/>
                  <a:gd name="T3" fmla="*/ 90 h 287"/>
                  <a:gd name="T4" fmla="*/ 181 w 408"/>
                  <a:gd name="T5" fmla="*/ 45 h 287"/>
                  <a:gd name="T6" fmla="*/ 272 w 408"/>
                  <a:gd name="T7" fmla="*/ 0 h 287"/>
                  <a:gd name="T8" fmla="*/ 272 w 408"/>
                  <a:gd name="T9" fmla="*/ 45 h 287"/>
                  <a:gd name="T10" fmla="*/ 317 w 408"/>
                  <a:gd name="T11" fmla="*/ 45 h 287"/>
                  <a:gd name="T12" fmla="*/ 408 w 408"/>
                  <a:gd name="T13" fmla="*/ 90 h 287"/>
                  <a:gd name="T14" fmla="*/ 317 w 408"/>
                  <a:gd name="T15" fmla="*/ 136 h 287"/>
                  <a:gd name="T16" fmla="*/ 227 w 408"/>
                  <a:gd name="T17" fmla="*/ 272 h 287"/>
                  <a:gd name="T18" fmla="*/ 181 w 408"/>
                  <a:gd name="T19" fmla="*/ 226 h 287"/>
                  <a:gd name="T20" fmla="*/ 136 w 408"/>
                  <a:gd name="T21" fmla="*/ 181 h 287"/>
                  <a:gd name="T22" fmla="*/ 91 w 408"/>
                  <a:gd name="T23" fmla="*/ 181 h 287"/>
                  <a:gd name="T24" fmla="*/ 0 w 408"/>
                  <a:gd name="T25" fmla="*/ 136 h 28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Lst>
                <a:rect l="0" t="0" r="r" b="b"/>
                <a:pathLst>
                  <a:path w="408" h="287">
                    <a:moveTo>
                      <a:pt x="0" y="136"/>
                    </a:moveTo>
                    <a:cubicBezTo>
                      <a:pt x="0" y="121"/>
                      <a:pt x="61" y="105"/>
                      <a:pt x="91" y="90"/>
                    </a:cubicBezTo>
                    <a:cubicBezTo>
                      <a:pt x="121" y="75"/>
                      <a:pt x="151" y="60"/>
                      <a:pt x="181" y="45"/>
                    </a:cubicBezTo>
                    <a:cubicBezTo>
                      <a:pt x="211" y="30"/>
                      <a:pt x="257" y="0"/>
                      <a:pt x="272" y="0"/>
                    </a:cubicBezTo>
                    <a:cubicBezTo>
                      <a:pt x="287" y="0"/>
                      <a:pt x="265" y="38"/>
                      <a:pt x="272" y="45"/>
                    </a:cubicBezTo>
                    <a:cubicBezTo>
                      <a:pt x="279" y="52"/>
                      <a:pt x="294" y="38"/>
                      <a:pt x="317" y="45"/>
                    </a:cubicBezTo>
                    <a:cubicBezTo>
                      <a:pt x="340" y="52"/>
                      <a:pt x="408" y="75"/>
                      <a:pt x="408" y="90"/>
                    </a:cubicBezTo>
                    <a:cubicBezTo>
                      <a:pt x="408" y="105"/>
                      <a:pt x="347" y="106"/>
                      <a:pt x="317" y="136"/>
                    </a:cubicBezTo>
                    <a:cubicBezTo>
                      <a:pt x="287" y="166"/>
                      <a:pt x="250" y="257"/>
                      <a:pt x="227" y="272"/>
                    </a:cubicBezTo>
                    <a:cubicBezTo>
                      <a:pt x="204" y="287"/>
                      <a:pt x="196" y="241"/>
                      <a:pt x="181" y="226"/>
                    </a:cubicBezTo>
                    <a:cubicBezTo>
                      <a:pt x="166" y="211"/>
                      <a:pt x="151" y="188"/>
                      <a:pt x="136" y="181"/>
                    </a:cubicBezTo>
                    <a:cubicBezTo>
                      <a:pt x="121" y="174"/>
                      <a:pt x="114" y="188"/>
                      <a:pt x="91" y="181"/>
                    </a:cubicBezTo>
                    <a:cubicBezTo>
                      <a:pt x="68" y="174"/>
                      <a:pt x="0" y="151"/>
                      <a:pt x="0" y="136"/>
                    </a:cubicBezTo>
                    <a:close/>
                  </a:path>
                </a:pathLst>
              </a:custGeom>
              <a:grpFill/>
              <a:ln w="38100" cmpd="sng">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81" name="Freeform 22">
                <a:extLst>
                  <a:ext uri="{FF2B5EF4-FFF2-40B4-BE49-F238E27FC236}">
                    <a16:creationId xmlns:a16="http://schemas.microsoft.com/office/drawing/2014/main" id="{00000000-0008-0000-0100-000051000000}"/>
                  </a:ext>
                </a:extLst>
              </xdr:cNvPr>
              <xdr:cNvSpPr>
                <a:spLocks/>
              </xdr:cNvSpPr>
            </xdr:nvSpPr>
            <xdr:spPr bwMode="auto">
              <a:xfrm>
                <a:off x="4694" y="1898"/>
                <a:ext cx="180" cy="114"/>
              </a:xfrm>
              <a:custGeom>
                <a:avLst/>
                <a:gdLst>
                  <a:gd name="T0" fmla="*/ 30 w 180"/>
                  <a:gd name="T1" fmla="*/ 14 h 114"/>
                  <a:gd name="T2" fmla="*/ 88 w 180"/>
                  <a:gd name="T3" fmla="*/ 10 h 114"/>
                  <a:gd name="T4" fmla="*/ 172 w 180"/>
                  <a:gd name="T5" fmla="*/ 76 h 114"/>
                  <a:gd name="T6" fmla="*/ 136 w 180"/>
                  <a:gd name="T7" fmla="*/ 112 h 114"/>
                  <a:gd name="T8" fmla="*/ 54 w 180"/>
                  <a:gd name="T9" fmla="*/ 85 h 114"/>
                  <a:gd name="T10" fmla="*/ 8 w 180"/>
                  <a:gd name="T11" fmla="*/ 85 h 114"/>
                  <a:gd name="T12" fmla="*/ 8 w 180"/>
                  <a:gd name="T13" fmla="*/ 39 h 114"/>
                  <a:gd name="T14" fmla="*/ 30 w 180"/>
                  <a:gd name="T15" fmla="*/ 14 h 114"/>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180" h="114">
                    <a:moveTo>
                      <a:pt x="30" y="14"/>
                    </a:moveTo>
                    <a:cubicBezTo>
                      <a:pt x="43" y="9"/>
                      <a:pt x="64" y="0"/>
                      <a:pt x="88" y="10"/>
                    </a:cubicBezTo>
                    <a:cubicBezTo>
                      <a:pt x="112" y="20"/>
                      <a:pt x="164" y="59"/>
                      <a:pt x="172" y="76"/>
                    </a:cubicBezTo>
                    <a:cubicBezTo>
                      <a:pt x="180" y="93"/>
                      <a:pt x="156" y="110"/>
                      <a:pt x="136" y="112"/>
                    </a:cubicBezTo>
                    <a:cubicBezTo>
                      <a:pt x="116" y="114"/>
                      <a:pt x="75" y="90"/>
                      <a:pt x="54" y="85"/>
                    </a:cubicBezTo>
                    <a:cubicBezTo>
                      <a:pt x="33" y="80"/>
                      <a:pt x="16" y="93"/>
                      <a:pt x="8" y="85"/>
                    </a:cubicBezTo>
                    <a:cubicBezTo>
                      <a:pt x="0" y="77"/>
                      <a:pt x="4" y="51"/>
                      <a:pt x="8" y="39"/>
                    </a:cubicBezTo>
                    <a:cubicBezTo>
                      <a:pt x="12" y="27"/>
                      <a:pt x="15" y="21"/>
                      <a:pt x="30" y="14"/>
                    </a:cubicBezTo>
                    <a:close/>
                  </a:path>
                </a:pathLst>
              </a:custGeom>
              <a:grpFill/>
              <a:ln w="38100" cmpd="sng">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grpSp>
        <xdr:grpSp>
          <xdr:nvGrpSpPr>
            <xdr:cNvPr id="18" name="Group 247">
              <a:extLst>
                <a:ext uri="{FF2B5EF4-FFF2-40B4-BE49-F238E27FC236}">
                  <a16:creationId xmlns:a16="http://schemas.microsoft.com/office/drawing/2014/main" id="{00000000-0008-0000-0100-000012000000}"/>
                </a:ext>
              </a:extLst>
            </xdr:cNvPr>
            <xdr:cNvGrpSpPr>
              <a:grpSpLocks/>
            </xdr:cNvGrpSpPr>
          </xdr:nvGrpSpPr>
          <xdr:grpSpPr bwMode="auto">
            <a:xfrm>
              <a:off x="879" y="510"/>
              <a:ext cx="3596" cy="3041"/>
              <a:chOff x="879" y="510"/>
              <a:chExt cx="3596" cy="3041"/>
            </a:xfrm>
            <a:grpFill/>
          </xdr:grpSpPr>
          <xdr:grpSp>
            <xdr:nvGrpSpPr>
              <xdr:cNvPr id="19" name="Group 8">
                <a:extLst>
                  <a:ext uri="{FF2B5EF4-FFF2-40B4-BE49-F238E27FC236}">
                    <a16:creationId xmlns:a16="http://schemas.microsoft.com/office/drawing/2014/main" id="{00000000-0008-0000-0100-000013000000}"/>
                  </a:ext>
                </a:extLst>
              </xdr:cNvPr>
              <xdr:cNvGrpSpPr>
                <a:grpSpLocks/>
              </xdr:cNvGrpSpPr>
            </xdr:nvGrpSpPr>
            <xdr:grpSpPr bwMode="auto">
              <a:xfrm>
                <a:off x="2062" y="658"/>
                <a:ext cx="1218" cy="762"/>
                <a:chOff x="2062" y="658"/>
                <a:chExt cx="1218" cy="762"/>
              </a:xfrm>
              <a:grpFill/>
            </xdr:grpSpPr>
            <xdr:sp macro="" textlink="">
              <xdr:nvSpPr>
                <xdr:cNvPr id="69" name="Freeform 9">
                  <a:extLst>
                    <a:ext uri="{FF2B5EF4-FFF2-40B4-BE49-F238E27FC236}">
                      <a16:creationId xmlns:a16="http://schemas.microsoft.com/office/drawing/2014/main" id="{00000000-0008-0000-0100-000045000000}"/>
                    </a:ext>
                  </a:extLst>
                </xdr:cNvPr>
                <xdr:cNvSpPr>
                  <a:spLocks/>
                </xdr:cNvSpPr>
              </xdr:nvSpPr>
              <xdr:spPr bwMode="auto">
                <a:xfrm>
                  <a:off x="2062" y="658"/>
                  <a:ext cx="1218" cy="762"/>
                </a:xfrm>
                <a:custGeom>
                  <a:avLst/>
                  <a:gdLst>
                    <a:gd name="T0" fmla="*/ 89 w 1218"/>
                    <a:gd name="T1" fmla="*/ 197 h 762"/>
                    <a:gd name="T2" fmla="*/ 137 w 1218"/>
                    <a:gd name="T3" fmla="*/ 29 h 762"/>
                    <a:gd name="T4" fmla="*/ 272 w 1218"/>
                    <a:gd name="T5" fmla="*/ 38 h 762"/>
                    <a:gd name="T6" fmla="*/ 391 w 1218"/>
                    <a:gd name="T7" fmla="*/ 5 h 762"/>
                    <a:gd name="T8" fmla="*/ 551 w 1218"/>
                    <a:gd name="T9" fmla="*/ 67 h 762"/>
                    <a:gd name="T10" fmla="*/ 674 w 1218"/>
                    <a:gd name="T11" fmla="*/ 20 h 762"/>
                    <a:gd name="T12" fmla="*/ 782 w 1218"/>
                    <a:gd name="T13" fmla="*/ 62 h 762"/>
                    <a:gd name="T14" fmla="*/ 938 w 1218"/>
                    <a:gd name="T15" fmla="*/ 44 h 762"/>
                    <a:gd name="T16" fmla="*/ 1064 w 1218"/>
                    <a:gd name="T17" fmla="*/ 98 h 762"/>
                    <a:gd name="T18" fmla="*/ 1070 w 1218"/>
                    <a:gd name="T19" fmla="*/ 170 h 762"/>
                    <a:gd name="T20" fmla="*/ 1214 w 1218"/>
                    <a:gd name="T21" fmla="*/ 224 h 762"/>
                    <a:gd name="T22" fmla="*/ 1094 w 1218"/>
                    <a:gd name="T23" fmla="*/ 368 h 762"/>
                    <a:gd name="T24" fmla="*/ 1052 w 1218"/>
                    <a:gd name="T25" fmla="*/ 596 h 762"/>
                    <a:gd name="T26" fmla="*/ 800 w 1218"/>
                    <a:gd name="T27" fmla="*/ 530 h 762"/>
                    <a:gd name="T28" fmla="*/ 710 w 1218"/>
                    <a:gd name="T29" fmla="*/ 572 h 762"/>
                    <a:gd name="T30" fmla="*/ 620 w 1218"/>
                    <a:gd name="T31" fmla="*/ 578 h 762"/>
                    <a:gd name="T32" fmla="*/ 542 w 1218"/>
                    <a:gd name="T33" fmla="*/ 650 h 762"/>
                    <a:gd name="T34" fmla="*/ 415 w 1218"/>
                    <a:gd name="T35" fmla="*/ 731 h 762"/>
                    <a:gd name="T36" fmla="*/ 324 w 1218"/>
                    <a:gd name="T37" fmla="*/ 748 h 762"/>
                    <a:gd name="T38" fmla="*/ 253 w 1218"/>
                    <a:gd name="T39" fmla="*/ 647 h 762"/>
                    <a:gd name="T40" fmla="*/ 170 w 1218"/>
                    <a:gd name="T41" fmla="*/ 626 h 762"/>
                    <a:gd name="T42" fmla="*/ 38 w 1218"/>
                    <a:gd name="T43" fmla="*/ 608 h 762"/>
                    <a:gd name="T44" fmla="*/ 62 w 1218"/>
                    <a:gd name="T45" fmla="*/ 530 h 762"/>
                    <a:gd name="T46" fmla="*/ 7 w 1218"/>
                    <a:gd name="T47" fmla="*/ 430 h 762"/>
                    <a:gd name="T48" fmla="*/ 20 w 1218"/>
                    <a:gd name="T49" fmla="*/ 374 h 762"/>
                    <a:gd name="T50" fmla="*/ 56 w 1218"/>
                    <a:gd name="T51" fmla="*/ 308 h 762"/>
                    <a:gd name="T52" fmla="*/ 89 w 1218"/>
                    <a:gd name="T53" fmla="*/ 197 h 76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Lst>
                  <a:rect l="0" t="0" r="r" b="b"/>
                  <a:pathLst>
                    <a:path w="1218" h="762">
                      <a:moveTo>
                        <a:pt x="89" y="197"/>
                      </a:moveTo>
                      <a:cubicBezTo>
                        <a:pt x="102" y="150"/>
                        <a:pt x="107" y="55"/>
                        <a:pt x="137" y="29"/>
                      </a:cubicBezTo>
                      <a:cubicBezTo>
                        <a:pt x="167" y="3"/>
                        <a:pt x="230" y="42"/>
                        <a:pt x="272" y="38"/>
                      </a:cubicBezTo>
                      <a:cubicBezTo>
                        <a:pt x="314" y="34"/>
                        <a:pt x="345" y="0"/>
                        <a:pt x="391" y="5"/>
                      </a:cubicBezTo>
                      <a:cubicBezTo>
                        <a:pt x="437" y="10"/>
                        <a:pt x="504" y="65"/>
                        <a:pt x="551" y="67"/>
                      </a:cubicBezTo>
                      <a:cubicBezTo>
                        <a:pt x="598" y="69"/>
                        <a:pt x="636" y="21"/>
                        <a:pt x="674" y="20"/>
                      </a:cubicBezTo>
                      <a:cubicBezTo>
                        <a:pt x="712" y="19"/>
                        <a:pt x="738" y="58"/>
                        <a:pt x="782" y="62"/>
                      </a:cubicBezTo>
                      <a:cubicBezTo>
                        <a:pt x="826" y="66"/>
                        <a:pt x="891" y="38"/>
                        <a:pt x="938" y="44"/>
                      </a:cubicBezTo>
                      <a:cubicBezTo>
                        <a:pt x="985" y="50"/>
                        <a:pt x="1042" y="77"/>
                        <a:pt x="1064" y="98"/>
                      </a:cubicBezTo>
                      <a:cubicBezTo>
                        <a:pt x="1086" y="119"/>
                        <a:pt x="1045" y="149"/>
                        <a:pt x="1070" y="170"/>
                      </a:cubicBezTo>
                      <a:cubicBezTo>
                        <a:pt x="1095" y="191"/>
                        <a:pt x="1210" y="191"/>
                        <a:pt x="1214" y="224"/>
                      </a:cubicBezTo>
                      <a:cubicBezTo>
                        <a:pt x="1218" y="257"/>
                        <a:pt x="1121" y="306"/>
                        <a:pt x="1094" y="368"/>
                      </a:cubicBezTo>
                      <a:cubicBezTo>
                        <a:pt x="1067" y="430"/>
                        <a:pt x="1101" y="569"/>
                        <a:pt x="1052" y="596"/>
                      </a:cubicBezTo>
                      <a:cubicBezTo>
                        <a:pt x="1003" y="623"/>
                        <a:pt x="857" y="534"/>
                        <a:pt x="800" y="530"/>
                      </a:cubicBezTo>
                      <a:cubicBezTo>
                        <a:pt x="743" y="526"/>
                        <a:pt x="740" y="564"/>
                        <a:pt x="710" y="572"/>
                      </a:cubicBezTo>
                      <a:cubicBezTo>
                        <a:pt x="680" y="580"/>
                        <a:pt x="648" y="565"/>
                        <a:pt x="620" y="578"/>
                      </a:cubicBezTo>
                      <a:cubicBezTo>
                        <a:pt x="592" y="591"/>
                        <a:pt x="576" y="625"/>
                        <a:pt x="542" y="650"/>
                      </a:cubicBezTo>
                      <a:cubicBezTo>
                        <a:pt x="508" y="675"/>
                        <a:pt x="451" y="715"/>
                        <a:pt x="415" y="731"/>
                      </a:cubicBezTo>
                      <a:cubicBezTo>
                        <a:pt x="379" y="747"/>
                        <a:pt x="351" y="762"/>
                        <a:pt x="324" y="748"/>
                      </a:cubicBezTo>
                      <a:cubicBezTo>
                        <a:pt x="297" y="734"/>
                        <a:pt x="279" y="667"/>
                        <a:pt x="253" y="647"/>
                      </a:cubicBezTo>
                      <a:cubicBezTo>
                        <a:pt x="227" y="627"/>
                        <a:pt x="206" y="632"/>
                        <a:pt x="170" y="626"/>
                      </a:cubicBezTo>
                      <a:cubicBezTo>
                        <a:pt x="134" y="620"/>
                        <a:pt x="56" y="624"/>
                        <a:pt x="38" y="608"/>
                      </a:cubicBezTo>
                      <a:cubicBezTo>
                        <a:pt x="20" y="592"/>
                        <a:pt x="67" y="560"/>
                        <a:pt x="62" y="530"/>
                      </a:cubicBezTo>
                      <a:cubicBezTo>
                        <a:pt x="57" y="500"/>
                        <a:pt x="14" y="456"/>
                        <a:pt x="7" y="430"/>
                      </a:cubicBezTo>
                      <a:cubicBezTo>
                        <a:pt x="0" y="404"/>
                        <a:pt x="12" y="394"/>
                        <a:pt x="20" y="374"/>
                      </a:cubicBezTo>
                      <a:cubicBezTo>
                        <a:pt x="28" y="354"/>
                        <a:pt x="45" y="337"/>
                        <a:pt x="56" y="308"/>
                      </a:cubicBezTo>
                      <a:cubicBezTo>
                        <a:pt x="67" y="279"/>
                        <a:pt x="77" y="243"/>
                        <a:pt x="89" y="197"/>
                      </a:cubicBezTo>
                      <a:close/>
                    </a:path>
                  </a:pathLst>
                </a:custGeom>
                <a:grpFill/>
                <a:ln w="38100" cmpd="sng">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grpSp>
              <xdr:nvGrpSpPr>
                <xdr:cNvPr id="70" name="Group 10">
                  <a:extLst>
                    <a:ext uri="{FF2B5EF4-FFF2-40B4-BE49-F238E27FC236}">
                      <a16:creationId xmlns:a16="http://schemas.microsoft.com/office/drawing/2014/main" id="{00000000-0008-0000-0100-000046000000}"/>
                    </a:ext>
                  </a:extLst>
                </xdr:cNvPr>
                <xdr:cNvGrpSpPr>
                  <a:grpSpLocks/>
                </xdr:cNvGrpSpPr>
              </xdr:nvGrpSpPr>
              <xdr:grpSpPr bwMode="auto">
                <a:xfrm>
                  <a:off x="2154" y="709"/>
                  <a:ext cx="907" cy="635"/>
                  <a:chOff x="2154" y="709"/>
                  <a:chExt cx="907" cy="635"/>
                </a:xfrm>
                <a:grpFill/>
              </xdr:grpSpPr>
              <xdr:sp macro="" textlink="">
                <xdr:nvSpPr>
                  <xdr:cNvPr id="71" name="Freeform 11">
                    <a:extLst>
                      <a:ext uri="{FF2B5EF4-FFF2-40B4-BE49-F238E27FC236}">
                        <a16:creationId xmlns:a16="http://schemas.microsoft.com/office/drawing/2014/main" id="{00000000-0008-0000-0100-000047000000}"/>
                      </a:ext>
                    </a:extLst>
                  </xdr:cNvPr>
                  <xdr:cNvSpPr>
                    <a:spLocks/>
                  </xdr:cNvSpPr>
                </xdr:nvSpPr>
                <xdr:spPr bwMode="auto">
                  <a:xfrm>
                    <a:off x="2154" y="799"/>
                    <a:ext cx="227" cy="545"/>
                  </a:xfrm>
                  <a:custGeom>
                    <a:avLst/>
                    <a:gdLst>
                      <a:gd name="T0" fmla="*/ 0 w 227"/>
                      <a:gd name="T1" fmla="*/ 0 h 545"/>
                      <a:gd name="T2" fmla="*/ 91 w 227"/>
                      <a:gd name="T3" fmla="*/ 46 h 545"/>
                      <a:gd name="T4" fmla="*/ 136 w 227"/>
                      <a:gd name="T5" fmla="*/ 46 h 545"/>
                      <a:gd name="T6" fmla="*/ 182 w 227"/>
                      <a:gd name="T7" fmla="*/ 91 h 545"/>
                      <a:gd name="T8" fmla="*/ 182 w 227"/>
                      <a:gd name="T9" fmla="*/ 182 h 545"/>
                      <a:gd name="T10" fmla="*/ 136 w 227"/>
                      <a:gd name="T11" fmla="*/ 272 h 545"/>
                      <a:gd name="T12" fmla="*/ 182 w 227"/>
                      <a:gd name="T13" fmla="*/ 408 h 545"/>
                      <a:gd name="T14" fmla="*/ 227 w 227"/>
                      <a:gd name="T15" fmla="*/ 454 h 545"/>
                      <a:gd name="T16" fmla="*/ 182 w 227"/>
                      <a:gd name="T17" fmla="*/ 545 h 545"/>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227" h="545">
                        <a:moveTo>
                          <a:pt x="0" y="0"/>
                        </a:moveTo>
                        <a:cubicBezTo>
                          <a:pt x="34" y="19"/>
                          <a:pt x="68" y="38"/>
                          <a:pt x="91" y="46"/>
                        </a:cubicBezTo>
                        <a:cubicBezTo>
                          <a:pt x="114" y="54"/>
                          <a:pt x="121" y="39"/>
                          <a:pt x="136" y="46"/>
                        </a:cubicBezTo>
                        <a:cubicBezTo>
                          <a:pt x="151" y="53"/>
                          <a:pt x="174" y="68"/>
                          <a:pt x="182" y="91"/>
                        </a:cubicBezTo>
                        <a:cubicBezTo>
                          <a:pt x="190" y="114"/>
                          <a:pt x="190" y="152"/>
                          <a:pt x="182" y="182"/>
                        </a:cubicBezTo>
                        <a:cubicBezTo>
                          <a:pt x="174" y="212"/>
                          <a:pt x="136" y="234"/>
                          <a:pt x="136" y="272"/>
                        </a:cubicBezTo>
                        <a:cubicBezTo>
                          <a:pt x="136" y="310"/>
                          <a:pt x="167" y="378"/>
                          <a:pt x="182" y="408"/>
                        </a:cubicBezTo>
                        <a:cubicBezTo>
                          <a:pt x="197" y="438"/>
                          <a:pt x="227" y="431"/>
                          <a:pt x="227" y="454"/>
                        </a:cubicBezTo>
                        <a:cubicBezTo>
                          <a:pt x="227" y="477"/>
                          <a:pt x="204" y="511"/>
                          <a:pt x="182" y="545"/>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72" name="Freeform 12">
                    <a:extLst>
                      <a:ext uri="{FF2B5EF4-FFF2-40B4-BE49-F238E27FC236}">
                        <a16:creationId xmlns:a16="http://schemas.microsoft.com/office/drawing/2014/main" id="{00000000-0008-0000-0100-000048000000}"/>
                      </a:ext>
                    </a:extLst>
                  </xdr:cNvPr>
                  <xdr:cNvSpPr>
                    <a:spLocks/>
                  </xdr:cNvSpPr>
                </xdr:nvSpPr>
                <xdr:spPr bwMode="auto">
                  <a:xfrm>
                    <a:off x="2336" y="720"/>
                    <a:ext cx="250" cy="177"/>
                  </a:xfrm>
                  <a:custGeom>
                    <a:avLst/>
                    <a:gdLst>
                      <a:gd name="T0" fmla="*/ 0 w 250"/>
                      <a:gd name="T1" fmla="*/ 170 h 177"/>
                      <a:gd name="T2" fmla="*/ 90 w 250"/>
                      <a:gd name="T3" fmla="*/ 170 h 177"/>
                      <a:gd name="T4" fmla="*/ 90 w 250"/>
                      <a:gd name="T5" fmla="*/ 125 h 177"/>
                      <a:gd name="T6" fmla="*/ 136 w 250"/>
                      <a:gd name="T7" fmla="*/ 79 h 177"/>
                      <a:gd name="T8" fmla="*/ 226 w 250"/>
                      <a:gd name="T9" fmla="*/ 79 h 177"/>
                      <a:gd name="T10" fmla="*/ 226 w 250"/>
                      <a:gd name="T11" fmla="*/ 34 h 177"/>
                      <a:gd name="T12" fmla="*/ 250 w 250"/>
                      <a:gd name="T13" fmla="*/ 0 h 177"/>
                    </a:gdLst>
                    <a:ahLst/>
                    <a:cxnLst>
                      <a:cxn ang="0">
                        <a:pos x="T0" y="T1"/>
                      </a:cxn>
                      <a:cxn ang="0">
                        <a:pos x="T2" y="T3"/>
                      </a:cxn>
                      <a:cxn ang="0">
                        <a:pos x="T4" y="T5"/>
                      </a:cxn>
                      <a:cxn ang="0">
                        <a:pos x="T6" y="T7"/>
                      </a:cxn>
                      <a:cxn ang="0">
                        <a:pos x="T8" y="T9"/>
                      </a:cxn>
                      <a:cxn ang="0">
                        <a:pos x="T10" y="T11"/>
                      </a:cxn>
                      <a:cxn ang="0">
                        <a:pos x="T12" y="T13"/>
                      </a:cxn>
                    </a:cxnLst>
                    <a:rect l="0" t="0" r="r" b="b"/>
                    <a:pathLst>
                      <a:path w="250" h="177">
                        <a:moveTo>
                          <a:pt x="0" y="170"/>
                        </a:moveTo>
                        <a:cubicBezTo>
                          <a:pt x="37" y="173"/>
                          <a:pt x="75" y="177"/>
                          <a:pt x="90" y="170"/>
                        </a:cubicBezTo>
                        <a:cubicBezTo>
                          <a:pt x="105" y="163"/>
                          <a:pt x="82" y="140"/>
                          <a:pt x="90" y="125"/>
                        </a:cubicBezTo>
                        <a:cubicBezTo>
                          <a:pt x="98" y="110"/>
                          <a:pt x="113" y="87"/>
                          <a:pt x="136" y="79"/>
                        </a:cubicBezTo>
                        <a:cubicBezTo>
                          <a:pt x="159" y="71"/>
                          <a:pt x="211" y="86"/>
                          <a:pt x="226" y="79"/>
                        </a:cubicBezTo>
                        <a:cubicBezTo>
                          <a:pt x="241" y="72"/>
                          <a:pt x="222" y="47"/>
                          <a:pt x="226" y="34"/>
                        </a:cubicBezTo>
                        <a:cubicBezTo>
                          <a:pt x="230" y="21"/>
                          <a:pt x="245" y="7"/>
                          <a:pt x="250" y="0"/>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73" name="Freeform 13">
                    <a:extLst>
                      <a:ext uri="{FF2B5EF4-FFF2-40B4-BE49-F238E27FC236}">
                        <a16:creationId xmlns:a16="http://schemas.microsoft.com/office/drawing/2014/main" id="{00000000-0008-0000-0100-000049000000}"/>
                      </a:ext>
                    </a:extLst>
                  </xdr:cNvPr>
                  <xdr:cNvSpPr>
                    <a:spLocks/>
                  </xdr:cNvSpPr>
                </xdr:nvSpPr>
                <xdr:spPr bwMode="auto">
                  <a:xfrm>
                    <a:off x="2426" y="791"/>
                    <a:ext cx="242" cy="151"/>
                  </a:xfrm>
                  <a:custGeom>
                    <a:avLst/>
                    <a:gdLst>
                      <a:gd name="T0" fmla="*/ 0 w 242"/>
                      <a:gd name="T1" fmla="*/ 99 h 151"/>
                      <a:gd name="T2" fmla="*/ 91 w 242"/>
                      <a:gd name="T3" fmla="*/ 144 h 151"/>
                      <a:gd name="T4" fmla="*/ 227 w 242"/>
                      <a:gd name="T5" fmla="*/ 54 h 151"/>
                      <a:gd name="T6" fmla="*/ 182 w 242"/>
                      <a:gd name="T7" fmla="*/ 8 h 151"/>
                      <a:gd name="T8" fmla="*/ 136 w 242"/>
                      <a:gd name="T9" fmla="*/ 8 h 151"/>
                    </a:gdLst>
                    <a:ahLst/>
                    <a:cxnLst>
                      <a:cxn ang="0">
                        <a:pos x="T0" y="T1"/>
                      </a:cxn>
                      <a:cxn ang="0">
                        <a:pos x="T2" y="T3"/>
                      </a:cxn>
                      <a:cxn ang="0">
                        <a:pos x="T4" y="T5"/>
                      </a:cxn>
                      <a:cxn ang="0">
                        <a:pos x="T6" y="T7"/>
                      </a:cxn>
                      <a:cxn ang="0">
                        <a:pos x="T8" y="T9"/>
                      </a:cxn>
                    </a:cxnLst>
                    <a:rect l="0" t="0" r="r" b="b"/>
                    <a:pathLst>
                      <a:path w="242" h="151">
                        <a:moveTo>
                          <a:pt x="0" y="99"/>
                        </a:moveTo>
                        <a:cubicBezTo>
                          <a:pt x="26" y="125"/>
                          <a:pt x="53" y="151"/>
                          <a:pt x="91" y="144"/>
                        </a:cubicBezTo>
                        <a:cubicBezTo>
                          <a:pt x="129" y="137"/>
                          <a:pt x="212" y="77"/>
                          <a:pt x="227" y="54"/>
                        </a:cubicBezTo>
                        <a:cubicBezTo>
                          <a:pt x="242" y="31"/>
                          <a:pt x="197" y="16"/>
                          <a:pt x="182" y="8"/>
                        </a:cubicBezTo>
                        <a:cubicBezTo>
                          <a:pt x="167" y="0"/>
                          <a:pt x="151" y="4"/>
                          <a:pt x="136" y="8"/>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74" name="Freeform 14">
                    <a:extLst>
                      <a:ext uri="{FF2B5EF4-FFF2-40B4-BE49-F238E27FC236}">
                        <a16:creationId xmlns:a16="http://schemas.microsoft.com/office/drawing/2014/main" id="{00000000-0008-0000-0100-00004A000000}"/>
                      </a:ext>
                    </a:extLst>
                  </xdr:cNvPr>
                  <xdr:cNvSpPr>
                    <a:spLocks/>
                  </xdr:cNvSpPr>
                </xdr:nvSpPr>
                <xdr:spPr bwMode="auto">
                  <a:xfrm>
                    <a:off x="2601" y="890"/>
                    <a:ext cx="101" cy="336"/>
                  </a:xfrm>
                  <a:custGeom>
                    <a:avLst/>
                    <a:gdLst>
                      <a:gd name="T0" fmla="*/ 101 w 101"/>
                      <a:gd name="T1" fmla="*/ 336 h 336"/>
                      <a:gd name="T2" fmla="*/ 52 w 101"/>
                      <a:gd name="T3" fmla="*/ 272 h 336"/>
                      <a:gd name="T4" fmla="*/ 52 w 101"/>
                      <a:gd name="T5" fmla="*/ 227 h 336"/>
                      <a:gd name="T6" fmla="*/ 52 w 101"/>
                      <a:gd name="T7" fmla="*/ 181 h 336"/>
                      <a:gd name="T8" fmla="*/ 7 w 101"/>
                      <a:gd name="T9" fmla="*/ 91 h 336"/>
                      <a:gd name="T10" fmla="*/ 7 w 101"/>
                      <a:gd name="T11" fmla="*/ 45 h 336"/>
                      <a:gd name="T12" fmla="*/ 7 w 101"/>
                      <a:gd name="T13" fmla="*/ 0 h 336"/>
                    </a:gdLst>
                    <a:ahLst/>
                    <a:cxnLst>
                      <a:cxn ang="0">
                        <a:pos x="T0" y="T1"/>
                      </a:cxn>
                      <a:cxn ang="0">
                        <a:pos x="T2" y="T3"/>
                      </a:cxn>
                      <a:cxn ang="0">
                        <a:pos x="T4" y="T5"/>
                      </a:cxn>
                      <a:cxn ang="0">
                        <a:pos x="T6" y="T7"/>
                      </a:cxn>
                      <a:cxn ang="0">
                        <a:pos x="T8" y="T9"/>
                      </a:cxn>
                      <a:cxn ang="0">
                        <a:pos x="T10" y="T11"/>
                      </a:cxn>
                      <a:cxn ang="0">
                        <a:pos x="T12" y="T13"/>
                      </a:cxn>
                    </a:cxnLst>
                    <a:rect l="0" t="0" r="r" b="b"/>
                    <a:pathLst>
                      <a:path w="101" h="336">
                        <a:moveTo>
                          <a:pt x="101" y="336"/>
                        </a:moveTo>
                        <a:cubicBezTo>
                          <a:pt x="93" y="326"/>
                          <a:pt x="60" y="290"/>
                          <a:pt x="52" y="272"/>
                        </a:cubicBezTo>
                        <a:cubicBezTo>
                          <a:pt x="44" y="254"/>
                          <a:pt x="52" y="242"/>
                          <a:pt x="52" y="227"/>
                        </a:cubicBezTo>
                        <a:cubicBezTo>
                          <a:pt x="52" y="212"/>
                          <a:pt x="59" y="204"/>
                          <a:pt x="52" y="181"/>
                        </a:cubicBezTo>
                        <a:cubicBezTo>
                          <a:pt x="45" y="158"/>
                          <a:pt x="14" y="114"/>
                          <a:pt x="7" y="91"/>
                        </a:cubicBezTo>
                        <a:cubicBezTo>
                          <a:pt x="0" y="68"/>
                          <a:pt x="7" y="60"/>
                          <a:pt x="7" y="45"/>
                        </a:cubicBezTo>
                        <a:cubicBezTo>
                          <a:pt x="7" y="30"/>
                          <a:pt x="7" y="15"/>
                          <a:pt x="7" y="0"/>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75" name="Freeform 15">
                    <a:extLst>
                      <a:ext uri="{FF2B5EF4-FFF2-40B4-BE49-F238E27FC236}">
                        <a16:creationId xmlns:a16="http://schemas.microsoft.com/office/drawing/2014/main" id="{00000000-0008-0000-0100-00004B000000}"/>
                      </a:ext>
                    </a:extLst>
                  </xdr:cNvPr>
                  <xdr:cNvSpPr>
                    <a:spLocks/>
                  </xdr:cNvSpPr>
                </xdr:nvSpPr>
                <xdr:spPr bwMode="auto">
                  <a:xfrm>
                    <a:off x="2653" y="709"/>
                    <a:ext cx="190" cy="144"/>
                  </a:xfrm>
                  <a:custGeom>
                    <a:avLst/>
                    <a:gdLst>
                      <a:gd name="T0" fmla="*/ 182 w 190"/>
                      <a:gd name="T1" fmla="*/ 0 h 144"/>
                      <a:gd name="T2" fmla="*/ 182 w 190"/>
                      <a:gd name="T3" fmla="*/ 90 h 144"/>
                      <a:gd name="T4" fmla="*/ 136 w 190"/>
                      <a:gd name="T5" fmla="*/ 136 h 144"/>
                      <a:gd name="T6" fmla="*/ 91 w 190"/>
                      <a:gd name="T7" fmla="*/ 136 h 144"/>
                      <a:gd name="T8" fmla="*/ 0 w 190"/>
                      <a:gd name="T9" fmla="*/ 136 h 144"/>
                    </a:gdLst>
                    <a:ahLst/>
                    <a:cxnLst>
                      <a:cxn ang="0">
                        <a:pos x="T0" y="T1"/>
                      </a:cxn>
                      <a:cxn ang="0">
                        <a:pos x="T2" y="T3"/>
                      </a:cxn>
                      <a:cxn ang="0">
                        <a:pos x="T4" y="T5"/>
                      </a:cxn>
                      <a:cxn ang="0">
                        <a:pos x="T6" y="T7"/>
                      </a:cxn>
                      <a:cxn ang="0">
                        <a:pos x="T8" y="T9"/>
                      </a:cxn>
                    </a:cxnLst>
                    <a:rect l="0" t="0" r="r" b="b"/>
                    <a:pathLst>
                      <a:path w="190" h="144">
                        <a:moveTo>
                          <a:pt x="182" y="0"/>
                        </a:moveTo>
                        <a:cubicBezTo>
                          <a:pt x="186" y="33"/>
                          <a:pt x="190" y="67"/>
                          <a:pt x="182" y="90"/>
                        </a:cubicBezTo>
                        <a:cubicBezTo>
                          <a:pt x="174" y="113"/>
                          <a:pt x="151" y="128"/>
                          <a:pt x="136" y="136"/>
                        </a:cubicBezTo>
                        <a:cubicBezTo>
                          <a:pt x="121" y="144"/>
                          <a:pt x="114" y="136"/>
                          <a:pt x="91" y="136"/>
                        </a:cubicBezTo>
                        <a:cubicBezTo>
                          <a:pt x="68" y="136"/>
                          <a:pt x="34" y="136"/>
                          <a:pt x="0" y="136"/>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76" name="Freeform 16">
                    <a:extLst>
                      <a:ext uri="{FF2B5EF4-FFF2-40B4-BE49-F238E27FC236}">
                        <a16:creationId xmlns:a16="http://schemas.microsoft.com/office/drawing/2014/main" id="{00000000-0008-0000-0100-00004C000000}"/>
                      </a:ext>
                    </a:extLst>
                  </xdr:cNvPr>
                  <xdr:cNvSpPr>
                    <a:spLocks/>
                  </xdr:cNvSpPr>
                </xdr:nvSpPr>
                <xdr:spPr bwMode="auto">
                  <a:xfrm>
                    <a:off x="2789" y="709"/>
                    <a:ext cx="272" cy="188"/>
                  </a:xfrm>
                  <a:custGeom>
                    <a:avLst/>
                    <a:gdLst>
                      <a:gd name="T0" fmla="*/ 272 w 272"/>
                      <a:gd name="T1" fmla="*/ 0 h 188"/>
                      <a:gd name="T2" fmla="*/ 227 w 272"/>
                      <a:gd name="T3" fmla="*/ 45 h 188"/>
                      <a:gd name="T4" fmla="*/ 182 w 272"/>
                      <a:gd name="T5" fmla="*/ 136 h 188"/>
                      <a:gd name="T6" fmla="*/ 91 w 272"/>
                      <a:gd name="T7" fmla="*/ 181 h 188"/>
                      <a:gd name="T8" fmla="*/ 46 w 272"/>
                      <a:gd name="T9" fmla="*/ 181 h 188"/>
                      <a:gd name="T10" fmla="*/ 0 w 272"/>
                      <a:gd name="T11" fmla="*/ 136 h 188"/>
                    </a:gdLst>
                    <a:ahLst/>
                    <a:cxnLst>
                      <a:cxn ang="0">
                        <a:pos x="T0" y="T1"/>
                      </a:cxn>
                      <a:cxn ang="0">
                        <a:pos x="T2" y="T3"/>
                      </a:cxn>
                      <a:cxn ang="0">
                        <a:pos x="T4" y="T5"/>
                      </a:cxn>
                      <a:cxn ang="0">
                        <a:pos x="T6" y="T7"/>
                      </a:cxn>
                      <a:cxn ang="0">
                        <a:pos x="T8" y="T9"/>
                      </a:cxn>
                      <a:cxn ang="0">
                        <a:pos x="T10" y="T11"/>
                      </a:cxn>
                    </a:cxnLst>
                    <a:rect l="0" t="0" r="r" b="b"/>
                    <a:pathLst>
                      <a:path w="272" h="188">
                        <a:moveTo>
                          <a:pt x="272" y="0"/>
                        </a:moveTo>
                        <a:cubicBezTo>
                          <a:pt x="257" y="11"/>
                          <a:pt x="242" y="22"/>
                          <a:pt x="227" y="45"/>
                        </a:cubicBezTo>
                        <a:cubicBezTo>
                          <a:pt x="212" y="68"/>
                          <a:pt x="205" y="113"/>
                          <a:pt x="182" y="136"/>
                        </a:cubicBezTo>
                        <a:cubicBezTo>
                          <a:pt x="159" y="159"/>
                          <a:pt x="114" y="174"/>
                          <a:pt x="91" y="181"/>
                        </a:cubicBezTo>
                        <a:cubicBezTo>
                          <a:pt x="68" y="188"/>
                          <a:pt x="61" y="188"/>
                          <a:pt x="46" y="181"/>
                        </a:cubicBezTo>
                        <a:cubicBezTo>
                          <a:pt x="31" y="174"/>
                          <a:pt x="15" y="155"/>
                          <a:pt x="0" y="136"/>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77" name="Freeform 17">
                    <a:extLst>
                      <a:ext uri="{FF2B5EF4-FFF2-40B4-BE49-F238E27FC236}">
                        <a16:creationId xmlns:a16="http://schemas.microsoft.com/office/drawing/2014/main" id="{00000000-0008-0000-0100-00004D000000}"/>
                      </a:ext>
                    </a:extLst>
                  </xdr:cNvPr>
                  <xdr:cNvSpPr>
                    <a:spLocks/>
                  </xdr:cNvSpPr>
                </xdr:nvSpPr>
                <xdr:spPr bwMode="auto">
                  <a:xfrm>
                    <a:off x="2782" y="890"/>
                    <a:ext cx="238" cy="342"/>
                  </a:xfrm>
                  <a:custGeom>
                    <a:avLst/>
                    <a:gdLst>
                      <a:gd name="T0" fmla="*/ 53 w 238"/>
                      <a:gd name="T1" fmla="*/ 0 h 342"/>
                      <a:gd name="T2" fmla="*/ 98 w 238"/>
                      <a:gd name="T3" fmla="*/ 91 h 342"/>
                      <a:gd name="T4" fmla="*/ 7 w 238"/>
                      <a:gd name="T5" fmla="*/ 136 h 342"/>
                      <a:gd name="T6" fmla="*/ 53 w 238"/>
                      <a:gd name="T7" fmla="*/ 181 h 342"/>
                      <a:gd name="T8" fmla="*/ 189 w 238"/>
                      <a:gd name="T9" fmla="*/ 227 h 342"/>
                      <a:gd name="T10" fmla="*/ 234 w 238"/>
                      <a:gd name="T11" fmla="*/ 272 h 342"/>
                      <a:gd name="T12" fmla="*/ 214 w 238"/>
                      <a:gd name="T13" fmla="*/ 342 h 342"/>
                    </a:gdLst>
                    <a:ahLst/>
                    <a:cxnLst>
                      <a:cxn ang="0">
                        <a:pos x="T0" y="T1"/>
                      </a:cxn>
                      <a:cxn ang="0">
                        <a:pos x="T2" y="T3"/>
                      </a:cxn>
                      <a:cxn ang="0">
                        <a:pos x="T4" y="T5"/>
                      </a:cxn>
                      <a:cxn ang="0">
                        <a:pos x="T6" y="T7"/>
                      </a:cxn>
                      <a:cxn ang="0">
                        <a:pos x="T8" y="T9"/>
                      </a:cxn>
                      <a:cxn ang="0">
                        <a:pos x="T10" y="T11"/>
                      </a:cxn>
                      <a:cxn ang="0">
                        <a:pos x="T12" y="T13"/>
                      </a:cxn>
                    </a:cxnLst>
                    <a:rect l="0" t="0" r="r" b="b"/>
                    <a:pathLst>
                      <a:path w="238" h="342">
                        <a:moveTo>
                          <a:pt x="53" y="0"/>
                        </a:moveTo>
                        <a:cubicBezTo>
                          <a:pt x="79" y="34"/>
                          <a:pt x="106" y="68"/>
                          <a:pt x="98" y="91"/>
                        </a:cubicBezTo>
                        <a:cubicBezTo>
                          <a:pt x="90" y="114"/>
                          <a:pt x="14" y="121"/>
                          <a:pt x="7" y="136"/>
                        </a:cubicBezTo>
                        <a:cubicBezTo>
                          <a:pt x="0" y="151"/>
                          <a:pt x="23" y="166"/>
                          <a:pt x="53" y="181"/>
                        </a:cubicBezTo>
                        <a:cubicBezTo>
                          <a:pt x="83" y="196"/>
                          <a:pt x="159" y="212"/>
                          <a:pt x="189" y="227"/>
                        </a:cubicBezTo>
                        <a:cubicBezTo>
                          <a:pt x="219" y="242"/>
                          <a:pt x="230" y="253"/>
                          <a:pt x="234" y="272"/>
                        </a:cubicBezTo>
                        <a:cubicBezTo>
                          <a:pt x="238" y="291"/>
                          <a:pt x="218" y="328"/>
                          <a:pt x="214" y="342"/>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78" name="Freeform 18">
                    <a:extLst>
                      <a:ext uri="{FF2B5EF4-FFF2-40B4-BE49-F238E27FC236}">
                        <a16:creationId xmlns:a16="http://schemas.microsoft.com/office/drawing/2014/main" id="{00000000-0008-0000-0100-00004E000000}"/>
                      </a:ext>
                    </a:extLst>
                  </xdr:cNvPr>
                  <xdr:cNvSpPr>
                    <a:spLocks/>
                  </xdr:cNvSpPr>
                </xdr:nvSpPr>
                <xdr:spPr bwMode="auto">
                  <a:xfrm>
                    <a:off x="2624" y="1006"/>
                    <a:ext cx="165" cy="23"/>
                  </a:xfrm>
                  <a:custGeom>
                    <a:avLst/>
                    <a:gdLst>
                      <a:gd name="T0" fmla="*/ 165 w 165"/>
                      <a:gd name="T1" fmla="*/ 20 h 23"/>
                      <a:gd name="T2" fmla="*/ 120 w 165"/>
                      <a:gd name="T3" fmla="*/ 20 h 23"/>
                      <a:gd name="T4" fmla="*/ 0 w 165"/>
                      <a:gd name="T5" fmla="*/ 0 h 23"/>
                    </a:gdLst>
                    <a:ahLst/>
                    <a:cxnLst>
                      <a:cxn ang="0">
                        <a:pos x="T0" y="T1"/>
                      </a:cxn>
                      <a:cxn ang="0">
                        <a:pos x="T2" y="T3"/>
                      </a:cxn>
                      <a:cxn ang="0">
                        <a:pos x="T4" y="T5"/>
                      </a:cxn>
                    </a:cxnLst>
                    <a:rect l="0" t="0" r="r" b="b"/>
                    <a:pathLst>
                      <a:path w="165" h="23">
                        <a:moveTo>
                          <a:pt x="165" y="20"/>
                        </a:moveTo>
                        <a:cubicBezTo>
                          <a:pt x="154" y="20"/>
                          <a:pt x="147" y="23"/>
                          <a:pt x="120" y="20"/>
                        </a:cubicBezTo>
                        <a:cubicBezTo>
                          <a:pt x="93" y="17"/>
                          <a:pt x="25" y="4"/>
                          <a:pt x="0" y="0"/>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grpSp>
          </xdr:grpSp>
          <xdr:grpSp>
            <xdr:nvGrpSpPr>
              <xdr:cNvPr id="20" name="Group 23">
                <a:extLst>
                  <a:ext uri="{FF2B5EF4-FFF2-40B4-BE49-F238E27FC236}">
                    <a16:creationId xmlns:a16="http://schemas.microsoft.com/office/drawing/2014/main" id="{00000000-0008-0000-0100-000014000000}"/>
                  </a:ext>
                </a:extLst>
              </xdr:cNvPr>
              <xdr:cNvGrpSpPr>
                <a:grpSpLocks/>
              </xdr:cNvGrpSpPr>
            </xdr:nvGrpSpPr>
            <xdr:grpSpPr bwMode="auto">
              <a:xfrm>
                <a:off x="879" y="510"/>
                <a:ext cx="1323" cy="788"/>
                <a:chOff x="879" y="510"/>
                <a:chExt cx="1323" cy="788"/>
              </a:xfrm>
              <a:grpFill/>
            </xdr:grpSpPr>
            <xdr:sp macro="" textlink="">
              <xdr:nvSpPr>
                <xdr:cNvPr id="62" name="Freeform 24">
                  <a:extLst>
                    <a:ext uri="{FF2B5EF4-FFF2-40B4-BE49-F238E27FC236}">
                      <a16:creationId xmlns:a16="http://schemas.microsoft.com/office/drawing/2014/main" id="{00000000-0008-0000-0100-00003E000000}"/>
                    </a:ext>
                  </a:extLst>
                </xdr:cNvPr>
                <xdr:cNvSpPr>
                  <a:spLocks/>
                </xdr:cNvSpPr>
              </xdr:nvSpPr>
              <xdr:spPr bwMode="auto">
                <a:xfrm>
                  <a:off x="879" y="510"/>
                  <a:ext cx="1323" cy="788"/>
                </a:xfrm>
                <a:custGeom>
                  <a:avLst/>
                  <a:gdLst>
                    <a:gd name="T0" fmla="*/ 141 w 1323"/>
                    <a:gd name="T1" fmla="*/ 153 h 788"/>
                    <a:gd name="T2" fmla="*/ 187 w 1323"/>
                    <a:gd name="T3" fmla="*/ 153 h 788"/>
                    <a:gd name="T4" fmla="*/ 277 w 1323"/>
                    <a:gd name="T5" fmla="*/ 153 h 788"/>
                    <a:gd name="T6" fmla="*/ 323 w 1323"/>
                    <a:gd name="T7" fmla="*/ 62 h 788"/>
                    <a:gd name="T8" fmla="*/ 435 w 1323"/>
                    <a:gd name="T9" fmla="*/ 0 h 788"/>
                    <a:gd name="T10" fmla="*/ 595 w 1323"/>
                    <a:gd name="T11" fmla="*/ 62 h 788"/>
                    <a:gd name="T12" fmla="*/ 640 w 1323"/>
                    <a:gd name="T13" fmla="*/ 108 h 788"/>
                    <a:gd name="T14" fmla="*/ 731 w 1323"/>
                    <a:gd name="T15" fmla="*/ 108 h 788"/>
                    <a:gd name="T16" fmla="*/ 987 w 1323"/>
                    <a:gd name="T17" fmla="*/ 96 h 788"/>
                    <a:gd name="T18" fmla="*/ 1139 w 1323"/>
                    <a:gd name="T19" fmla="*/ 153 h 788"/>
                    <a:gd name="T20" fmla="*/ 1299 w 1323"/>
                    <a:gd name="T21" fmla="*/ 168 h 788"/>
                    <a:gd name="T22" fmla="*/ 1281 w 1323"/>
                    <a:gd name="T23" fmla="*/ 297 h 788"/>
                    <a:gd name="T24" fmla="*/ 1239 w 1323"/>
                    <a:gd name="T25" fmla="*/ 450 h 788"/>
                    <a:gd name="T26" fmla="*/ 1137 w 1323"/>
                    <a:gd name="T27" fmla="*/ 618 h 788"/>
                    <a:gd name="T28" fmla="*/ 1029 w 1323"/>
                    <a:gd name="T29" fmla="*/ 666 h 788"/>
                    <a:gd name="T30" fmla="*/ 686 w 1323"/>
                    <a:gd name="T31" fmla="*/ 607 h 788"/>
                    <a:gd name="T32" fmla="*/ 561 w 1323"/>
                    <a:gd name="T33" fmla="*/ 768 h 788"/>
                    <a:gd name="T34" fmla="*/ 459 w 1323"/>
                    <a:gd name="T35" fmla="*/ 726 h 788"/>
                    <a:gd name="T36" fmla="*/ 368 w 1323"/>
                    <a:gd name="T37" fmla="*/ 743 h 788"/>
                    <a:gd name="T38" fmla="*/ 323 w 1323"/>
                    <a:gd name="T39" fmla="*/ 743 h 788"/>
                    <a:gd name="T40" fmla="*/ 297 w 1323"/>
                    <a:gd name="T41" fmla="*/ 642 h 788"/>
                    <a:gd name="T42" fmla="*/ 189 w 1323"/>
                    <a:gd name="T43" fmla="*/ 660 h 788"/>
                    <a:gd name="T44" fmla="*/ 96 w 1323"/>
                    <a:gd name="T45" fmla="*/ 697 h 788"/>
                    <a:gd name="T46" fmla="*/ 141 w 1323"/>
                    <a:gd name="T47" fmla="*/ 607 h 788"/>
                    <a:gd name="T48" fmla="*/ 187 w 1323"/>
                    <a:gd name="T49" fmla="*/ 561 h 788"/>
                    <a:gd name="T50" fmla="*/ 135 w 1323"/>
                    <a:gd name="T51" fmla="*/ 522 h 788"/>
                    <a:gd name="T52" fmla="*/ 51 w 1323"/>
                    <a:gd name="T53" fmla="*/ 425 h 788"/>
                    <a:gd name="T54" fmla="*/ 96 w 1323"/>
                    <a:gd name="T55" fmla="*/ 380 h 788"/>
                    <a:gd name="T56" fmla="*/ 3 w 1323"/>
                    <a:gd name="T57" fmla="*/ 294 h 788"/>
                    <a:gd name="T58" fmla="*/ 75 w 1323"/>
                    <a:gd name="T59" fmla="*/ 204 h 788"/>
                    <a:gd name="T60" fmla="*/ 141 w 1323"/>
                    <a:gd name="T61" fmla="*/ 153 h 788"/>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Lst>
                  <a:rect l="0" t="0" r="r" b="b"/>
                  <a:pathLst>
                    <a:path w="1323" h="788">
                      <a:moveTo>
                        <a:pt x="141" y="153"/>
                      </a:moveTo>
                      <a:cubicBezTo>
                        <a:pt x="164" y="145"/>
                        <a:pt x="164" y="153"/>
                        <a:pt x="187" y="153"/>
                      </a:cubicBezTo>
                      <a:cubicBezTo>
                        <a:pt x="210" y="153"/>
                        <a:pt x="254" y="168"/>
                        <a:pt x="277" y="153"/>
                      </a:cubicBezTo>
                      <a:cubicBezTo>
                        <a:pt x="300" y="138"/>
                        <a:pt x="297" y="88"/>
                        <a:pt x="323" y="62"/>
                      </a:cubicBezTo>
                      <a:cubicBezTo>
                        <a:pt x="349" y="36"/>
                        <a:pt x="390" y="0"/>
                        <a:pt x="435" y="0"/>
                      </a:cubicBezTo>
                      <a:cubicBezTo>
                        <a:pt x="480" y="0"/>
                        <a:pt x="561" y="44"/>
                        <a:pt x="595" y="62"/>
                      </a:cubicBezTo>
                      <a:cubicBezTo>
                        <a:pt x="629" y="80"/>
                        <a:pt x="617" y="100"/>
                        <a:pt x="640" y="108"/>
                      </a:cubicBezTo>
                      <a:cubicBezTo>
                        <a:pt x="663" y="116"/>
                        <a:pt x="673" y="110"/>
                        <a:pt x="731" y="108"/>
                      </a:cubicBezTo>
                      <a:cubicBezTo>
                        <a:pt x="789" y="106"/>
                        <a:pt x="919" y="88"/>
                        <a:pt x="987" y="96"/>
                      </a:cubicBezTo>
                      <a:cubicBezTo>
                        <a:pt x="1055" y="104"/>
                        <a:pt x="1087" y="141"/>
                        <a:pt x="1139" y="153"/>
                      </a:cubicBezTo>
                      <a:cubicBezTo>
                        <a:pt x="1191" y="165"/>
                        <a:pt x="1275" y="144"/>
                        <a:pt x="1299" y="168"/>
                      </a:cubicBezTo>
                      <a:cubicBezTo>
                        <a:pt x="1323" y="192"/>
                        <a:pt x="1291" y="250"/>
                        <a:pt x="1281" y="297"/>
                      </a:cubicBezTo>
                      <a:cubicBezTo>
                        <a:pt x="1271" y="344"/>
                        <a:pt x="1263" y="397"/>
                        <a:pt x="1239" y="450"/>
                      </a:cubicBezTo>
                      <a:cubicBezTo>
                        <a:pt x="1215" y="503"/>
                        <a:pt x="1172" y="582"/>
                        <a:pt x="1137" y="618"/>
                      </a:cubicBezTo>
                      <a:cubicBezTo>
                        <a:pt x="1102" y="654"/>
                        <a:pt x="1104" y="668"/>
                        <a:pt x="1029" y="666"/>
                      </a:cubicBezTo>
                      <a:cubicBezTo>
                        <a:pt x="954" y="664"/>
                        <a:pt x="764" y="590"/>
                        <a:pt x="686" y="607"/>
                      </a:cubicBezTo>
                      <a:cubicBezTo>
                        <a:pt x="608" y="624"/>
                        <a:pt x="599" y="748"/>
                        <a:pt x="561" y="768"/>
                      </a:cubicBezTo>
                      <a:cubicBezTo>
                        <a:pt x="523" y="788"/>
                        <a:pt x="491" y="730"/>
                        <a:pt x="459" y="726"/>
                      </a:cubicBezTo>
                      <a:cubicBezTo>
                        <a:pt x="427" y="722"/>
                        <a:pt x="391" y="740"/>
                        <a:pt x="368" y="743"/>
                      </a:cubicBezTo>
                      <a:cubicBezTo>
                        <a:pt x="345" y="746"/>
                        <a:pt x="335" y="760"/>
                        <a:pt x="323" y="743"/>
                      </a:cubicBezTo>
                      <a:cubicBezTo>
                        <a:pt x="311" y="726"/>
                        <a:pt x="319" y="656"/>
                        <a:pt x="297" y="642"/>
                      </a:cubicBezTo>
                      <a:cubicBezTo>
                        <a:pt x="275" y="628"/>
                        <a:pt x="222" y="651"/>
                        <a:pt x="189" y="660"/>
                      </a:cubicBezTo>
                      <a:cubicBezTo>
                        <a:pt x="156" y="669"/>
                        <a:pt x="104" y="706"/>
                        <a:pt x="96" y="697"/>
                      </a:cubicBezTo>
                      <a:cubicBezTo>
                        <a:pt x="88" y="688"/>
                        <a:pt x="126" y="630"/>
                        <a:pt x="141" y="607"/>
                      </a:cubicBezTo>
                      <a:cubicBezTo>
                        <a:pt x="156" y="584"/>
                        <a:pt x="188" y="575"/>
                        <a:pt x="187" y="561"/>
                      </a:cubicBezTo>
                      <a:cubicBezTo>
                        <a:pt x="186" y="547"/>
                        <a:pt x="158" y="545"/>
                        <a:pt x="135" y="522"/>
                      </a:cubicBezTo>
                      <a:cubicBezTo>
                        <a:pt x="112" y="499"/>
                        <a:pt x="57" y="449"/>
                        <a:pt x="51" y="425"/>
                      </a:cubicBezTo>
                      <a:cubicBezTo>
                        <a:pt x="45" y="401"/>
                        <a:pt x="104" y="402"/>
                        <a:pt x="96" y="380"/>
                      </a:cubicBezTo>
                      <a:cubicBezTo>
                        <a:pt x="88" y="358"/>
                        <a:pt x="6" y="323"/>
                        <a:pt x="3" y="294"/>
                      </a:cubicBezTo>
                      <a:cubicBezTo>
                        <a:pt x="0" y="265"/>
                        <a:pt x="52" y="228"/>
                        <a:pt x="75" y="204"/>
                      </a:cubicBezTo>
                      <a:cubicBezTo>
                        <a:pt x="98" y="180"/>
                        <a:pt x="127" y="164"/>
                        <a:pt x="141" y="153"/>
                      </a:cubicBezTo>
                      <a:close/>
                    </a:path>
                  </a:pathLst>
                </a:custGeom>
                <a:grpFill/>
                <a:ln w="38100" cmpd="sng">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grpSp>
              <xdr:nvGrpSpPr>
                <xdr:cNvPr id="63" name="Group 25">
                  <a:extLst>
                    <a:ext uri="{FF2B5EF4-FFF2-40B4-BE49-F238E27FC236}">
                      <a16:creationId xmlns:a16="http://schemas.microsoft.com/office/drawing/2014/main" id="{00000000-0008-0000-0100-00003F000000}"/>
                    </a:ext>
                  </a:extLst>
                </xdr:cNvPr>
                <xdr:cNvGrpSpPr>
                  <a:grpSpLocks/>
                </xdr:cNvGrpSpPr>
              </xdr:nvGrpSpPr>
              <xdr:grpSpPr bwMode="auto">
                <a:xfrm>
                  <a:off x="975" y="527"/>
                  <a:ext cx="1179" cy="619"/>
                  <a:chOff x="975" y="527"/>
                  <a:chExt cx="1179" cy="619"/>
                </a:xfrm>
                <a:grpFill/>
              </xdr:grpSpPr>
              <xdr:sp macro="" textlink="">
                <xdr:nvSpPr>
                  <xdr:cNvPr id="64" name="Freeform 26">
                    <a:extLst>
                      <a:ext uri="{FF2B5EF4-FFF2-40B4-BE49-F238E27FC236}">
                        <a16:creationId xmlns:a16="http://schemas.microsoft.com/office/drawing/2014/main" id="{00000000-0008-0000-0100-000040000000}"/>
                      </a:ext>
                    </a:extLst>
                  </xdr:cNvPr>
                  <xdr:cNvSpPr>
                    <a:spLocks/>
                  </xdr:cNvSpPr>
                </xdr:nvSpPr>
                <xdr:spPr bwMode="auto">
                  <a:xfrm>
                    <a:off x="975" y="527"/>
                    <a:ext cx="408" cy="454"/>
                  </a:xfrm>
                  <a:custGeom>
                    <a:avLst/>
                    <a:gdLst>
                      <a:gd name="T0" fmla="*/ 0 w 408"/>
                      <a:gd name="T1" fmla="*/ 454 h 454"/>
                      <a:gd name="T2" fmla="*/ 45 w 408"/>
                      <a:gd name="T3" fmla="*/ 408 h 454"/>
                      <a:gd name="T4" fmla="*/ 136 w 408"/>
                      <a:gd name="T5" fmla="*/ 363 h 454"/>
                      <a:gd name="T6" fmla="*/ 272 w 408"/>
                      <a:gd name="T7" fmla="*/ 318 h 454"/>
                      <a:gd name="T8" fmla="*/ 272 w 408"/>
                      <a:gd name="T9" fmla="*/ 272 h 454"/>
                      <a:gd name="T10" fmla="*/ 317 w 408"/>
                      <a:gd name="T11" fmla="*/ 136 h 454"/>
                      <a:gd name="T12" fmla="*/ 408 w 408"/>
                      <a:gd name="T13" fmla="*/ 0 h 454"/>
                    </a:gdLst>
                    <a:ahLst/>
                    <a:cxnLst>
                      <a:cxn ang="0">
                        <a:pos x="T0" y="T1"/>
                      </a:cxn>
                      <a:cxn ang="0">
                        <a:pos x="T2" y="T3"/>
                      </a:cxn>
                      <a:cxn ang="0">
                        <a:pos x="T4" y="T5"/>
                      </a:cxn>
                      <a:cxn ang="0">
                        <a:pos x="T6" y="T7"/>
                      </a:cxn>
                      <a:cxn ang="0">
                        <a:pos x="T8" y="T9"/>
                      </a:cxn>
                      <a:cxn ang="0">
                        <a:pos x="T10" y="T11"/>
                      </a:cxn>
                      <a:cxn ang="0">
                        <a:pos x="T12" y="T13"/>
                      </a:cxn>
                    </a:cxnLst>
                    <a:rect l="0" t="0" r="r" b="b"/>
                    <a:pathLst>
                      <a:path w="408" h="454">
                        <a:moveTo>
                          <a:pt x="0" y="454"/>
                        </a:moveTo>
                        <a:cubicBezTo>
                          <a:pt x="11" y="438"/>
                          <a:pt x="22" y="423"/>
                          <a:pt x="45" y="408"/>
                        </a:cubicBezTo>
                        <a:cubicBezTo>
                          <a:pt x="68" y="393"/>
                          <a:pt x="98" y="378"/>
                          <a:pt x="136" y="363"/>
                        </a:cubicBezTo>
                        <a:cubicBezTo>
                          <a:pt x="174" y="348"/>
                          <a:pt x="249" y="333"/>
                          <a:pt x="272" y="318"/>
                        </a:cubicBezTo>
                        <a:cubicBezTo>
                          <a:pt x="295" y="303"/>
                          <a:pt x="265" y="302"/>
                          <a:pt x="272" y="272"/>
                        </a:cubicBezTo>
                        <a:cubicBezTo>
                          <a:pt x="279" y="242"/>
                          <a:pt x="294" y="181"/>
                          <a:pt x="317" y="136"/>
                        </a:cubicBezTo>
                        <a:cubicBezTo>
                          <a:pt x="340" y="91"/>
                          <a:pt x="393" y="23"/>
                          <a:pt x="408" y="0"/>
                        </a:cubicBezTo>
                      </a:path>
                    </a:pathLst>
                  </a:custGeom>
                  <a:grpFill/>
                  <a:ln w="9525" cmpd="sng">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65" name="Freeform 27">
                    <a:extLst>
                      <a:ext uri="{FF2B5EF4-FFF2-40B4-BE49-F238E27FC236}">
                        <a16:creationId xmlns:a16="http://schemas.microsoft.com/office/drawing/2014/main" id="{00000000-0008-0000-0100-000041000000}"/>
                      </a:ext>
                    </a:extLst>
                  </xdr:cNvPr>
                  <xdr:cNvSpPr>
                    <a:spLocks/>
                  </xdr:cNvSpPr>
                </xdr:nvSpPr>
                <xdr:spPr bwMode="auto">
                  <a:xfrm>
                    <a:off x="1156" y="748"/>
                    <a:ext cx="138" cy="398"/>
                  </a:xfrm>
                  <a:custGeom>
                    <a:avLst/>
                    <a:gdLst>
                      <a:gd name="T0" fmla="*/ 14 w 138"/>
                      <a:gd name="T1" fmla="*/ 398 h 398"/>
                      <a:gd name="T2" fmla="*/ 46 w 138"/>
                      <a:gd name="T3" fmla="*/ 369 h 398"/>
                      <a:gd name="T4" fmla="*/ 0 w 138"/>
                      <a:gd name="T5" fmla="*/ 278 h 398"/>
                      <a:gd name="T6" fmla="*/ 46 w 138"/>
                      <a:gd name="T7" fmla="*/ 233 h 398"/>
                      <a:gd name="T8" fmla="*/ 91 w 138"/>
                      <a:gd name="T9" fmla="*/ 233 h 398"/>
                      <a:gd name="T10" fmla="*/ 136 w 138"/>
                      <a:gd name="T11" fmla="*/ 142 h 398"/>
                      <a:gd name="T12" fmla="*/ 106 w 138"/>
                      <a:gd name="T13" fmla="*/ 0 h 398"/>
                    </a:gdLst>
                    <a:ahLst/>
                    <a:cxnLst>
                      <a:cxn ang="0">
                        <a:pos x="T0" y="T1"/>
                      </a:cxn>
                      <a:cxn ang="0">
                        <a:pos x="T2" y="T3"/>
                      </a:cxn>
                      <a:cxn ang="0">
                        <a:pos x="T4" y="T5"/>
                      </a:cxn>
                      <a:cxn ang="0">
                        <a:pos x="T6" y="T7"/>
                      </a:cxn>
                      <a:cxn ang="0">
                        <a:pos x="T8" y="T9"/>
                      </a:cxn>
                      <a:cxn ang="0">
                        <a:pos x="T10" y="T11"/>
                      </a:cxn>
                      <a:cxn ang="0">
                        <a:pos x="T12" y="T13"/>
                      </a:cxn>
                    </a:cxnLst>
                    <a:rect l="0" t="0" r="r" b="b"/>
                    <a:pathLst>
                      <a:path w="138" h="398">
                        <a:moveTo>
                          <a:pt x="14" y="398"/>
                        </a:moveTo>
                        <a:cubicBezTo>
                          <a:pt x="19" y="394"/>
                          <a:pt x="48" y="389"/>
                          <a:pt x="46" y="369"/>
                        </a:cubicBezTo>
                        <a:cubicBezTo>
                          <a:pt x="44" y="349"/>
                          <a:pt x="0" y="301"/>
                          <a:pt x="0" y="278"/>
                        </a:cubicBezTo>
                        <a:cubicBezTo>
                          <a:pt x="0" y="255"/>
                          <a:pt x="31" y="240"/>
                          <a:pt x="46" y="233"/>
                        </a:cubicBezTo>
                        <a:cubicBezTo>
                          <a:pt x="61" y="226"/>
                          <a:pt x="76" y="248"/>
                          <a:pt x="91" y="233"/>
                        </a:cubicBezTo>
                        <a:cubicBezTo>
                          <a:pt x="106" y="218"/>
                          <a:pt x="134" y="181"/>
                          <a:pt x="136" y="142"/>
                        </a:cubicBezTo>
                        <a:cubicBezTo>
                          <a:pt x="138" y="103"/>
                          <a:pt x="112" y="30"/>
                          <a:pt x="106" y="0"/>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66" name="Freeform 28">
                    <a:extLst>
                      <a:ext uri="{FF2B5EF4-FFF2-40B4-BE49-F238E27FC236}">
                        <a16:creationId xmlns:a16="http://schemas.microsoft.com/office/drawing/2014/main" id="{00000000-0008-0000-0100-000042000000}"/>
                      </a:ext>
                    </a:extLst>
                  </xdr:cNvPr>
                  <xdr:cNvSpPr>
                    <a:spLocks/>
                  </xdr:cNvSpPr>
                </xdr:nvSpPr>
                <xdr:spPr bwMode="auto">
                  <a:xfrm>
                    <a:off x="1247" y="981"/>
                    <a:ext cx="363" cy="136"/>
                  </a:xfrm>
                  <a:custGeom>
                    <a:avLst/>
                    <a:gdLst>
                      <a:gd name="T0" fmla="*/ 0 w 363"/>
                      <a:gd name="T1" fmla="*/ 0 h 136"/>
                      <a:gd name="T2" fmla="*/ 45 w 363"/>
                      <a:gd name="T3" fmla="*/ 45 h 136"/>
                      <a:gd name="T4" fmla="*/ 91 w 363"/>
                      <a:gd name="T5" fmla="*/ 45 h 136"/>
                      <a:gd name="T6" fmla="*/ 182 w 363"/>
                      <a:gd name="T7" fmla="*/ 45 h 136"/>
                      <a:gd name="T8" fmla="*/ 227 w 363"/>
                      <a:gd name="T9" fmla="*/ 90 h 136"/>
                      <a:gd name="T10" fmla="*/ 272 w 363"/>
                      <a:gd name="T11" fmla="*/ 45 h 136"/>
                      <a:gd name="T12" fmla="*/ 318 w 363"/>
                      <a:gd name="T13" fmla="*/ 45 h 136"/>
                      <a:gd name="T14" fmla="*/ 363 w 363"/>
                      <a:gd name="T15" fmla="*/ 136 h 136"/>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363" h="136">
                        <a:moveTo>
                          <a:pt x="0" y="0"/>
                        </a:moveTo>
                        <a:cubicBezTo>
                          <a:pt x="15" y="19"/>
                          <a:pt x="30" y="38"/>
                          <a:pt x="45" y="45"/>
                        </a:cubicBezTo>
                        <a:cubicBezTo>
                          <a:pt x="60" y="52"/>
                          <a:pt x="68" y="45"/>
                          <a:pt x="91" y="45"/>
                        </a:cubicBezTo>
                        <a:cubicBezTo>
                          <a:pt x="114" y="45"/>
                          <a:pt x="159" y="38"/>
                          <a:pt x="182" y="45"/>
                        </a:cubicBezTo>
                        <a:cubicBezTo>
                          <a:pt x="205" y="52"/>
                          <a:pt x="212" y="90"/>
                          <a:pt x="227" y="90"/>
                        </a:cubicBezTo>
                        <a:cubicBezTo>
                          <a:pt x="242" y="90"/>
                          <a:pt x="257" y="52"/>
                          <a:pt x="272" y="45"/>
                        </a:cubicBezTo>
                        <a:cubicBezTo>
                          <a:pt x="287" y="38"/>
                          <a:pt x="303" y="30"/>
                          <a:pt x="318" y="45"/>
                        </a:cubicBezTo>
                        <a:cubicBezTo>
                          <a:pt x="333" y="60"/>
                          <a:pt x="356" y="121"/>
                          <a:pt x="363" y="136"/>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67" name="Freeform 29">
                    <a:extLst>
                      <a:ext uri="{FF2B5EF4-FFF2-40B4-BE49-F238E27FC236}">
                        <a16:creationId xmlns:a16="http://schemas.microsoft.com/office/drawing/2014/main" id="{00000000-0008-0000-0100-000043000000}"/>
                      </a:ext>
                    </a:extLst>
                  </xdr:cNvPr>
                  <xdr:cNvSpPr>
                    <a:spLocks/>
                  </xdr:cNvSpPr>
                </xdr:nvSpPr>
                <xdr:spPr bwMode="auto">
                  <a:xfrm>
                    <a:off x="1511" y="618"/>
                    <a:ext cx="62" cy="408"/>
                  </a:xfrm>
                  <a:custGeom>
                    <a:avLst/>
                    <a:gdLst>
                      <a:gd name="T0" fmla="*/ 8 w 62"/>
                      <a:gd name="T1" fmla="*/ 0 h 408"/>
                      <a:gd name="T2" fmla="*/ 8 w 62"/>
                      <a:gd name="T3" fmla="*/ 45 h 408"/>
                      <a:gd name="T4" fmla="*/ 8 w 62"/>
                      <a:gd name="T5" fmla="*/ 91 h 408"/>
                      <a:gd name="T6" fmla="*/ 54 w 62"/>
                      <a:gd name="T7" fmla="*/ 136 h 408"/>
                      <a:gd name="T8" fmla="*/ 54 w 62"/>
                      <a:gd name="T9" fmla="*/ 181 h 408"/>
                      <a:gd name="T10" fmla="*/ 8 w 62"/>
                      <a:gd name="T11" fmla="*/ 272 h 408"/>
                      <a:gd name="T12" fmla="*/ 8 w 62"/>
                      <a:gd name="T13" fmla="*/ 408 h 408"/>
                    </a:gdLst>
                    <a:ahLst/>
                    <a:cxnLst>
                      <a:cxn ang="0">
                        <a:pos x="T0" y="T1"/>
                      </a:cxn>
                      <a:cxn ang="0">
                        <a:pos x="T2" y="T3"/>
                      </a:cxn>
                      <a:cxn ang="0">
                        <a:pos x="T4" y="T5"/>
                      </a:cxn>
                      <a:cxn ang="0">
                        <a:pos x="T6" y="T7"/>
                      </a:cxn>
                      <a:cxn ang="0">
                        <a:pos x="T8" y="T9"/>
                      </a:cxn>
                      <a:cxn ang="0">
                        <a:pos x="T10" y="T11"/>
                      </a:cxn>
                      <a:cxn ang="0">
                        <a:pos x="T12" y="T13"/>
                      </a:cxn>
                    </a:cxnLst>
                    <a:rect l="0" t="0" r="r" b="b"/>
                    <a:pathLst>
                      <a:path w="62" h="408">
                        <a:moveTo>
                          <a:pt x="8" y="0"/>
                        </a:moveTo>
                        <a:cubicBezTo>
                          <a:pt x="8" y="15"/>
                          <a:pt x="8" y="30"/>
                          <a:pt x="8" y="45"/>
                        </a:cubicBezTo>
                        <a:cubicBezTo>
                          <a:pt x="8" y="60"/>
                          <a:pt x="0" y="76"/>
                          <a:pt x="8" y="91"/>
                        </a:cubicBezTo>
                        <a:cubicBezTo>
                          <a:pt x="16" y="106"/>
                          <a:pt x="46" y="121"/>
                          <a:pt x="54" y="136"/>
                        </a:cubicBezTo>
                        <a:cubicBezTo>
                          <a:pt x="62" y="151"/>
                          <a:pt x="62" y="158"/>
                          <a:pt x="54" y="181"/>
                        </a:cubicBezTo>
                        <a:cubicBezTo>
                          <a:pt x="46" y="204"/>
                          <a:pt x="16" y="234"/>
                          <a:pt x="8" y="272"/>
                        </a:cubicBezTo>
                        <a:cubicBezTo>
                          <a:pt x="0" y="310"/>
                          <a:pt x="8" y="385"/>
                          <a:pt x="8" y="408"/>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68" name="Freeform 30">
                    <a:extLst>
                      <a:ext uri="{FF2B5EF4-FFF2-40B4-BE49-F238E27FC236}">
                        <a16:creationId xmlns:a16="http://schemas.microsoft.com/office/drawing/2014/main" id="{00000000-0008-0000-0100-000044000000}"/>
                      </a:ext>
                    </a:extLst>
                  </xdr:cNvPr>
                  <xdr:cNvSpPr>
                    <a:spLocks/>
                  </xdr:cNvSpPr>
                </xdr:nvSpPr>
                <xdr:spPr bwMode="auto">
                  <a:xfrm>
                    <a:off x="1565" y="747"/>
                    <a:ext cx="589" cy="106"/>
                  </a:xfrm>
                  <a:custGeom>
                    <a:avLst/>
                    <a:gdLst>
                      <a:gd name="T0" fmla="*/ 589 w 589"/>
                      <a:gd name="T1" fmla="*/ 7 h 106"/>
                      <a:gd name="T2" fmla="*/ 544 w 589"/>
                      <a:gd name="T3" fmla="*/ 7 h 106"/>
                      <a:gd name="T4" fmla="*/ 499 w 589"/>
                      <a:gd name="T5" fmla="*/ 52 h 106"/>
                      <a:gd name="T6" fmla="*/ 408 w 589"/>
                      <a:gd name="T7" fmla="*/ 52 h 106"/>
                      <a:gd name="T8" fmla="*/ 362 w 589"/>
                      <a:gd name="T9" fmla="*/ 98 h 106"/>
                      <a:gd name="T10" fmla="*/ 272 w 589"/>
                      <a:gd name="T11" fmla="*/ 98 h 106"/>
                      <a:gd name="T12" fmla="*/ 272 w 589"/>
                      <a:gd name="T13" fmla="*/ 52 h 106"/>
                      <a:gd name="T14" fmla="*/ 136 w 589"/>
                      <a:gd name="T15" fmla="*/ 98 h 106"/>
                      <a:gd name="T16" fmla="*/ 45 w 589"/>
                      <a:gd name="T17" fmla="*/ 52 h 106"/>
                      <a:gd name="T18" fmla="*/ 0 w 589"/>
                      <a:gd name="T19" fmla="*/ 52 h 10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Lst>
                    <a:rect l="0" t="0" r="r" b="b"/>
                    <a:pathLst>
                      <a:path w="589" h="106">
                        <a:moveTo>
                          <a:pt x="589" y="7"/>
                        </a:moveTo>
                        <a:cubicBezTo>
                          <a:pt x="574" y="3"/>
                          <a:pt x="559" y="0"/>
                          <a:pt x="544" y="7"/>
                        </a:cubicBezTo>
                        <a:cubicBezTo>
                          <a:pt x="529" y="14"/>
                          <a:pt x="522" y="45"/>
                          <a:pt x="499" y="52"/>
                        </a:cubicBezTo>
                        <a:cubicBezTo>
                          <a:pt x="476" y="59"/>
                          <a:pt x="431" y="44"/>
                          <a:pt x="408" y="52"/>
                        </a:cubicBezTo>
                        <a:cubicBezTo>
                          <a:pt x="385" y="60"/>
                          <a:pt x="385" y="90"/>
                          <a:pt x="362" y="98"/>
                        </a:cubicBezTo>
                        <a:cubicBezTo>
                          <a:pt x="339" y="106"/>
                          <a:pt x="287" y="106"/>
                          <a:pt x="272" y="98"/>
                        </a:cubicBezTo>
                        <a:cubicBezTo>
                          <a:pt x="257" y="90"/>
                          <a:pt x="295" y="52"/>
                          <a:pt x="272" y="52"/>
                        </a:cubicBezTo>
                        <a:cubicBezTo>
                          <a:pt x="249" y="52"/>
                          <a:pt x="174" y="98"/>
                          <a:pt x="136" y="98"/>
                        </a:cubicBezTo>
                        <a:cubicBezTo>
                          <a:pt x="98" y="98"/>
                          <a:pt x="68" y="60"/>
                          <a:pt x="45" y="52"/>
                        </a:cubicBezTo>
                        <a:cubicBezTo>
                          <a:pt x="22" y="44"/>
                          <a:pt x="11" y="48"/>
                          <a:pt x="0" y="52"/>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grpSp>
          </xdr:grpSp>
          <xdr:grpSp>
            <xdr:nvGrpSpPr>
              <xdr:cNvPr id="21" name="Group 31">
                <a:extLst>
                  <a:ext uri="{FF2B5EF4-FFF2-40B4-BE49-F238E27FC236}">
                    <a16:creationId xmlns:a16="http://schemas.microsoft.com/office/drawing/2014/main" id="{00000000-0008-0000-0100-000015000000}"/>
                  </a:ext>
                </a:extLst>
              </xdr:cNvPr>
              <xdr:cNvGrpSpPr>
                <a:grpSpLocks/>
              </xdr:cNvGrpSpPr>
            </xdr:nvGrpSpPr>
            <xdr:grpSpPr bwMode="auto">
              <a:xfrm>
                <a:off x="2925" y="840"/>
                <a:ext cx="1550" cy="931"/>
                <a:chOff x="2925" y="840"/>
                <a:chExt cx="1550" cy="931"/>
              </a:xfrm>
              <a:grpFill/>
            </xdr:grpSpPr>
            <xdr:sp macro="" textlink="">
              <xdr:nvSpPr>
                <xdr:cNvPr id="54" name="Freeform 32">
                  <a:extLst>
                    <a:ext uri="{FF2B5EF4-FFF2-40B4-BE49-F238E27FC236}">
                      <a16:creationId xmlns:a16="http://schemas.microsoft.com/office/drawing/2014/main" id="{00000000-0008-0000-0100-000036000000}"/>
                    </a:ext>
                  </a:extLst>
                </xdr:cNvPr>
                <xdr:cNvSpPr>
                  <a:spLocks/>
                </xdr:cNvSpPr>
              </xdr:nvSpPr>
              <xdr:spPr bwMode="auto">
                <a:xfrm>
                  <a:off x="2925" y="840"/>
                  <a:ext cx="1550" cy="931"/>
                </a:xfrm>
                <a:custGeom>
                  <a:avLst/>
                  <a:gdLst>
                    <a:gd name="T0" fmla="*/ 378 w 1550"/>
                    <a:gd name="T1" fmla="*/ 27 h 931"/>
                    <a:gd name="T2" fmla="*/ 448 w 1550"/>
                    <a:gd name="T3" fmla="*/ 55 h 931"/>
                    <a:gd name="T4" fmla="*/ 595 w 1550"/>
                    <a:gd name="T5" fmla="*/ 106 h 931"/>
                    <a:gd name="T6" fmla="*/ 766 w 1550"/>
                    <a:gd name="T7" fmla="*/ 97 h 931"/>
                    <a:gd name="T8" fmla="*/ 826 w 1550"/>
                    <a:gd name="T9" fmla="*/ 40 h 931"/>
                    <a:gd name="T10" fmla="*/ 952 w 1550"/>
                    <a:gd name="T11" fmla="*/ 85 h 931"/>
                    <a:gd name="T12" fmla="*/ 1084 w 1550"/>
                    <a:gd name="T13" fmla="*/ 163 h 931"/>
                    <a:gd name="T14" fmla="*/ 1240 w 1550"/>
                    <a:gd name="T15" fmla="*/ 175 h 931"/>
                    <a:gd name="T16" fmla="*/ 1360 w 1550"/>
                    <a:gd name="T17" fmla="*/ 193 h 931"/>
                    <a:gd name="T18" fmla="*/ 1453 w 1550"/>
                    <a:gd name="T19" fmla="*/ 133 h 931"/>
                    <a:gd name="T20" fmla="*/ 1540 w 1550"/>
                    <a:gd name="T21" fmla="*/ 160 h 931"/>
                    <a:gd name="T22" fmla="*/ 1507 w 1550"/>
                    <a:gd name="T23" fmla="*/ 247 h 931"/>
                    <a:gd name="T24" fmla="*/ 1525 w 1550"/>
                    <a:gd name="T25" fmla="*/ 370 h 931"/>
                    <a:gd name="T26" fmla="*/ 1357 w 1550"/>
                    <a:gd name="T27" fmla="*/ 499 h 931"/>
                    <a:gd name="T28" fmla="*/ 1231 w 1550"/>
                    <a:gd name="T29" fmla="*/ 598 h 931"/>
                    <a:gd name="T30" fmla="*/ 1042 w 1550"/>
                    <a:gd name="T31" fmla="*/ 655 h 931"/>
                    <a:gd name="T32" fmla="*/ 952 w 1550"/>
                    <a:gd name="T33" fmla="*/ 727 h 931"/>
                    <a:gd name="T34" fmla="*/ 877 w 1550"/>
                    <a:gd name="T35" fmla="*/ 763 h 931"/>
                    <a:gd name="T36" fmla="*/ 852 w 1550"/>
                    <a:gd name="T37" fmla="*/ 846 h 931"/>
                    <a:gd name="T38" fmla="*/ 790 w 1550"/>
                    <a:gd name="T39" fmla="*/ 928 h 931"/>
                    <a:gd name="T40" fmla="*/ 690 w 1550"/>
                    <a:gd name="T41" fmla="*/ 867 h 931"/>
                    <a:gd name="T42" fmla="*/ 690 w 1550"/>
                    <a:gd name="T43" fmla="*/ 798 h 931"/>
                    <a:gd name="T44" fmla="*/ 643 w 1550"/>
                    <a:gd name="T45" fmla="*/ 733 h 931"/>
                    <a:gd name="T46" fmla="*/ 499 w 1550"/>
                    <a:gd name="T47" fmla="*/ 625 h 931"/>
                    <a:gd name="T48" fmla="*/ 430 w 1550"/>
                    <a:gd name="T49" fmla="*/ 679 h 931"/>
                    <a:gd name="T50" fmla="*/ 349 w 1550"/>
                    <a:gd name="T51" fmla="*/ 730 h 931"/>
                    <a:gd name="T52" fmla="*/ 277 w 1550"/>
                    <a:gd name="T53" fmla="*/ 718 h 931"/>
                    <a:gd name="T54" fmla="*/ 166 w 1550"/>
                    <a:gd name="T55" fmla="*/ 775 h 931"/>
                    <a:gd name="T56" fmla="*/ 25 w 1550"/>
                    <a:gd name="T57" fmla="*/ 697 h 931"/>
                    <a:gd name="T58" fmla="*/ 16 w 1550"/>
                    <a:gd name="T59" fmla="*/ 613 h 931"/>
                    <a:gd name="T60" fmla="*/ 46 w 1550"/>
                    <a:gd name="T61" fmla="*/ 574 h 931"/>
                    <a:gd name="T62" fmla="*/ 94 w 1550"/>
                    <a:gd name="T63" fmla="*/ 499 h 931"/>
                    <a:gd name="T64" fmla="*/ 82 w 1550"/>
                    <a:gd name="T65" fmla="*/ 400 h 931"/>
                    <a:gd name="T66" fmla="*/ 160 w 1550"/>
                    <a:gd name="T67" fmla="*/ 424 h 931"/>
                    <a:gd name="T68" fmla="*/ 208 w 1550"/>
                    <a:gd name="T69" fmla="*/ 385 h 931"/>
                    <a:gd name="T70" fmla="*/ 228 w 1550"/>
                    <a:gd name="T71" fmla="*/ 210 h 931"/>
                    <a:gd name="T72" fmla="*/ 378 w 1550"/>
                    <a:gd name="T73" fmla="*/ 27 h 931"/>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Lst>
                  <a:rect l="0" t="0" r="r" b="b"/>
                  <a:pathLst>
                    <a:path w="1550" h="931">
                      <a:moveTo>
                        <a:pt x="378" y="27"/>
                      </a:moveTo>
                      <a:cubicBezTo>
                        <a:pt x="416" y="0"/>
                        <a:pt x="412" y="42"/>
                        <a:pt x="448" y="55"/>
                      </a:cubicBezTo>
                      <a:cubicBezTo>
                        <a:pt x="484" y="68"/>
                        <a:pt x="542" y="99"/>
                        <a:pt x="595" y="106"/>
                      </a:cubicBezTo>
                      <a:cubicBezTo>
                        <a:pt x="648" y="113"/>
                        <a:pt x="728" y="108"/>
                        <a:pt x="766" y="97"/>
                      </a:cubicBezTo>
                      <a:cubicBezTo>
                        <a:pt x="804" y="86"/>
                        <a:pt x="795" y="42"/>
                        <a:pt x="826" y="40"/>
                      </a:cubicBezTo>
                      <a:cubicBezTo>
                        <a:pt x="857" y="38"/>
                        <a:pt x="909" y="65"/>
                        <a:pt x="952" y="85"/>
                      </a:cubicBezTo>
                      <a:cubicBezTo>
                        <a:pt x="995" y="105"/>
                        <a:pt x="1036" y="148"/>
                        <a:pt x="1084" y="163"/>
                      </a:cubicBezTo>
                      <a:cubicBezTo>
                        <a:pt x="1132" y="178"/>
                        <a:pt x="1194" y="170"/>
                        <a:pt x="1240" y="175"/>
                      </a:cubicBezTo>
                      <a:cubicBezTo>
                        <a:pt x="1286" y="180"/>
                        <a:pt x="1325" y="200"/>
                        <a:pt x="1360" y="193"/>
                      </a:cubicBezTo>
                      <a:cubicBezTo>
                        <a:pt x="1395" y="186"/>
                        <a:pt x="1423" y="138"/>
                        <a:pt x="1453" y="133"/>
                      </a:cubicBezTo>
                      <a:cubicBezTo>
                        <a:pt x="1483" y="128"/>
                        <a:pt x="1531" y="141"/>
                        <a:pt x="1540" y="160"/>
                      </a:cubicBezTo>
                      <a:cubicBezTo>
                        <a:pt x="1549" y="179"/>
                        <a:pt x="1509" y="212"/>
                        <a:pt x="1507" y="247"/>
                      </a:cubicBezTo>
                      <a:cubicBezTo>
                        <a:pt x="1505" y="282"/>
                        <a:pt x="1550" y="328"/>
                        <a:pt x="1525" y="370"/>
                      </a:cubicBezTo>
                      <a:cubicBezTo>
                        <a:pt x="1500" y="412"/>
                        <a:pt x="1406" y="461"/>
                        <a:pt x="1357" y="499"/>
                      </a:cubicBezTo>
                      <a:cubicBezTo>
                        <a:pt x="1308" y="537"/>
                        <a:pt x="1283" y="572"/>
                        <a:pt x="1231" y="598"/>
                      </a:cubicBezTo>
                      <a:cubicBezTo>
                        <a:pt x="1179" y="624"/>
                        <a:pt x="1089" y="633"/>
                        <a:pt x="1042" y="655"/>
                      </a:cubicBezTo>
                      <a:cubicBezTo>
                        <a:pt x="995" y="677"/>
                        <a:pt x="979" y="709"/>
                        <a:pt x="952" y="727"/>
                      </a:cubicBezTo>
                      <a:cubicBezTo>
                        <a:pt x="925" y="745"/>
                        <a:pt x="894" y="743"/>
                        <a:pt x="877" y="763"/>
                      </a:cubicBezTo>
                      <a:cubicBezTo>
                        <a:pt x="860" y="783"/>
                        <a:pt x="866" y="819"/>
                        <a:pt x="852" y="846"/>
                      </a:cubicBezTo>
                      <a:cubicBezTo>
                        <a:pt x="838" y="873"/>
                        <a:pt x="817" y="925"/>
                        <a:pt x="790" y="928"/>
                      </a:cubicBezTo>
                      <a:cubicBezTo>
                        <a:pt x="763" y="931"/>
                        <a:pt x="707" y="889"/>
                        <a:pt x="690" y="867"/>
                      </a:cubicBezTo>
                      <a:cubicBezTo>
                        <a:pt x="673" y="845"/>
                        <a:pt x="698" y="820"/>
                        <a:pt x="690" y="798"/>
                      </a:cubicBezTo>
                      <a:cubicBezTo>
                        <a:pt x="682" y="776"/>
                        <a:pt x="675" y="762"/>
                        <a:pt x="643" y="733"/>
                      </a:cubicBezTo>
                      <a:cubicBezTo>
                        <a:pt x="611" y="704"/>
                        <a:pt x="534" y="634"/>
                        <a:pt x="499" y="625"/>
                      </a:cubicBezTo>
                      <a:cubicBezTo>
                        <a:pt x="464" y="616"/>
                        <a:pt x="455" y="662"/>
                        <a:pt x="430" y="679"/>
                      </a:cubicBezTo>
                      <a:cubicBezTo>
                        <a:pt x="405" y="696"/>
                        <a:pt x="374" y="724"/>
                        <a:pt x="349" y="730"/>
                      </a:cubicBezTo>
                      <a:cubicBezTo>
                        <a:pt x="324" y="736"/>
                        <a:pt x="307" y="711"/>
                        <a:pt x="277" y="718"/>
                      </a:cubicBezTo>
                      <a:cubicBezTo>
                        <a:pt x="247" y="725"/>
                        <a:pt x="208" y="778"/>
                        <a:pt x="166" y="775"/>
                      </a:cubicBezTo>
                      <a:cubicBezTo>
                        <a:pt x="124" y="772"/>
                        <a:pt x="50" y="724"/>
                        <a:pt x="25" y="697"/>
                      </a:cubicBezTo>
                      <a:cubicBezTo>
                        <a:pt x="0" y="670"/>
                        <a:pt x="13" y="633"/>
                        <a:pt x="16" y="613"/>
                      </a:cubicBezTo>
                      <a:cubicBezTo>
                        <a:pt x="19" y="593"/>
                        <a:pt x="33" y="593"/>
                        <a:pt x="46" y="574"/>
                      </a:cubicBezTo>
                      <a:cubicBezTo>
                        <a:pt x="59" y="555"/>
                        <a:pt x="88" y="528"/>
                        <a:pt x="94" y="499"/>
                      </a:cubicBezTo>
                      <a:cubicBezTo>
                        <a:pt x="100" y="470"/>
                        <a:pt x="71" y="412"/>
                        <a:pt x="82" y="400"/>
                      </a:cubicBezTo>
                      <a:cubicBezTo>
                        <a:pt x="93" y="388"/>
                        <a:pt x="139" y="426"/>
                        <a:pt x="160" y="424"/>
                      </a:cubicBezTo>
                      <a:cubicBezTo>
                        <a:pt x="181" y="422"/>
                        <a:pt x="197" y="421"/>
                        <a:pt x="208" y="385"/>
                      </a:cubicBezTo>
                      <a:cubicBezTo>
                        <a:pt x="219" y="349"/>
                        <a:pt x="200" y="270"/>
                        <a:pt x="228" y="210"/>
                      </a:cubicBezTo>
                      <a:cubicBezTo>
                        <a:pt x="256" y="150"/>
                        <a:pt x="347" y="65"/>
                        <a:pt x="378" y="27"/>
                      </a:cubicBezTo>
                      <a:close/>
                    </a:path>
                  </a:pathLst>
                </a:custGeom>
                <a:grpFill/>
                <a:ln w="38100" cmpd="sng">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grpSp>
              <xdr:nvGrpSpPr>
                <xdr:cNvPr id="55" name="Group 33">
                  <a:extLst>
                    <a:ext uri="{FF2B5EF4-FFF2-40B4-BE49-F238E27FC236}">
                      <a16:creationId xmlns:a16="http://schemas.microsoft.com/office/drawing/2014/main" id="{00000000-0008-0000-0100-000037000000}"/>
                    </a:ext>
                  </a:extLst>
                </xdr:cNvPr>
                <xdr:cNvGrpSpPr>
                  <a:grpSpLocks/>
                </xdr:cNvGrpSpPr>
              </xdr:nvGrpSpPr>
              <xdr:grpSpPr bwMode="auto">
                <a:xfrm>
                  <a:off x="3152" y="935"/>
                  <a:ext cx="1180" cy="635"/>
                  <a:chOff x="3152" y="935"/>
                  <a:chExt cx="1180" cy="635"/>
                </a:xfrm>
                <a:grpFill/>
              </xdr:grpSpPr>
              <xdr:sp macro="" textlink="">
                <xdr:nvSpPr>
                  <xdr:cNvPr id="56" name="Freeform 34">
                    <a:extLst>
                      <a:ext uri="{FF2B5EF4-FFF2-40B4-BE49-F238E27FC236}">
                        <a16:creationId xmlns:a16="http://schemas.microsoft.com/office/drawing/2014/main" id="{00000000-0008-0000-0100-000038000000}"/>
                      </a:ext>
                    </a:extLst>
                  </xdr:cNvPr>
                  <xdr:cNvSpPr>
                    <a:spLocks/>
                  </xdr:cNvSpPr>
                </xdr:nvSpPr>
                <xdr:spPr bwMode="auto">
                  <a:xfrm>
                    <a:off x="3152" y="1199"/>
                    <a:ext cx="514" cy="371"/>
                  </a:xfrm>
                  <a:custGeom>
                    <a:avLst/>
                    <a:gdLst>
                      <a:gd name="T0" fmla="*/ 0 w 514"/>
                      <a:gd name="T1" fmla="*/ 8 h 371"/>
                      <a:gd name="T2" fmla="*/ 136 w 514"/>
                      <a:gd name="T3" fmla="*/ 8 h 371"/>
                      <a:gd name="T4" fmla="*/ 136 w 514"/>
                      <a:gd name="T5" fmla="*/ 54 h 371"/>
                      <a:gd name="T6" fmla="*/ 227 w 514"/>
                      <a:gd name="T7" fmla="*/ 54 h 371"/>
                      <a:gd name="T8" fmla="*/ 272 w 514"/>
                      <a:gd name="T9" fmla="*/ 99 h 371"/>
                      <a:gd name="T10" fmla="*/ 272 w 514"/>
                      <a:gd name="T11" fmla="*/ 145 h 371"/>
                      <a:gd name="T12" fmla="*/ 318 w 514"/>
                      <a:gd name="T13" fmla="*/ 190 h 371"/>
                      <a:gd name="T14" fmla="*/ 363 w 514"/>
                      <a:gd name="T15" fmla="*/ 235 h 371"/>
                      <a:gd name="T16" fmla="*/ 408 w 514"/>
                      <a:gd name="T17" fmla="*/ 281 h 371"/>
                      <a:gd name="T18" fmla="*/ 499 w 514"/>
                      <a:gd name="T19" fmla="*/ 235 h 371"/>
                      <a:gd name="T20" fmla="*/ 499 w 514"/>
                      <a:gd name="T21" fmla="*/ 326 h 371"/>
                      <a:gd name="T22" fmla="*/ 408 w 514"/>
                      <a:gd name="T23" fmla="*/ 371 h 371"/>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Lst>
                    <a:rect l="0" t="0" r="r" b="b"/>
                    <a:pathLst>
                      <a:path w="514" h="371">
                        <a:moveTo>
                          <a:pt x="0" y="8"/>
                        </a:moveTo>
                        <a:cubicBezTo>
                          <a:pt x="56" y="4"/>
                          <a:pt x="113" y="0"/>
                          <a:pt x="136" y="8"/>
                        </a:cubicBezTo>
                        <a:cubicBezTo>
                          <a:pt x="159" y="16"/>
                          <a:pt x="121" y="46"/>
                          <a:pt x="136" y="54"/>
                        </a:cubicBezTo>
                        <a:cubicBezTo>
                          <a:pt x="151" y="62"/>
                          <a:pt x="204" y="47"/>
                          <a:pt x="227" y="54"/>
                        </a:cubicBezTo>
                        <a:cubicBezTo>
                          <a:pt x="250" y="61"/>
                          <a:pt x="265" y="84"/>
                          <a:pt x="272" y="99"/>
                        </a:cubicBezTo>
                        <a:cubicBezTo>
                          <a:pt x="279" y="114"/>
                          <a:pt x="264" y="130"/>
                          <a:pt x="272" y="145"/>
                        </a:cubicBezTo>
                        <a:cubicBezTo>
                          <a:pt x="280" y="160"/>
                          <a:pt x="303" y="175"/>
                          <a:pt x="318" y="190"/>
                        </a:cubicBezTo>
                        <a:cubicBezTo>
                          <a:pt x="333" y="205"/>
                          <a:pt x="348" y="220"/>
                          <a:pt x="363" y="235"/>
                        </a:cubicBezTo>
                        <a:cubicBezTo>
                          <a:pt x="378" y="250"/>
                          <a:pt x="385" y="281"/>
                          <a:pt x="408" y="281"/>
                        </a:cubicBezTo>
                        <a:cubicBezTo>
                          <a:pt x="431" y="281"/>
                          <a:pt x="484" y="228"/>
                          <a:pt x="499" y="235"/>
                        </a:cubicBezTo>
                        <a:cubicBezTo>
                          <a:pt x="514" y="242"/>
                          <a:pt x="514" y="303"/>
                          <a:pt x="499" y="326"/>
                        </a:cubicBezTo>
                        <a:cubicBezTo>
                          <a:pt x="484" y="349"/>
                          <a:pt x="446" y="360"/>
                          <a:pt x="408" y="371"/>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57" name="Freeform 35">
                    <a:extLst>
                      <a:ext uri="{FF2B5EF4-FFF2-40B4-BE49-F238E27FC236}">
                        <a16:creationId xmlns:a16="http://schemas.microsoft.com/office/drawing/2014/main" id="{00000000-0008-0000-0100-000039000000}"/>
                      </a:ext>
                    </a:extLst>
                  </xdr:cNvPr>
                  <xdr:cNvSpPr>
                    <a:spLocks/>
                  </xdr:cNvSpPr>
                </xdr:nvSpPr>
                <xdr:spPr bwMode="auto">
                  <a:xfrm>
                    <a:off x="3243" y="935"/>
                    <a:ext cx="52" cy="272"/>
                  </a:xfrm>
                  <a:custGeom>
                    <a:avLst/>
                    <a:gdLst>
                      <a:gd name="T0" fmla="*/ 0 w 52"/>
                      <a:gd name="T1" fmla="*/ 0 h 272"/>
                      <a:gd name="T2" fmla="*/ 45 w 52"/>
                      <a:gd name="T3" fmla="*/ 46 h 272"/>
                      <a:gd name="T4" fmla="*/ 0 w 52"/>
                      <a:gd name="T5" fmla="*/ 91 h 272"/>
                      <a:gd name="T6" fmla="*/ 45 w 52"/>
                      <a:gd name="T7" fmla="*/ 182 h 272"/>
                      <a:gd name="T8" fmla="*/ 45 w 52"/>
                      <a:gd name="T9" fmla="*/ 272 h 272"/>
                    </a:gdLst>
                    <a:ahLst/>
                    <a:cxnLst>
                      <a:cxn ang="0">
                        <a:pos x="T0" y="T1"/>
                      </a:cxn>
                      <a:cxn ang="0">
                        <a:pos x="T2" y="T3"/>
                      </a:cxn>
                      <a:cxn ang="0">
                        <a:pos x="T4" y="T5"/>
                      </a:cxn>
                      <a:cxn ang="0">
                        <a:pos x="T6" y="T7"/>
                      </a:cxn>
                      <a:cxn ang="0">
                        <a:pos x="T8" y="T9"/>
                      </a:cxn>
                    </a:cxnLst>
                    <a:rect l="0" t="0" r="r" b="b"/>
                    <a:pathLst>
                      <a:path w="52" h="272">
                        <a:moveTo>
                          <a:pt x="0" y="0"/>
                        </a:moveTo>
                        <a:cubicBezTo>
                          <a:pt x="22" y="15"/>
                          <a:pt x="45" y="31"/>
                          <a:pt x="45" y="46"/>
                        </a:cubicBezTo>
                        <a:cubicBezTo>
                          <a:pt x="45" y="61"/>
                          <a:pt x="0" y="68"/>
                          <a:pt x="0" y="91"/>
                        </a:cubicBezTo>
                        <a:cubicBezTo>
                          <a:pt x="0" y="114"/>
                          <a:pt x="38" y="152"/>
                          <a:pt x="45" y="182"/>
                        </a:cubicBezTo>
                        <a:cubicBezTo>
                          <a:pt x="52" y="212"/>
                          <a:pt x="45" y="257"/>
                          <a:pt x="45" y="272"/>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58" name="Freeform 36">
                    <a:extLst>
                      <a:ext uri="{FF2B5EF4-FFF2-40B4-BE49-F238E27FC236}">
                        <a16:creationId xmlns:a16="http://schemas.microsoft.com/office/drawing/2014/main" id="{00000000-0008-0000-0100-00003A000000}"/>
                      </a:ext>
                    </a:extLst>
                  </xdr:cNvPr>
                  <xdr:cNvSpPr>
                    <a:spLocks/>
                  </xdr:cNvSpPr>
                </xdr:nvSpPr>
                <xdr:spPr bwMode="auto">
                  <a:xfrm>
                    <a:off x="3644" y="935"/>
                    <a:ext cx="106" cy="499"/>
                  </a:xfrm>
                  <a:custGeom>
                    <a:avLst/>
                    <a:gdLst>
                      <a:gd name="T0" fmla="*/ 52 w 106"/>
                      <a:gd name="T1" fmla="*/ 0 h 499"/>
                      <a:gd name="T2" fmla="*/ 52 w 106"/>
                      <a:gd name="T3" fmla="*/ 46 h 499"/>
                      <a:gd name="T4" fmla="*/ 98 w 106"/>
                      <a:gd name="T5" fmla="*/ 46 h 499"/>
                      <a:gd name="T6" fmla="*/ 98 w 106"/>
                      <a:gd name="T7" fmla="*/ 136 h 499"/>
                      <a:gd name="T8" fmla="*/ 98 w 106"/>
                      <a:gd name="T9" fmla="*/ 182 h 499"/>
                      <a:gd name="T10" fmla="*/ 52 w 106"/>
                      <a:gd name="T11" fmla="*/ 272 h 499"/>
                      <a:gd name="T12" fmla="*/ 52 w 106"/>
                      <a:gd name="T13" fmla="*/ 363 h 499"/>
                      <a:gd name="T14" fmla="*/ 7 w 106"/>
                      <a:gd name="T15" fmla="*/ 409 h 499"/>
                      <a:gd name="T16" fmla="*/ 7 w 106"/>
                      <a:gd name="T17" fmla="*/ 454 h 499"/>
                      <a:gd name="T18" fmla="*/ 7 w 106"/>
                      <a:gd name="T19" fmla="*/ 499 h 49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Lst>
                    <a:rect l="0" t="0" r="r" b="b"/>
                    <a:pathLst>
                      <a:path w="106" h="499">
                        <a:moveTo>
                          <a:pt x="52" y="0"/>
                        </a:moveTo>
                        <a:cubicBezTo>
                          <a:pt x="48" y="19"/>
                          <a:pt x="44" y="38"/>
                          <a:pt x="52" y="46"/>
                        </a:cubicBezTo>
                        <a:cubicBezTo>
                          <a:pt x="60" y="54"/>
                          <a:pt x="90" y="31"/>
                          <a:pt x="98" y="46"/>
                        </a:cubicBezTo>
                        <a:cubicBezTo>
                          <a:pt x="106" y="61"/>
                          <a:pt x="98" y="113"/>
                          <a:pt x="98" y="136"/>
                        </a:cubicBezTo>
                        <a:cubicBezTo>
                          <a:pt x="98" y="159"/>
                          <a:pt x="106" y="159"/>
                          <a:pt x="98" y="182"/>
                        </a:cubicBezTo>
                        <a:cubicBezTo>
                          <a:pt x="90" y="205"/>
                          <a:pt x="60" y="242"/>
                          <a:pt x="52" y="272"/>
                        </a:cubicBezTo>
                        <a:cubicBezTo>
                          <a:pt x="44" y="302"/>
                          <a:pt x="59" y="340"/>
                          <a:pt x="52" y="363"/>
                        </a:cubicBezTo>
                        <a:cubicBezTo>
                          <a:pt x="45" y="386"/>
                          <a:pt x="14" y="394"/>
                          <a:pt x="7" y="409"/>
                        </a:cubicBezTo>
                        <a:cubicBezTo>
                          <a:pt x="0" y="424"/>
                          <a:pt x="7" y="439"/>
                          <a:pt x="7" y="454"/>
                        </a:cubicBezTo>
                        <a:cubicBezTo>
                          <a:pt x="7" y="469"/>
                          <a:pt x="7" y="484"/>
                          <a:pt x="7" y="499"/>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59" name="Freeform 37">
                    <a:extLst>
                      <a:ext uri="{FF2B5EF4-FFF2-40B4-BE49-F238E27FC236}">
                        <a16:creationId xmlns:a16="http://schemas.microsoft.com/office/drawing/2014/main" id="{00000000-0008-0000-0100-00003B000000}"/>
                      </a:ext>
                    </a:extLst>
                  </xdr:cNvPr>
                  <xdr:cNvSpPr>
                    <a:spLocks/>
                  </xdr:cNvSpPr>
                </xdr:nvSpPr>
                <xdr:spPr bwMode="auto">
                  <a:xfrm>
                    <a:off x="3662" y="1374"/>
                    <a:ext cx="315" cy="121"/>
                  </a:xfrm>
                  <a:custGeom>
                    <a:avLst/>
                    <a:gdLst>
                      <a:gd name="T0" fmla="*/ 0 w 315"/>
                      <a:gd name="T1" fmla="*/ 106 h 121"/>
                      <a:gd name="T2" fmla="*/ 80 w 315"/>
                      <a:gd name="T3" fmla="*/ 106 h 121"/>
                      <a:gd name="T4" fmla="*/ 171 w 315"/>
                      <a:gd name="T5" fmla="*/ 106 h 121"/>
                      <a:gd name="T6" fmla="*/ 216 w 315"/>
                      <a:gd name="T7" fmla="*/ 15 h 121"/>
                      <a:gd name="T8" fmla="*/ 261 w 315"/>
                      <a:gd name="T9" fmla="*/ 15 h 121"/>
                      <a:gd name="T10" fmla="*/ 307 w 315"/>
                      <a:gd name="T11" fmla="*/ 15 h 121"/>
                      <a:gd name="T12" fmla="*/ 307 w 315"/>
                      <a:gd name="T13" fmla="*/ 60 h 121"/>
                      <a:gd name="T14" fmla="*/ 307 w 315"/>
                      <a:gd name="T15" fmla="*/ 106 h 121"/>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315" h="121">
                        <a:moveTo>
                          <a:pt x="0" y="106"/>
                        </a:moveTo>
                        <a:cubicBezTo>
                          <a:pt x="13" y="106"/>
                          <a:pt x="52" y="106"/>
                          <a:pt x="80" y="106"/>
                        </a:cubicBezTo>
                        <a:cubicBezTo>
                          <a:pt x="108" y="106"/>
                          <a:pt x="148" y="121"/>
                          <a:pt x="171" y="106"/>
                        </a:cubicBezTo>
                        <a:cubicBezTo>
                          <a:pt x="194" y="91"/>
                          <a:pt x="201" y="30"/>
                          <a:pt x="216" y="15"/>
                        </a:cubicBezTo>
                        <a:cubicBezTo>
                          <a:pt x="231" y="0"/>
                          <a:pt x="246" y="15"/>
                          <a:pt x="261" y="15"/>
                        </a:cubicBezTo>
                        <a:cubicBezTo>
                          <a:pt x="276" y="15"/>
                          <a:pt x="299" y="8"/>
                          <a:pt x="307" y="15"/>
                        </a:cubicBezTo>
                        <a:cubicBezTo>
                          <a:pt x="315" y="22"/>
                          <a:pt x="307" y="45"/>
                          <a:pt x="307" y="60"/>
                        </a:cubicBezTo>
                        <a:cubicBezTo>
                          <a:pt x="307" y="75"/>
                          <a:pt x="307" y="90"/>
                          <a:pt x="307" y="106"/>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60" name="Freeform 38">
                    <a:extLst>
                      <a:ext uri="{FF2B5EF4-FFF2-40B4-BE49-F238E27FC236}">
                        <a16:creationId xmlns:a16="http://schemas.microsoft.com/office/drawing/2014/main" id="{00000000-0008-0000-0100-00003C000000}"/>
                      </a:ext>
                    </a:extLst>
                  </xdr:cNvPr>
                  <xdr:cNvSpPr>
                    <a:spLocks/>
                  </xdr:cNvSpPr>
                </xdr:nvSpPr>
                <xdr:spPr bwMode="auto">
                  <a:xfrm>
                    <a:off x="4098" y="1026"/>
                    <a:ext cx="234" cy="279"/>
                  </a:xfrm>
                  <a:custGeom>
                    <a:avLst/>
                    <a:gdLst>
                      <a:gd name="T0" fmla="*/ 7 w 234"/>
                      <a:gd name="T1" fmla="*/ 0 h 279"/>
                      <a:gd name="T2" fmla="*/ 7 w 234"/>
                      <a:gd name="T3" fmla="*/ 45 h 279"/>
                      <a:gd name="T4" fmla="*/ 7 w 234"/>
                      <a:gd name="T5" fmla="*/ 91 h 279"/>
                      <a:gd name="T6" fmla="*/ 52 w 234"/>
                      <a:gd name="T7" fmla="*/ 91 h 279"/>
                      <a:gd name="T8" fmla="*/ 143 w 234"/>
                      <a:gd name="T9" fmla="*/ 136 h 279"/>
                      <a:gd name="T10" fmla="*/ 143 w 234"/>
                      <a:gd name="T11" fmla="*/ 181 h 279"/>
                      <a:gd name="T12" fmla="*/ 143 w 234"/>
                      <a:gd name="T13" fmla="*/ 227 h 279"/>
                      <a:gd name="T14" fmla="*/ 143 w 234"/>
                      <a:gd name="T15" fmla="*/ 272 h 279"/>
                      <a:gd name="T16" fmla="*/ 188 w 234"/>
                      <a:gd name="T17" fmla="*/ 272 h 279"/>
                      <a:gd name="T18" fmla="*/ 234 w 234"/>
                      <a:gd name="T19" fmla="*/ 272 h 27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Lst>
                    <a:rect l="0" t="0" r="r" b="b"/>
                    <a:pathLst>
                      <a:path w="234" h="279">
                        <a:moveTo>
                          <a:pt x="7" y="0"/>
                        </a:moveTo>
                        <a:cubicBezTo>
                          <a:pt x="7" y="15"/>
                          <a:pt x="7" y="30"/>
                          <a:pt x="7" y="45"/>
                        </a:cubicBezTo>
                        <a:cubicBezTo>
                          <a:pt x="7" y="60"/>
                          <a:pt x="0" y="83"/>
                          <a:pt x="7" y="91"/>
                        </a:cubicBezTo>
                        <a:cubicBezTo>
                          <a:pt x="14" y="99"/>
                          <a:pt x="29" y="84"/>
                          <a:pt x="52" y="91"/>
                        </a:cubicBezTo>
                        <a:cubicBezTo>
                          <a:pt x="75" y="98"/>
                          <a:pt x="128" y="121"/>
                          <a:pt x="143" y="136"/>
                        </a:cubicBezTo>
                        <a:cubicBezTo>
                          <a:pt x="158" y="151"/>
                          <a:pt x="143" y="166"/>
                          <a:pt x="143" y="181"/>
                        </a:cubicBezTo>
                        <a:cubicBezTo>
                          <a:pt x="143" y="196"/>
                          <a:pt x="143" y="212"/>
                          <a:pt x="143" y="227"/>
                        </a:cubicBezTo>
                        <a:cubicBezTo>
                          <a:pt x="143" y="242"/>
                          <a:pt x="136" y="265"/>
                          <a:pt x="143" y="272"/>
                        </a:cubicBezTo>
                        <a:cubicBezTo>
                          <a:pt x="150" y="279"/>
                          <a:pt x="173" y="272"/>
                          <a:pt x="188" y="272"/>
                        </a:cubicBezTo>
                        <a:cubicBezTo>
                          <a:pt x="203" y="272"/>
                          <a:pt x="218" y="272"/>
                          <a:pt x="234" y="272"/>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61" name="Freeform 39">
                    <a:extLst>
                      <a:ext uri="{FF2B5EF4-FFF2-40B4-BE49-F238E27FC236}">
                        <a16:creationId xmlns:a16="http://schemas.microsoft.com/office/drawing/2014/main" id="{00000000-0008-0000-0100-00003D000000}"/>
                      </a:ext>
                    </a:extLst>
                  </xdr:cNvPr>
                  <xdr:cNvSpPr>
                    <a:spLocks/>
                  </xdr:cNvSpPr>
                </xdr:nvSpPr>
                <xdr:spPr bwMode="auto">
                  <a:xfrm>
                    <a:off x="3930" y="1102"/>
                    <a:ext cx="175" cy="286"/>
                  </a:xfrm>
                  <a:custGeom>
                    <a:avLst/>
                    <a:gdLst>
                      <a:gd name="T0" fmla="*/ 175 w 175"/>
                      <a:gd name="T1" fmla="*/ 15 h 286"/>
                      <a:gd name="T2" fmla="*/ 129 w 175"/>
                      <a:gd name="T3" fmla="*/ 15 h 286"/>
                      <a:gd name="T4" fmla="*/ 84 w 175"/>
                      <a:gd name="T5" fmla="*/ 105 h 286"/>
                      <a:gd name="T6" fmla="*/ 84 w 175"/>
                      <a:gd name="T7" fmla="*/ 151 h 286"/>
                      <a:gd name="T8" fmla="*/ 18 w 175"/>
                      <a:gd name="T9" fmla="*/ 186 h 286"/>
                      <a:gd name="T10" fmla="*/ 0 w 175"/>
                      <a:gd name="T11" fmla="*/ 286 h 286"/>
                    </a:gdLst>
                    <a:ahLst/>
                    <a:cxnLst>
                      <a:cxn ang="0">
                        <a:pos x="T0" y="T1"/>
                      </a:cxn>
                      <a:cxn ang="0">
                        <a:pos x="T2" y="T3"/>
                      </a:cxn>
                      <a:cxn ang="0">
                        <a:pos x="T4" y="T5"/>
                      </a:cxn>
                      <a:cxn ang="0">
                        <a:pos x="T6" y="T7"/>
                      </a:cxn>
                      <a:cxn ang="0">
                        <a:pos x="T8" y="T9"/>
                      </a:cxn>
                      <a:cxn ang="0">
                        <a:pos x="T10" y="T11"/>
                      </a:cxn>
                    </a:cxnLst>
                    <a:rect l="0" t="0" r="r" b="b"/>
                    <a:pathLst>
                      <a:path w="175" h="286">
                        <a:moveTo>
                          <a:pt x="175" y="15"/>
                        </a:moveTo>
                        <a:cubicBezTo>
                          <a:pt x="159" y="7"/>
                          <a:pt x="144" y="0"/>
                          <a:pt x="129" y="15"/>
                        </a:cubicBezTo>
                        <a:cubicBezTo>
                          <a:pt x="114" y="30"/>
                          <a:pt x="91" y="82"/>
                          <a:pt x="84" y="105"/>
                        </a:cubicBezTo>
                        <a:cubicBezTo>
                          <a:pt x="77" y="128"/>
                          <a:pt x="95" y="138"/>
                          <a:pt x="84" y="151"/>
                        </a:cubicBezTo>
                        <a:cubicBezTo>
                          <a:pt x="73" y="164"/>
                          <a:pt x="32" y="164"/>
                          <a:pt x="18" y="186"/>
                        </a:cubicBezTo>
                        <a:cubicBezTo>
                          <a:pt x="4" y="208"/>
                          <a:pt x="4" y="265"/>
                          <a:pt x="0" y="286"/>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grpSp>
          </xdr:grpSp>
          <xdr:grpSp>
            <xdr:nvGrpSpPr>
              <xdr:cNvPr id="22" name="Group 40">
                <a:extLst>
                  <a:ext uri="{FF2B5EF4-FFF2-40B4-BE49-F238E27FC236}">
                    <a16:creationId xmlns:a16="http://schemas.microsoft.com/office/drawing/2014/main" id="{00000000-0008-0000-0100-000016000000}"/>
                  </a:ext>
                </a:extLst>
              </xdr:cNvPr>
              <xdr:cNvGrpSpPr>
                <a:grpSpLocks/>
              </xdr:cNvGrpSpPr>
            </xdr:nvGrpSpPr>
            <xdr:grpSpPr bwMode="auto">
              <a:xfrm>
                <a:off x="1323" y="1084"/>
                <a:ext cx="2313" cy="1538"/>
                <a:chOff x="1323" y="1084"/>
                <a:chExt cx="2313" cy="1538"/>
              </a:xfrm>
              <a:grpFill/>
            </xdr:grpSpPr>
            <xdr:sp macro="" textlink="">
              <xdr:nvSpPr>
                <xdr:cNvPr id="41" name="Freeform 41">
                  <a:extLst>
                    <a:ext uri="{FF2B5EF4-FFF2-40B4-BE49-F238E27FC236}">
                      <a16:creationId xmlns:a16="http://schemas.microsoft.com/office/drawing/2014/main" id="{00000000-0008-0000-0100-000029000000}"/>
                    </a:ext>
                  </a:extLst>
                </xdr:cNvPr>
                <xdr:cNvSpPr>
                  <a:spLocks/>
                </xdr:cNvSpPr>
              </xdr:nvSpPr>
              <xdr:spPr bwMode="auto">
                <a:xfrm>
                  <a:off x="1323" y="1084"/>
                  <a:ext cx="2313" cy="1538"/>
                </a:xfrm>
                <a:custGeom>
                  <a:avLst/>
                  <a:gdLst>
                    <a:gd name="T0" fmla="*/ 156 w 2313"/>
                    <a:gd name="T1" fmla="*/ 140 h 1538"/>
                    <a:gd name="T2" fmla="*/ 196 w 2313"/>
                    <a:gd name="T3" fmla="*/ 169 h 1538"/>
                    <a:gd name="T4" fmla="*/ 287 w 2313"/>
                    <a:gd name="T5" fmla="*/ 123 h 1538"/>
                    <a:gd name="T6" fmla="*/ 332 w 2313"/>
                    <a:gd name="T7" fmla="*/ 260 h 1538"/>
                    <a:gd name="T8" fmla="*/ 423 w 2313"/>
                    <a:gd name="T9" fmla="*/ 305 h 1538"/>
                    <a:gd name="T10" fmla="*/ 332 w 2313"/>
                    <a:gd name="T11" fmla="*/ 396 h 1538"/>
                    <a:gd name="T12" fmla="*/ 196 w 2313"/>
                    <a:gd name="T13" fmla="*/ 486 h 1538"/>
                    <a:gd name="T14" fmla="*/ 242 w 2313"/>
                    <a:gd name="T15" fmla="*/ 577 h 1538"/>
                    <a:gd name="T16" fmla="*/ 196 w 2313"/>
                    <a:gd name="T17" fmla="*/ 804 h 1538"/>
                    <a:gd name="T18" fmla="*/ 151 w 2313"/>
                    <a:gd name="T19" fmla="*/ 849 h 1538"/>
                    <a:gd name="T20" fmla="*/ 196 w 2313"/>
                    <a:gd name="T21" fmla="*/ 940 h 1538"/>
                    <a:gd name="T22" fmla="*/ 151 w 2313"/>
                    <a:gd name="T23" fmla="*/ 1031 h 1538"/>
                    <a:gd name="T24" fmla="*/ 15 w 2313"/>
                    <a:gd name="T25" fmla="*/ 1031 h 1538"/>
                    <a:gd name="T26" fmla="*/ 60 w 2313"/>
                    <a:gd name="T27" fmla="*/ 1121 h 1538"/>
                    <a:gd name="T28" fmla="*/ 60 w 2313"/>
                    <a:gd name="T29" fmla="*/ 1167 h 1538"/>
                    <a:gd name="T30" fmla="*/ 196 w 2313"/>
                    <a:gd name="T31" fmla="*/ 1121 h 1538"/>
                    <a:gd name="T32" fmla="*/ 242 w 2313"/>
                    <a:gd name="T33" fmla="*/ 1167 h 1538"/>
                    <a:gd name="T34" fmla="*/ 242 w 2313"/>
                    <a:gd name="T35" fmla="*/ 1212 h 1538"/>
                    <a:gd name="T36" fmla="*/ 378 w 2313"/>
                    <a:gd name="T37" fmla="*/ 1257 h 1538"/>
                    <a:gd name="T38" fmla="*/ 559 w 2313"/>
                    <a:gd name="T39" fmla="*/ 1257 h 1538"/>
                    <a:gd name="T40" fmla="*/ 741 w 2313"/>
                    <a:gd name="T41" fmla="*/ 1167 h 1538"/>
                    <a:gd name="T42" fmla="*/ 786 w 2313"/>
                    <a:gd name="T43" fmla="*/ 1167 h 1538"/>
                    <a:gd name="T44" fmla="*/ 831 w 2313"/>
                    <a:gd name="T45" fmla="*/ 1212 h 1538"/>
                    <a:gd name="T46" fmla="*/ 786 w 2313"/>
                    <a:gd name="T47" fmla="*/ 1303 h 1538"/>
                    <a:gd name="T48" fmla="*/ 741 w 2313"/>
                    <a:gd name="T49" fmla="*/ 1394 h 1538"/>
                    <a:gd name="T50" fmla="*/ 877 w 2313"/>
                    <a:gd name="T51" fmla="*/ 1484 h 1538"/>
                    <a:gd name="T52" fmla="*/ 967 w 2313"/>
                    <a:gd name="T53" fmla="*/ 1530 h 1538"/>
                    <a:gd name="T54" fmla="*/ 1194 w 2313"/>
                    <a:gd name="T55" fmla="*/ 1530 h 1538"/>
                    <a:gd name="T56" fmla="*/ 1376 w 2313"/>
                    <a:gd name="T57" fmla="*/ 1530 h 1538"/>
                    <a:gd name="T58" fmla="*/ 1466 w 2313"/>
                    <a:gd name="T59" fmla="*/ 1484 h 1538"/>
                    <a:gd name="T60" fmla="*/ 1440 w 2313"/>
                    <a:gd name="T61" fmla="*/ 1382 h 1538"/>
                    <a:gd name="T62" fmla="*/ 1395 w 2313"/>
                    <a:gd name="T63" fmla="*/ 1334 h 1538"/>
                    <a:gd name="T64" fmla="*/ 1421 w 2313"/>
                    <a:gd name="T65" fmla="*/ 1212 h 1538"/>
                    <a:gd name="T66" fmla="*/ 1608 w 2313"/>
                    <a:gd name="T67" fmla="*/ 1187 h 1538"/>
                    <a:gd name="T68" fmla="*/ 1794 w 2313"/>
                    <a:gd name="T69" fmla="*/ 1106 h 1538"/>
                    <a:gd name="T70" fmla="*/ 1875 w 2313"/>
                    <a:gd name="T71" fmla="*/ 940 h 1538"/>
                    <a:gd name="T72" fmla="*/ 2011 w 2313"/>
                    <a:gd name="T73" fmla="*/ 940 h 1538"/>
                    <a:gd name="T74" fmla="*/ 2088 w 2313"/>
                    <a:gd name="T75" fmla="*/ 833 h 1538"/>
                    <a:gd name="T76" fmla="*/ 2147 w 2313"/>
                    <a:gd name="T77" fmla="*/ 668 h 1538"/>
                    <a:gd name="T78" fmla="*/ 2192 w 2313"/>
                    <a:gd name="T79" fmla="*/ 622 h 1538"/>
                    <a:gd name="T80" fmla="*/ 2237 w 2313"/>
                    <a:gd name="T81" fmla="*/ 668 h 1538"/>
                    <a:gd name="T82" fmla="*/ 2283 w 2313"/>
                    <a:gd name="T83" fmla="*/ 622 h 1538"/>
                    <a:gd name="T84" fmla="*/ 2283 w 2313"/>
                    <a:gd name="T85" fmla="*/ 532 h 1538"/>
                    <a:gd name="T86" fmla="*/ 2101 w 2313"/>
                    <a:gd name="T87" fmla="*/ 396 h 1538"/>
                    <a:gd name="T88" fmla="*/ 1965 w 2313"/>
                    <a:gd name="T89" fmla="*/ 486 h 1538"/>
                    <a:gd name="T90" fmla="*/ 1875 w 2313"/>
                    <a:gd name="T91" fmla="*/ 486 h 1538"/>
                    <a:gd name="T92" fmla="*/ 1738 w 2313"/>
                    <a:gd name="T93" fmla="*/ 532 h 1538"/>
                    <a:gd name="T94" fmla="*/ 1614 w 2313"/>
                    <a:gd name="T95" fmla="*/ 449 h 1538"/>
                    <a:gd name="T96" fmla="*/ 1611 w 2313"/>
                    <a:gd name="T97" fmla="*/ 371 h 1538"/>
                    <a:gd name="T98" fmla="*/ 1693 w 2313"/>
                    <a:gd name="T99" fmla="*/ 260 h 1538"/>
                    <a:gd name="T100" fmla="*/ 1662 w 2313"/>
                    <a:gd name="T101" fmla="*/ 152 h 1538"/>
                    <a:gd name="T102" fmla="*/ 1527 w 2313"/>
                    <a:gd name="T103" fmla="*/ 107 h 1538"/>
                    <a:gd name="T104" fmla="*/ 1428 w 2313"/>
                    <a:gd name="T105" fmla="*/ 152 h 1538"/>
                    <a:gd name="T106" fmla="*/ 1359 w 2313"/>
                    <a:gd name="T107" fmla="*/ 155 h 1538"/>
                    <a:gd name="T108" fmla="*/ 1200 w 2313"/>
                    <a:gd name="T109" fmla="*/ 281 h 1538"/>
                    <a:gd name="T110" fmla="*/ 1071 w 2313"/>
                    <a:gd name="T111" fmla="*/ 323 h 1538"/>
                    <a:gd name="T112" fmla="*/ 996 w 2313"/>
                    <a:gd name="T113" fmla="*/ 221 h 1538"/>
                    <a:gd name="T114" fmla="*/ 780 w 2313"/>
                    <a:gd name="T115" fmla="*/ 185 h 1538"/>
                    <a:gd name="T116" fmla="*/ 795 w 2313"/>
                    <a:gd name="T117" fmla="*/ 101 h 1538"/>
                    <a:gd name="T118" fmla="*/ 735 w 2313"/>
                    <a:gd name="T119" fmla="*/ 2 h 1538"/>
                    <a:gd name="T120" fmla="*/ 618 w 2313"/>
                    <a:gd name="T121" fmla="*/ 89 h 1538"/>
                    <a:gd name="T122" fmla="*/ 246 w 2313"/>
                    <a:gd name="T123" fmla="*/ 35 h 1538"/>
                    <a:gd name="T124" fmla="*/ 156 w 2313"/>
                    <a:gd name="T125" fmla="*/ 140 h 1538"/>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 ang="0">
                      <a:pos x="T108" y="T109"/>
                    </a:cxn>
                    <a:cxn ang="0">
                      <a:pos x="T110" y="T111"/>
                    </a:cxn>
                    <a:cxn ang="0">
                      <a:pos x="T112" y="T113"/>
                    </a:cxn>
                    <a:cxn ang="0">
                      <a:pos x="T114" y="T115"/>
                    </a:cxn>
                    <a:cxn ang="0">
                      <a:pos x="T116" y="T117"/>
                    </a:cxn>
                    <a:cxn ang="0">
                      <a:pos x="T118" y="T119"/>
                    </a:cxn>
                    <a:cxn ang="0">
                      <a:pos x="T120" y="T121"/>
                    </a:cxn>
                    <a:cxn ang="0">
                      <a:pos x="T122" y="T123"/>
                    </a:cxn>
                    <a:cxn ang="0">
                      <a:pos x="T124" y="T125"/>
                    </a:cxn>
                  </a:cxnLst>
                  <a:rect l="0" t="0" r="r" b="b"/>
                  <a:pathLst>
                    <a:path w="2313" h="1538">
                      <a:moveTo>
                        <a:pt x="156" y="140"/>
                      </a:moveTo>
                      <a:cubicBezTo>
                        <a:pt x="148" y="163"/>
                        <a:pt x="174" y="172"/>
                        <a:pt x="196" y="169"/>
                      </a:cubicBezTo>
                      <a:cubicBezTo>
                        <a:pt x="218" y="166"/>
                        <a:pt x="264" y="108"/>
                        <a:pt x="287" y="123"/>
                      </a:cubicBezTo>
                      <a:cubicBezTo>
                        <a:pt x="310" y="138"/>
                        <a:pt x="309" y="230"/>
                        <a:pt x="332" y="260"/>
                      </a:cubicBezTo>
                      <a:cubicBezTo>
                        <a:pt x="355" y="290"/>
                        <a:pt x="423" y="282"/>
                        <a:pt x="423" y="305"/>
                      </a:cubicBezTo>
                      <a:cubicBezTo>
                        <a:pt x="423" y="328"/>
                        <a:pt x="370" y="366"/>
                        <a:pt x="332" y="396"/>
                      </a:cubicBezTo>
                      <a:cubicBezTo>
                        <a:pt x="294" y="426"/>
                        <a:pt x="211" y="456"/>
                        <a:pt x="196" y="486"/>
                      </a:cubicBezTo>
                      <a:cubicBezTo>
                        <a:pt x="181" y="516"/>
                        <a:pt x="242" y="524"/>
                        <a:pt x="242" y="577"/>
                      </a:cubicBezTo>
                      <a:cubicBezTo>
                        <a:pt x="242" y="630"/>
                        <a:pt x="211" y="759"/>
                        <a:pt x="196" y="804"/>
                      </a:cubicBezTo>
                      <a:cubicBezTo>
                        <a:pt x="181" y="849"/>
                        <a:pt x="151" y="826"/>
                        <a:pt x="151" y="849"/>
                      </a:cubicBezTo>
                      <a:cubicBezTo>
                        <a:pt x="151" y="872"/>
                        <a:pt x="196" y="910"/>
                        <a:pt x="196" y="940"/>
                      </a:cubicBezTo>
                      <a:cubicBezTo>
                        <a:pt x="196" y="970"/>
                        <a:pt x="181" y="1016"/>
                        <a:pt x="151" y="1031"/>
                      </a:cubicBezTo>
                      <a:cubicBezTo>
                        <a:pt x="121" y="1046"/>
                        <a:pt x="30" y="1016"/>
                        <a:pt x="15" y="1031"/>
                      </a:cubicBezTo>
                      <a:cubicBezTo>
                        <a:pt x="0" y="1046"/>
                        <a:pt x="53" y="1098"/>
                        <a:pt x="60" y="1121"/>
                      </a:cubicBezTo>
                      <a:cubicBezTo>
                        <a:pt x="67" y="1144"/>
                        <a:pt x="37" y="1167"/>
                        <a:pt x="60" y="1167"/>
                      </a:cubicBezTo>
                      <a:cubicBezTo>
                        <a:pt x="83" y="1167"/>
                        <a:pt x="166" y="1121"/>
                        <a:pt x="196" y="1121"/>
                      </a:cubicBezTo>
                      <a:cubicBezTo>
                        <a:pt x="226" y="1121"/>
                        <a:pt x="234" y="1152"/>
                        <a:pt x="242" y="1167"/>
                      </a:cubicBezTo>
                      <a:cubicBezTo>
                        <a:pt x="250" y="1182"/>
                        <a:pt x="219" y="1197"/>
                        <a:pt x="242" y="1212"/>
                      </a:cubicBezTo>
                      <a:cubicBezTo>
                        <a:pt x="265" y="1227"/>
                        <a:pt x="325" y="1250"/>
                        <a:pt x="378" y="1257"/>
                      </a:cubicBezTo>
                      <a:cubicBezTo>
                        <a:pt x="431" y="1264"/>
                        <a:pt x="499" y="1272"/>
                        <a:pt x="559" y="1257"/>
                      </a:cubicBezTo>
                      <a:cubicBezTo>
                        <a:pt x="619" y="1242"/>
                        <a:pt x="703" y="1182"/>
                        <a:pt x="741" y="1167"/>
                      </a:cubicBezTo>
                      <a:cubicBezTo>
                        <a:pt x="779" y="1152"/>
                        <a:pt x="771" y="1160"/>
                        <a:pt x="786" y="1167"/>
                      </a:cubicBezTo>
                      <a:cubicBezTo>
                        <a:pt x="801" y="1174"/>
                        <a:pt x="831" y="1189"/>
                        <a:pt x="831" y="1212"/>
                      </a:cubicBezTo>
                      <a:cubicBezTo>
                        <a:pt x="831" y="1235"/>
                        <a:pt x="801" y="1273"/>
                        <a:pt x="786" y="1303"/>
                      </a:cubicBezTo>
                      <a:cubicBezTo>
                        <a:pt x="771" y="1333"/>
                        <a:pt x="726" y="1364"/>
                        <a:pt x="741" y="1394"/>
                      </a:cubicBezTo>
                      <a:cubicBezTo>
                        <a:pt x="756" y="1424"/>
                        <a:pt x="840" y="1461"/>
                        <a:pt x="877" y="1484"/>
                      </a:cubicBezTo>
                      <a:cubicBezTo>
                        <a:pt x="914" y="1507"/>
                        <a:pt x="914" y="1522"/>
                        <a:pt x="967" y="1530"/>
                      </a:cubicBezTo>
                      <a:cubicBezTo>
                        <a:pt x="1020" y="1538"/>
                        <a:pt x="1126" y="1530"/>
                        <a:pt x="1194" y="1530"/>
                      </a:cubicBezTo>
                      <a:cubicBezTo>
                        <a:pt x="1262" y="1530"/>
                        <a:pt x="1331" y="1538"/>
                        <a:pt x="1376" y="1530"/>
                      </a:cubicBezTo>
                      <a:cubicBezTo>
                        <a:pt x="1421" y="1522"/>
                        <a:pt x="1455" y="1509"/>
                        <a:pt x="1466" y="1484"/>
                      </a:cubicBezTo>
                      <a:cubicBezTo>
                        <a:pt x="1477" y="1459"/>
                        <a:pt x="1452" y="1407"/>
                        <a:pt x="1440" y="1382"/>
                      </a:cubicBezTo>
                      <a:cubicBezTo>
                        <a:pt x="1428" y="1357"/>
                        <a:pt x="1398" y="1362"/>
                        <a:pt x="1395" y="1334"/>
                      </a:cubicBezTo>
                      <a:cubicBezTo>
                        <a:pt x="1392" y="1306"/>
                        <a:pt x="1386" y="1236"/>
                        <a:pt x="1421" y="1212"/>
                      </a:cubicBezTo>
                      <a:cubicBezTo>
                        <a:pt x="1456" y="1188"/>
                        <a:pt x="1546" y="1205"/>
                        <a:pt x="1608" y="1187"/>
                      </a:cubicBezTo>
                      <a:cubicBezTo>
                        <a:pt x="1670" y="1169"/>
                        <a:pt x="1749" y="1147"/>
                        <a:pt x="1794" y="1106"/>
                      </a:cubicBezTo>
                      <a:cubicBezTo>
                        <a:pt x="1839" y="1065"/>
                        <a:pt x="1839" y="968"/>
                        <a:pt x="1875" y="940"/>
                      </a:cubicBezTo>
                      <a:cubicBezTo>
                        <a:pt x="1911" y="912"/>
                        <a:pt x="1975" y="958"/>
                        <a:pt x="2011" y="940"/>
                      </a:cubicBezTo>
                      <a:cubicBezTo>
                        <a:pt x="2047" y="922"/>
                        <a:pt x="2065" y="878"/>
                        <a:pt x="2088" y="833"/>
                      </a:cubicBezTo>
                      <a:cubicBezTo>
                        <a:pt x="2111" y="788"/>
                        <a:pt x="2130" y="703"/>
                        <a:pt x="2147" y="668"/>
                      </a:cubicBezTo>
                      <a:cubicBezTo>
                        <a:pt x="2164" y="633"/>
                        <a:pt x="2177" y="622"/>
                        <a:pt x="2192" y="622"/>
                      </a:cubicBezTo>
                      <a:cubicBezTo>
                        <a:pt x="2207" y="622"/>
                        <a:pt x="2222" y="668"/>
                        <a:pt x="2237" y="668"/>
                      </a:cubicBezTo>
                      <a:cubicBezTo>
                        <a:pt x="2252" y="668"/>
                        <a:pt x="2275" y="645"/>
                        <a:pt x="2283" y="622"/>
                      </a:cubicBezTo>
                      <a:cubicBezTo>
                        <a:pt x="2291" y="599"/>
                        <a:pt x="2313" y="569"/>
                        <a:pt x="2283" y="532"/>
                      </a:cubicBezTo>
                      <a:cubicBezTo>
                        <a:pt x="2253" y="495"/>
                        <a:pt x="2154" y="404"/>
                        <a:pt x="2101" y="396"/>
                      </a:cubicBezTo>
                      <a:cubicBezTo>
                        <a:pt x="2048" y="388"/>
                        <a:pt x="2003" y="471"/>
                        <a:pt x="1965" y="486"/>
                      </a:cubicBezTo>
                      <a:cubicBezTo>
                        <a:pt x="1927" y="501"/>
                        <a:pt x="1913" y="478"/>
                        <a:pt x="1875" y="486"/>
                      </a:cubicBezTo>
                      <a:cubicBezTo>
                        <a:pt x="1837" y="494"/>
                        <a:pt x="1781" y="538"/>
                        <a:pt x="1738" y="532"/>
                      </a:cubicBezTo>
                      <a:cubicBezTo>
                        <a:pt x="1695" y="526"/>
                        <a:pt x="1635" y="476"/>
                        <a:pt x="1614" y="449"/>
                      </a:cubicBezTo>
                      <a:cubicBezTo>
                        <a:pt x="1593" y="422"/>
                        <a:pt x="1598" y="402"/>
                        <a:pt x="1611" y="371"/>
                      </a:cubicBezTo>
                      <a:cubicBezTo>
                        <a:pt x="1624" y="340"/>
                        <a:pt x="1685" y="296"/>
                        <a:pt x="1693" y="260"/>
                      </a:cubicBezTo>
                      <a:cubicBezTo>
                        <a:pt x="1701" y="224"/>
                        <a:pt x="1690" y="177"/>
                        <a:pt x="1662" y="152"/>
                      </a:cubicBezTo>
                      <a:cubicBezTo>
                        <a:pt x="1634" y="127"/>
                        <a:pt x="1566" y="107"/>
                        <a:pt x="1527" y="107"/>
                      </a:cubicBezTo>
                      <a:cubicBezTo>
                        <a:pt x="1488" y="107"/>
                        <a:pt x="1456" y="144"/>
                        <a:pt x="1428" y="152"/>
                      </a:cubicBezTo>
                      <a:cubicBezTo>
                        <a:pt x="1400" y="160"/>
                        <a:pt x="1397" y="134"/>
                        <a:pt x="1359" y="155"/>
                      </a:cubicBezTo>
                      <a:cubicBezTo>
                        <a:pt x="1321" y="176"/>
                        <a:pt x="1248" y="253"/>
                        <a:pt x="1200" y="281"/>
                      </a:cubicBezTo>
                      <a:cubicBezTo>
                        <a:pt x="1152" y="309"/>
                        <a:pt x="1105" y="333"/>
                        <a:pt x="1071" y="323"/>
                      </a:cubicBezTo>
                      <a:cubicBezTo>
                        <a:pt x="1037" y="313"/>
                        <a:pt x="1044" y="244"/>
                        <a:pt x="996" y="221"/>
                      </a:cubicBezTo>
                      <a:cubicBezTo>
                        <a:pt x="948" y="198"/>
                        <a:pt x="813" y="205"/>
                        <a:pt x="780" y="185"/>
                      </a:cubicBezTo>
                      <a:cubicBezTo>
                        <a:pt x="747" y="165"/>
                        <a:pt x="802" y="131"/>
                        <a:pt x="795" y="101"/>
                      </a:cubicBezTo>
                      <a:cubicBezTo>
                        <a:pt x="788" y="71"/>
                        <a:pt x="764" y="4"/>
                        <a:pt x="735" y="2"/>
                      </a:cubicBezTo>
                      <a:cubicBezTo>
                        <a:pt x="706" y="0"/>
                        <a:pt x="699" y="84"/>
                        <a:pt x="618" y="89"/>
                      </a:cubicBezTo>
                      <a:cubicBezTo>
                        <a:pt x="537" y="94"/>
                        <a:pt x="323" y="26"/>
                        <a:pt x="246" y="35"/>
                      </a:cubicBezTo>
                      <a:cubicBezTo>
                        <a:pt x="169" y="44"/>
                        <a:pt x="175" y="118"/>
                        <a:pt x="156" y="140"/>
                      </a:cubicBezTo>
                      <a:close/>
                    </a:path>
                  </a:pathLst>
                </a:custGeom>
                <a:grpFill/>
                <a:ln w="38100" cmpd="sng">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grpSp>
              <xdr:nvGrpSpPr>
                <xdr:cNvPr id="42" name="Group 42">
                  <a:extLst>
                    <a:ext uri="{FF2B5EF4-FFF2-40B4-BE49-F238E27FC236}">
                      <a16:creationId xmlns:a16="http://schemas.microsoft.com/office/drawing/2014/main" id="{00000000-0008-0000-0100-00002A000000}"/>
                    </a:ext>
                  </a:extLst>
                </xdr:cNvPr>
                <xdr:cNvGrpSpPr>
                  <a:grpSpLocks/>
                </xdr:cNvGrpSpPr>
              </xdr:nvGrpSpPr>
              <xdr:grpSpPr bwMode="auto">
                <a:xfrm>
                  <a:off x="1526" y="1162"/>
                  <a:ext cx="1672" cy="1141"/>
                  <a:chOff x="1526" y="1162"/>
                  <a:chExt cx="1672" cy="1141"/>
                </a:xfrm>
                <a:grpFill/>
              </xdr:grpSpPr>
              <xdr:sp macro="" textlink="">
                <xdr:nvSpPr>
                  <xdr:cNvPr id="43" name="Freeform 43">
                    <a:extLst>
                      <a:ext uri="{FF2B5EF4-FFF2-40B4-BE49-F238E27FC236}">
                        <a16:creationId xmlns:a16="http://schemas.microsoft.com/office/drawing/2014/main" id="{00000000-0008-0000-0100-00002B000000}"/>
                      </a:ext>
                    </a:extLst>
                  </xdr:cNvPr>
                  <xdr:cNvSpPr>
                    <a:spLocks/>
                  </xdr:cNvSpPr>
                </xdr:nvSpPr>
                <xdr:spPr bwMode="auto">
                  <a:xfrm>
                    <a:off x="1526" y="1797"/>
                    <a:ext cx="583" cy="454"/>
                  </a:xfrm>
                  <a:custGeom>
                    <a:avLst/>
                    <a:gdLst>
                      <a:gd name="T0" fmla="*/ 0 w 583"/>
                      <a:gd name="T1" fmla="*/ 57 h 454"/>
                      <a:gd name="T2" fmla="*/ 39 w 583"/>
                      <a:gd name="T3" fmla="*/ 91 h 454"/>
                      <a:gd name="T4" fmla="*/ 84 w 583"/>
                      <a:gd name="T5" fmla="*/ 91 h 454"/>
                      <a:gd name="T6" fmla="*/ 129 w 583"/>
                      <a:gd name="T7" fmla="*/ 45 h 454"/>
                      <a:gd name="T8" fmla="*/ 220 w 583"/>
                      <a:gd name="T9" fmla="*/ 0 h 454"/>
                      <a:gd name="T10" fmla="*/ 265 w 583"/>
                      <a:gd name="T11" fmla="*/ 45 h 454"/>
                      <a:gd name="T12" fmla="*/ 265 w 583"/>
                      <a:gd name="T13" fmla="*/ 91 h 454"/>
                      <a:gd name="T14" fmla="*/ 326 w 583"/>
                      <a:gd name="T15" fmla="*/ 71 h 454"/>
                      <a:gd name="T16" fmla="*/ 368 w 583"/>
                      <a:gd name="T17" fmla="*/ 109 h 454"/>
                      <a:gd name="T18" fmla="*/ 460 w 583"/>
                      <a:gd name="T19" fmla="*/ 105 h 454"/>
                      <a:gd name="T20" fmla="*/ 447 w 583"/>
                      <a:gd name="T21" fmla="*/ 227 h 454"/>
                      <a:gd name="T22" fmla="*/ 492 w 583"/>
                      <a:gd name="T23" fmla="*/ 318 h 454"/>
                      <a:gd name="T24" fmla="*/ 538 w 583"/>
                      <a:gd name="T25" fmla="*/ 408 h 454"/>
                      <a:gd name="T26" fmla="*/ 583 w 583"/>
                      <a:gd name="T27" fmla="*/ 454 h 45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Lst>
                    <a:rect l="0" t="0" r="r" b="b"/>
                    <a:pathLst>
                      <a:path w="583" h="454">
                        <a:moveTo>
                          <a:pt x="0" y="57"/>
                        </a:moveTo>
                        <a:cubicBezTo>
                          <a:pt x="7" y="63"/>
                          <a:pt x="25" y="85"/>
                          <a:pt x="39" y="91"/>
                        </a:cubicBezTo>
                        <a:cubicBezTo>
                          <a:pt x="53" y="97"/>
                          <a:pt x="69" y="99"/>
                          <a:pt x="84" y="91"/>
                        </a:cubicBezTo>
                        <a:cubicBezTo>
                          <a:pt x="99" y="83"/>
                          <a:pt x="106" y="60"/>
                          <a:pt x="129" y="45"/>
                        </a:cubicBezTo>
                        <a:cubicBezTo>
                          <a:pt x="152" y="30"/>
                          <a:pt x="197" y="0"/>
                          <a:pt x="220" y="0"/>
                        </a:cubicBezTo>
                        <a:cubicBezTo>
                          <a:pt x="243" y="0"/>
                          <a:pt x="258" y="30"/>
                          <a:pt x="265" y="45"/>
                        </a:cubicBezTo>
                        <a:cubicBezTo>
                          <a:pt x="272" y="60"/>
                          <a:pt x="255" y="87"/>
                          <a:pt x="265" y="91"/>
                        </a:cubicBezTo>
                        <a:cubicBezTo>
                          <a:pt x="275" y="95"/>
                          <a:pt x="309" y="68"/>
                          <a:pt x="326" y="71"/>
                        </a:cubicBezTo>
                        <a:cubicBezTo>
                          <a:pt x="343" y="74"/>
                          <a:pt x="346" y="103"/>
                          <a:pt x="368" y="109"/>
                        </a:cubicBezTo>
                        <a:cubicBezTo>
                          <a:pt x="390" y="115"/>
                          <a:pt x="447" y="85"/>
                          <a:pt x="460" y="105"/>
                        </a:cubicBezTo>
                        <a:cubicBezTo>
                          <a:pt x="473" y="125"/>
                          <a:pt x="442" y="192"/>
                          <a:pt x="447" y="227"/>
                        </a:cubicBezTo>
                        <a:cubicBezTo>
                          <a:pt x="452" y="262"/>
                          <a:pt x="477" y="288"/>
                          <a:pt x="492" y="318"/>
                        </a:cubicBezTo>
                        <a:cubicBezTo>
                          <a:pt x="507" y="348"/>
                          <a:pt x="523" y="385"/>
                          <a:pt x="538" y="408"/>
                        </a:cubicBezTo>
                        <a:cubicBezTo>
                          <a:pt x="553" y="431"/>
                          <a:pt x="568" y="442"/>
                          <a:pt x="583" y="454"/>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44" name="Freeform 44">
                    <a:extLst>
                      <a:ext uri="{FF2B5EF4-FFF2-40B4-BE49-F238E27FC236}">
                        <a16:creationId xmlns:a16="http://schemas.microsoft.com/office/drawing/2014/main" id="{00000000-0008-0000-0100-00002C000000}"/>
                      </a:ext>
                    </a:extLst>
                  </xdr:cNvPr>
                  <xdr:cNvSpPr>
                    <a:spLocks/>
                  </xdr:cNvSpPr>
                </xdr:nvSpPr>
                <xdr:spPr bwMode="auto">
                  <a:xfrm>
                    <a:off x="2146" y="2160"/>
                    <a:ext cx="605" cy="143"/>
                  </a:xfrm>
                  <a:custGeom>
                    <a:avLst/>
                    <a:gdLst>
                      <a:gd name="T0" fmla="*/ 8 w 605"/>
                      <a:gd name="T1" fmla="*/ 91 h 143"/>
                      <a:gd name="T2" fmla="*/ 8 w 605"/>
                      <a:gd name="T3" fmla="*/ 45 h 143"/>
                      <a:gd name="T4" fmla="*/ 54 w 605"/>
                      <a:gd name="T5" fmla="*/ 0 h 143"/>
                      <a:gd name="T6" fmla="*/ 144 w 605"/>
                      <a:gd name="T7" fmla="*/ 45 h 143"/>
                      <a:gd name="T8" fmla="*/ 190 w 605"/>
                      <a:gd name="T9" fmla="*/ 45 h 143"/>
                      <a:gd name="T10" fmla="*/ 190 w 605"/>
                      <a:gd name="T11" fmla="*/ 91 h 143"/>
                      <a:gd name="T12" fmla="*/ 235 w 605"/>
                      <a:gd name="T13" fmla="*/ 91 h 143"/>
                      <a:gd name="T14" fmla="*/ 280 w 605"/>
                      <a:gd name="T15" fmla="*/ 136 h 143"/>
                      <a:gd name="T16" fmla="*/ 371 w 605"/>
                      <a:gd name="T17" fmla="*/ 136 h 143"/>
                      <a:gd name="T18" fmla="*/ 416 w 605"/>
                      <a:gd name="T19" fmla="*/ 91 h 143"/>
                      <a:gd name="T20" fmla="*/ 507 w 605"/>
                      <a:gd name="T21" fmla="*/ 45 h 143"/>
                      <a:gd name="T22" fmla="*/ 553 w 605"/>
                      <a:gd name="T23" fmla="*/ 91 h 143"/>
                      <a:gd name="T24" fmla="*/ 598 w 605"/>
                      <a:gd name="T25" fmla="*/ 91 h 143"/>
                      <a:gd name="T26" fmla="*/ 598 w 605"/>
                      <a:gd name="T27" fmla="*/ 136 h 14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Lst>
                    <a:rect l="0" t="0" r="r" b="b"/>
                    <a:pathLst>
                      <a:path w="605" h="143">
                        <a:moveTo>
                          <a:pt x="8" y="91"/>
                        </a:moveTo>
                        <a:cubicBezTo>
                          <a:pt x="4" y="75"/>
                          <a:pt x="0" y="60"/>
                          <a:pt x="8" y="45"/>
                        </a:cubicBezTo>
                        <a:cubicBezTo>
                          <a:pt x="16" y="30"/>
                          <a:pt x="31" y="0"/>
                          <a:pt x="54" y="0"/>
                        </a:cubicBezTo>
                        <a:cubicBezTo>
                          <a:pt x="77" y="0"/>
                          <a:pt x="121" y="38"/>
                          <a:pt x="144" y="45"/>
                        </a:cubicBezTo>
                        <a:cubicBezTo>
                          <a:pt x="167" y="52"/>
                          <a:pt x="182" y="37"/>
                          <a:pt x="190" y="45"/>
                        </a:cubicBezTo>
                        <a:cubicBezTo>
                          <a:pt x="198" y="53"/>
                          <a:pt x="183" y="83"/>
                          <a:pt x="190" y="91"/>
                        </a:cubicBezTo>
                        <a:cubicBezTo>
                          <a:pt x="197" y="99"/>
                          <a:pt x="220" y="84"/>
                          <a:pt x="235" y="91"/>
                        </a:cubicBezTo>
                        <a:cubicBezTo>
                          <a:pt x="250" y="98"/>
                          <a:pt x="257" y="129"/>
                          <a:pt x="280" y="136"/>
                        </a:cubicBezTo>
                        <a:cubicBezTo>
                          <a:pt x="303" y="143"/>
                          <a:pt x="348" y="143"/>
                          <a:pt x="371" y="136"/>
                        </a:cubicBezTo>
                        <a:cubicBezTo>
                          <a:pt x="394" y="129"/>
                          <a:pt x="393" y="106"/>
                          <a:pt x="416" y="91"/>
                        </a:cubicBezTo>
                        <a:cubicBezTo>
                          <a:pt x="439" y="76"/>
                          <a:pt x="484" y="45"/>
                          <a:pt x="507" y="45"/>
                        </a:cubicBezTo>
                        <a:cubicBezTo>
                          <a:pt x="530" y="45"/>
                          <a:pt x="538" y="83"/>
                          <a:pt x="553" y="91"/>
                        </a:cubicBezTo>
                        <a:cubicBezTo>
                          <a:pt x="568" y="99"/>
                          <a:pt x="591" y="84"/>
                          <a:pt x="598" y="91"/>
                        </a:cubicBezTo>
                        <a:cubicBezTo>
                          <a:pt x="605" y="98"/>
                          <a:pt x="601" y="117"/>
                          <a:pt x="598" y="136"/>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45" name="Freeform 45">
                    <a:extLst>
                      <a:ext uri="{FF2B5EF4-FFF2-40B4-BE49-F238E27FC236}">
                        <a16:creationId xmlns:a16="http://schemas.microsoft.com/office/drawing/2014/main" id="{00000000-0008-0000-0100-00002D000000}"/>
                      </a:ext>
                    </a:extLst>
                  </xdr:cNvPr>
                  <xdr:cNvSpPr>
                    <a:spLocks/>
                  </xdr:cNvSpPr>
                </xdr:nvSpPr>
                <xdr:spPr bwMode="auto">
                  <a:xfrm>
                    <a:off x="1854" y="1562"/>
                    <a:ext cx="483" cy="469"/>
                  </a:xfrm>
                  <a:custGeom>
                    <a:avLst/>
                    <a:gdLst>
                      <a:gd name="T0" fmla="*/ 0 w 483"/>
                      <a:gd name="T1" fmla="*/ 306 h 469"/>
                      <a:gd name="T2" fmla="*/ 28 w 483"/>
                      <a:gd name="T3" fmla="*/ 280 h 469"/>
                      <a:gd name="T4" fmla="*/ 73 w 483"/>
                      <a:gd name="T5" fmla="*/ 280 h 469"/>
                      <a:gd name="T6" fmla="*/ 119 w 483"/>
                      <a:gd name="T7" fmla="*/ 144 h 469"/>
                      <a:gd name="T8" fmla="*/ 164 w 483"/>
                      <a:gd name="T9" fmla="*/ 144 h 469"/>
                      <a:gd name="T10" fmla="*/ 210 w 483"/>
                      <a:gd name="T11" fmla="*/ 54 h 469"/>
                      <a:gd name="T12" fmla="*/ 210 w 483"/>
                      <a:gd name="T13" fmla="*/ 8 h 469"/>
                      <a:gd name="T14" fmla="*/ 255 w 483"/>
                      <a:gd name="T15" fmla="*/ 8 h 469"/>
                      <a:gd name="T16" fmla="*/ 328 w 483"/>
                      <a:gd name="T17" fmla="*/ 20 h 469"/>
                      <a:gd name="T18" fmla="*/ 346 w 483"/>
                      <a:gd name="T19" fmla="*/ 54 h 469"/>
                      <a:gd name="T20" fmla="*/ 346 w 483"/>
                      <a:gd name="T21" fmla="*/ 99 h 469"/>
                      <a:gd name="T22" fmla="*/ 402 w 483"/>
                      <a:gd name="T23" fmla="*/ 158 h 469"/>
                      <a:gd name="T24" fmla="*/ 414 w 483"/>
                      <a:gd name="T25" fmla="*/ 188 h 469"/>
                      <a:gd name="T26" fmla="*/ 482 w 483"/>
                      <a:gd name="T27" fmla="*/ 190 h 469"/>
                      <a:gd name="T28" fmla="*/ 422 w 483"/>
                      <a:gd name="T29" fmla="*/ 242 h 469"/>
                      <a:gd name="T30" fmla="*/ 391 w 483"/>
                      <a:gd name="T31" fmla="*/ 326 h 469"/>
                      <a:gd name="T32" fmla="*/ 346 w 483"/>
                      <a:gd name="T33" fmla="*/ 371 h 469"/>
                      <a:gd name="T34" fmla="*/ 300 w 483"/>
                      <a:gd name="T35" fmla="*/ 326 h 469"/>
                      <a:gd name="T36" fmla="*/ 210 w 483"/>
                      <a:gd name="T37" fmla="*/ 417 h 469"/>
                      <a:gd name="T38" fmla="*/ 164 w 483"/>
                      <a:gd name="T39" fmla="*/ 462 h 469"/>
                      <a:gd name="T40" fmla="*/ 119 w 483"/>
                      <a:gd name="T41" fmla="*/ 462 h 46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Lst>
                    <a:rect l="0" t="0" r="r" b="b"/>
                    <a:pathLst>
                      <a:path w="483" h="469">
                        <a:moveTo>
                          <a:pt x="0" y="306"/>
                        </a:moveTo>
                        <a:cubicBezTo>
                          <a:pt x="5" y="302"/>
                          <a:pt x="16" y="284"/>
                          <a:pt x="28" y="280"/>
                        </a:cubicBezTo>
                        <a:cubicBezTo>
                          <a:pt x="40" y="276"/>
                          <a:pt x="58" y="303"/>
                          <a:pt x="73" y="280"/>
                        </a:cubicBezTo>
                        <a:cubicBezTo>
                          <a:pt x="88" y="257"/>
                          <a:pt x="104" y="167"/>
                          <a:pt x="119" y="144"/>
                        </a:cubicBezTo>
                        <a:cubicBezTo>
                          <a:pt x="134" y="121"/>
                          <a:pt x="149" y="159"/>
                          <a:pt x="164" y="144"/>
                        </a:cubicBezTo>
                        <a:cubicBezTo>
                          <a:pt x="179" y="129"/>
                          <a:pt x="202" y="77"/>
                          <a:pt x="210" y="54"/>
                        </a:cubicBezTo>
                        <a:cubicBezTo>
                          <a:pt x="218" y="31"/>
                          <a:pt x="203" y="16"/>
                          <a:pt x="210" y="8"/>
                        </a:cubicBezTo>
                        <a:cubicBezTo>
                          <a:pt x="217" y="0"/>
                          <a:pt x="235" y="6"/>
                          <a:pt x="255" y="8"/>
                        </a:cubicBezTo>
                        <a:cubicBezTo>
                          <a:pt x="275" y="10"/>
                          <a:pt x="313" y="12"/>
                          <a:pt x="328" y="20"/>
                        </a:cubicBezTo>
                        <a:cubicBezTo>
                          <a:pt x="343" y="28"/>
                          <a:pt x="343" y="41"/>
                          <a:pt x="346" y="54"/>
                        </a:cubicBezTo>
                        <a:cubicBezTo>
                          <a:pt x="349" y="67"/>
                          <a:pt x="337" y="82"/>
                          <a:pt x="346" y="99"/>
                        </a:cubicBezTo>
                        <a:cubicBezTo>
                          <a:pt x="355" y="116"/>
                          <a:pt x="391" y="143"/>
                          <a:pt x="402" y="158"/>
                        </a:cubicBezTo>
                        <a:cubicBezTo>
                          <a:pt x="413" y="173"/>
                          <a:pt x="401" y="183"/>
                          <a:pt x="414" y="188"/>
                        </a:cubicBezTo>
                        <a:cubicBezTo>
                          <a:pt x="427" y="193"/>
                          <a:pt x="481" y="181"/>
                          <a:pt x="482" y="190"/>
                        </a:cubicBezTo>
                        <a:cubicBezTo>
                          <a:pt x="483" y="199"/>
                          <a:pt x="437" y="219"/>
                          <a:pt x="422" y="242"/>
                        </a:cubicBezTo>
                        <a:cubicBezTo>
                          <a:pt x="407" y="265"/>
                          <a:pt x="404" y="305"/>
                          <a:pt x="391" y="326"/>
                        </a:cubicBezTo>
                        <a:cubicBezTo>
                          <a:pt x="378" y="347"/>
                          <a:pt x="361" y="371"/>
                          <a:pt x="346" y="371"/>
                        </a:cubicBezTo>
                        <a:cubicBezTo>
                          <a:pt x="331" y="371"/>
                          <a:pt x="323" y="318"/>
                          <a:pt x="300" y="326"/>
                        </a:cubicBezTo>
                        <a:cubicBezTo>
                          <a:pt x="277" y="334"/>
                          <a:pt x="233" y="394"/>
                          <a:pt x="210" y="417"/>
                        </a:cubicBezTo>
                        <a:cubicBezTo>
                          <a:pt x="187" y="440"/>
                          <a:pt x="179" y="455"/>
                          <a:pt x="164" y="462"/>
                        </a:cubicBezTo>
                        <a:cubicBezTo>
                          <a:pt x="149" y="469"/>
                          <a:pt x="134" y="465"/>
                          <a:pt x="119" y="462"/>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46" name="Freeform 46">
                    <a:extLst>
                      <a:ext uri="{FF2B5EF4-FFF2-40B4-BE49-F238E27FC236}">
                        <a16:creationId xmlns:a16="http://schemas.microsoft.com/office/drawing/2014/main" id="{00000000-0008-0000-0100-00002E000000}"/>
                      </a:ext>
                    </a:extLst>
                  </xdr:cNvPr>
                  <xdr:cNvSpPr>
                    <a:spLocks/>
                  </xdr:cNvSpPr>
                </xdr:nvSpPr>
                <xdr:spPr bwMode="auto">
                  <a:xfrm>
                    <a:off x="2200" y="1562"/>
                    <a:ext cx="453" cy="469"/>
                  </a:xfrm>
                  <a:custGeom>
                    <a:avLst/>
                    <a:gdLst>
                      <a:gd name="T0" fmla="*/ 136 w 453"/>
                      <a:gd name="T1" fmla="*/ 190 h 469"/>
                      <a:gd name="T2" fmla="*/ 136 w 453"/>
                      <a:gd name="T3" fmla="*/ 144 h 469"/>
                      <a:gd name="T4" fmla="*/ 181 w 453"/>
                      <a:gd name="T5" fmla="*/ 144 h 469"/>
                      <a:gd name="T6" fmla="*/ 226 w 453"/>
                      <a:gd name="T7" fmla="*/ 54 h 469"/>
                      <a:gd name="T8" fmla="*/ 272 w 453"/>
                      <a:gd name="T9" fmla="*/ 8 h 469"/>
                      <a:gd name="T10" fmla="*/ 317 w 453"/>
                      <a:gd name="T11" fmla="*/ 8 h 469"/>
                      <a:gd name="T12" fmla="*/ 362 w 453"/>
                      <a:gd name="T13" fmla="*/ 54 h 469"/>
                      <a:gd name="T14" fmla="*/ 317 w 453"/>
                      <a:gd name="T15" fmla="*/ 99 h 469"/>
                      <a:gd name="T16" fmla="*/ 317 w 453"/>
                      <a:gd name="T17" fmla="*/ 144 h 469"/>
                      <a:gd name="T18" fmla="*/ 362 w 453"/>
                      <a:gd name="T19" fmla="*/ 190 h 469"/>
                      <a:gd name="T20" fmla="*/ 408 w 453"/>
                      <a:gd name="T21" fmla="*/ 235 h 469"/>
                      <a:gd name="T22" fmla="*/ 453 w 453"/>
                      <a:gd name="T23" fmla="*/ 326 h 469"/>
                      <a:gd name="T24" fmla="*/ 408 w 453"/>
                      <a:gd name="T25" fmla="*/ 326 h 469"/>
                      <a:gd name="T26" fmla="*/ 453 w 453"/>
                      <a:gd name="T27" fmla="*/ 417 h 469"/>
                      <a:gd name="T28" fmla="*/ 408 w 453"/>
                      <a:gd name="T29" fmla="*/ 462 h 469"/>
                      <a:gd name="T30" fmla="*/ 317 w 453"/>
                      <a:gd name="T31" fmla="*/ 462 h 469"/>
                      <a:gd name="T32" fmla="*/ 272 w 453"/>
                      <a:gd name="T33" fmla="*/ 417 h 469"/>
                      <a:gd name="T34" fmla="*/ 136 w 453"/>
                      <a:gd name="T35" fmla="*/ 417 h 469"/>
                      <a:gd name="T36" fmla="*/ 45 w 453"/>
                      <a:gd name="T37" fmla="*/ 417 h 469"/>
                      <a:gd name="T38" fmla="*/ 0 w 453"/>
                      <a:gd name="T39" fmla="*/ 371 h 46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Lst>
                    <a:rect l="0" t="0" r="r" b="b"/>
                    <a:pathLst>
                      <a:path w="453" h="469">
                        <a:moveTo>
                          <a:pt x="136" y="190"/>
                        </a:moveTo>
                        <a:cubicBezTo>
                          <a:pt x="132" y="171"/>
                          <a:pt x="129" y="152"/>
                          <a:pt x="136" y="144"/>
                        </a:cubicBezTo>
                        <a:cubicBezTo>
                          <a:pt x="143" y="136"/>
                          <a:pt x="166" y="159"/>
                          <a:pt x="181" y="144"/>
                        </a:cubicBezTo>
                        <a:cubicBezTo>
                          <a:pt x="196" y="129"/>
                          <a:pt x="211" y="77"/>
                          <a:pt x="226" y="54"/>
                        </a:cubicBezTo>
                        <a:cubicBezTo>
                          <a:pt x="241" y="31"/>
                          <a:pt x="257" y="16"/>
                          <a:pt x="272" y="8"/>
                        </a:cubicBezTo>
                        <a:cubicBezTo>
                          <a:pt x="287" y="0"/>
                          <a:pt x="302" y="0"/>
                          <a:pt x="317" y="8"/>
                        </a:cubicBezTo>
                        <a:cubicBezTo>
                          <a:pt x="332" y="16"/>
                          <a:pt x="362" y="39"/>
                          <a:pt x="362" y="54"/>
                        </a:cubicBezTo>
                        <a:cubicBezTo>
                          <a:pt x="362" y="69"/>
                          <a:pt x="324" y="84"/>
                          <a:pt x="317" y="99"/>
                        </a:cubicBezTo>
                        <a:cubicBezTo>
                          <a:pt x="310" y="114"/>
                          <a:pt x="310" y="129"/>
                          <a:pt x="317" y="144"/>
                        </a:cubicBezTo>
                        <a:cubicBezTo>
                          <a:pt x="324" y="159"/>
                          <a:pt x="347" y="175"/>
                          <a:pt x="362" y="190"/>
                        </a:cubicBezTo>
                        <a:cubicBezTo>
                          <a:pt x="377" y="205"/>
                          <a:pt x="393" y="212"/>
                          <a:pt x="408" y="235"/>
                        </a:cubicBezTo>
                        <a:cubicBezTo>
                          <a:pt x="423" y="258"/>
                          <a:pt x="453" y="311"/>
                          <a:pt x="453" y="326"/>
                        </a:cubicBezTo>
                        <a:cubicBezTo>
                          <a:pt x="453" y="341"/>
                          <a:pt x="408" y="311"/>
                          <a:pt x="408" y="326"/>
                        </a:cubicBezTo>
                        <a:cubicBezTo>
                          <a:pt x="408" y="341"/>
                          <a:pt x="453" y="394"/>
                          <a:pt x="453" y="417"/>
                        </a:cubicBezTo>
                        <a:cubicBezTo>
                          <a:pt x="453" y="440"/>
                          <a:pt x="431" y="455"/>
                          <a:pt x="408" y="462"/>
                        </a:cubicBezTo>
                        <a:cubicBezTo>
                          <a:pt x="385" y="469"/>
                          <a:pt x="340" y="469"/>
                          <a:pt x="317" y="462"/>
                        </a:cubicBezTo>
                        <a:cubicBezTo>
                          <a:pt x="294" y="455"/>
                          <a:pt x="302" y="424"/>
                          <a:pt x="272" y="417"/>
                        </a:cubicBezTo>
                        <a:cubicBezTo>
                          <a:pt x="242" y="410"/>
                          <a:pt x="174" y="417"/>
                          <a:pt x="136" y="417"/>
                        </a:cubicBezTo>
                        <a:cubicBezTo>
                          <a:pt x="98" y="417"/>
                          <a:pt x="68" y="425"/>
                          <a:pt x="45" y="417"/>
                        </a:cubicBezTo>
                        <a:cubicBezTo>
                          <a:pt x="22" y="409"/>
                          <a:pt x="11" y="390"/>
                          <a:pt x="0" y="371"/>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47" name="Freeform 47">
                    <a:extLst>
                      <a:ext uri="{FF2B5EF4-FFF2-40B4-BE49-F238E27FC236}">
                        <a16:creationId xmlns:a16="http://schemas.microsoft.com/office/drawing/2014/main" id="{00000000-0008-0000-0100-00002F000000}"/>
                      </a:ext>
                    </a:extLst>
                  </xdr:cNvPr>
                  <xdr:cNvSpPr>
                    <a:spLocks/>
                  </xdr:cNvSpPr>
                </xdr:nvSpPr>
                <xdr:spPr bwMode="auto">
                  <a:xfrm>
                    <a:off x="2608" y="2017"/>
                    <a:ext cx="99" cy="195"/>
                  </a:xfrm>
                  <a:custGeom>
                    <a:avLst/>
                    <a:gdLst>
                      <a:gd name="T0" fmla="*/ 45 w 99"/>
                      <a:gd name="T1" fmla="*/ 188 h 195"/>
                      <a:gd name="T2" fmla="*/ 91 w 99"/>
                      <a:gd name="T3" fmla="*/ 188 h 195"/>
                      <a:gd name="T4" fmla="*/ 91 w 99"/>
                      <a:gd name="T5" fmla="*/ 143 h 195"/>
                      <a:gd name="T6" fmla="*/ 45 w 99"/>
                      <a:gd name="T7" fmla="*/ 52 h 195"/>
                      <a:gd name="T8" fmla="*/ 45 w 99"/>
                      <a:gd name="T9" fmla="*/ 7 h 195"/>
                      <a:gd name="T10" fmla="*/ 0 w 99"/>
                      <a:gd name="T11" fmla="*/ 7 h 195"/>
                    </a:gdLst>
                    <a:ahLst/>
                    <a:cxnLst>
                      <a:cxn ang="0">
                        <a:pos x="T0" y="T1"/>
                      </a:cxn>
                      <a:cxn ang="0">
                        <a:pos x="T2" y="T3"/>
                      </a:cxn>
                      <a:cxn ang="0">
                        <a:pos x="T4" y="T5"/>
                      </a:cxn>
                      <a:cxn ang="0">
                        <a:pos x="T6" y="T7"/>
                      </a:cxn>
                      <a:cxn ang="0">
                        <a:pos x="T8" y="T9"/>
                      </a:cxn>
                      <a:cxn ang="0">
                        <a:pos x="T10" y="T11"/>
                      </a:cxn>
                    </a:cxnLst>
                    <a:rect l="0" t="0" r="r" b="b"/>
                    <a:pathLst>
                      <a:path w="99" h="195">
                        <a:moveTo>
                          <a:pt x="45" y="188"/>
                        </a:moveTo>
                        <a:cubicBezTo>
                          <a:pt x="64" y="191"/>
                          <a:pt x="83" y="195"/>
                          <a:pt x="91" y="188"/>
                        </a:cubicBezTo>
                        <a:cubicBezTo>
                          <a:pt x="99" y="181"/>
                          <a:pt x="99" y="166"/>
                          <a:pt x="91" y="143"/>
                        </a:cubicBezTo>
                        <a:cubicBezTo>
                          <a:pt x="83" y="120"/>
                          <a:pt x="53" y="75"/>
                          <a:pt x="45" y="52"/>
                        </a:cubicBezTo>
                        <a:cubicBezTo>
                          <a:pt x="37" y="29"/>
                          <a:pt x="52" y="14"/>
                          <a:pt x="45" y="7"/>
                        </a:cubicBezTo>
                        <a:cubicBezTo>
                          <a:pt x="38" y="0"/>
                          <a:pt x="19" y="3"/>
                          <a:pt x="0" y="7"/>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48" name="Freeform 48">
                    <a:extLst>
                      <a:ext uri="{FF2B5EF4-FFF2-40B4-BE49-F238E27FC236}">
                        <a16:creationId xmlns:a16="http://schemas.microsoft.com/office/drawing/2014/main" id="{00000000-0008-0000-0100-000030000000}"/>
                      </a:ext>
                    </a:extLst>
                  </xdr:cNvPr>
                  <xdr:cNvSpPr>
                    <a:spLocks/>
                  </xdr:cNvSpPr>
                </xdr:nvSpPr>
                <xdr:spPr bwMode="auto">
                  <a:xfrm>
                    <a:off x="2653" y="1737"/>
                    <a:ext cx="545" cy="287"/>
                  </a:xfrm>
                  <a:custGeom>
                    <a:avLst/>
                    <a:gdLst>
                      <a:gd name="T0" fmla="*/ 0 w 545"/>
                      <a:gd name="T1" fmla="*/ 151 h 287"/>
                      <a:gd name="T2" fmla="*/ 46 w 545"/>
                      <a:gd name="T3" fmla="*/ 196 h 287"/>
                      <a:gd name="T4" fmla="*/ 91 w 545"/>
                      <a:gd name="T5" fmla="*/ 196 h 287"/>
                      <a:gd name="T6" fmla="*/ 91 w 545"/>
                      <a:gd name="T7" fmla="*/ 105 h 287"/>
                      <a:gd name="T8" fmla="*/ 182 w 545"/>
                      <a:gd name="T9" fmla="*/ 105 h 287"/>
                      <a:gd name="T10" fmla="*/ 182 w 545"/>
                      <a:gd name="T11" fmla="*/ 60 h 287"/>
                      <a:gd name="T12" fmla="*/ 272 w 545"/>
                      <a:gd name="T13" fmla="*/ 15 h 287"/>
                      <a:gd name="T14" fmla="*/ 318 w 545"/>
                      <a:gd name="T15" fmla="*/ 15 h 287"/>
                      <a:gd name="T16" fmla="*/ 363 w 545"/>
                      <a:gd name="T17" fmla="*/ 105 h 287"/>
                      <a:gd name="T18" fmla="*/ 408 w 545"/>
                      <a:gd name="T19" fmla="*/ 151 h 287"/>
                      <a:gd name="T20" fmla="*/ 454 w 545"/>
                      <a:gd name="T21" fmla="*/ 196 h 287"/>
                      <a:gd name="T22" fmla="*/ 454 w 545"/>
                      <a:gd name="T23" fmla="*/ 242 h 287"/>
                      <a:gd name="T24" fmla="*/ 499 w 545"/>
                      <a:gd name="T25" fmla="*/ 242 h 287"/>
                      <a:gd name="T26" fmla="*/ 545 w 545"/>
                      <a:gd name="T27" fmla="*/ 287 h 28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Lst>
                    <a:rect l="0" t="0" r="r" b="b"/>
                    <a:pathLst>
                      <a:path w="545" h="287">
                        <a:moveTo>
                          <a:pt x="0" y="151"/>
                        </a:moveTo>
                        <a:cubicBezTo>
                          <a:pt x="15" y="170"/>
                          <a:pt x="31" y="189"/>
                          <a:pt x="46" y="196"/>
                        </a:cubicBezTo>
                        <a:cubicBezTo>
                          <a:pt x="61" y="203"/>
                          <a:pt x="84" y="211"/>
                          <a:pt x="91" y="196"/>
                        </a:cubicBezTo>
                        <a:cubicBezTo>
                          <a:pt x="98" y="181"/>
                          <a:pt x="76" y="120"/>
                          <a:pt x="91" y="105"/>
                        </a:cubicBezTo>
                        <a:cubicBezTo>
                          <a:pt x="106" y="90"/>
                          <a:pt x="167" y="112"/>
                          <a:pt x="182" y="105"/>
                        </a:cubicBezTo>
                        <a:cubicBezTo>
                          <a:pt x="197" y="98"/>
                          <a:pt x="167" y="75"/>
                          <a:pt x="182" y="60"/>
                        </a:cubicBezTo>
                        <a:cubicBezTo>
                          <a:pt x="197" y="45"/>
                          <a:pt x="249" y="22"/>
                          <a:pt x="272" y="15"/>
                        </a:cubicBezTo>
                        <a:cubicBezTo>
                          <a:pt x="295" y="8"/>
                          <a:pt x="303" y="0"/>
                          <a:pt x="318" y="15"/>
                        </a:cubicBezTo>
                        <a:cubicBezTo>
                          <a:pt x="333" y="30"/>
                          <a:pt x="348" y="82"/>
                          <a:pt x="363" y="105"/>
                        </a:cubicBezTo>
                        <a:cubicBezTo>
                          <a:pt x="378" y="128"/>
                          <a:pt x="393" y="136"/>
                          <a:pt x="408" y="151"/>
                        </a:cubicBezTo>
                        <a:cubicBezTo>
                          <a:pt x="423" y="166"/>
                          <a:pt x="446" y="181"/>
                          <a:pt x="454" y="196"/>
                        </a:cubicBezTo>
                        <a:cubicBezTo>
                          <a:pt x="462" y="211"/>
                          <a:pt x="447" y="234"/>
                          <a:pt x="454" y="242"/>
                        </a:cubicBezTo>
                        <a:cubicBezTo>
                          <a:pt x="461" y="250"/>
                          <a:pt x="484" y="235"/>
                          <a:pt x="499" y="242"/>
                        </a:cubicBezTo>
                        <a:cubicBezTo>
                          <a:pt x="514" y="249"/>
                          <a:pt x="529" y="268"/>
                          <a:pt x="545" y="287"/>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49" name="Freeform 49">
                    <a:extLst>
                      <a:ext uri="{FF2B5EF4-FFF2-40B4-BE49-F238E27FC236}">
                        <a16:creationId xmlns:a16="http://schemas.microsoft.com/office/drawing/2014/main" id="{00000000-0008-0000-0100-000031000000}"/>
                      </a:ext>
                    </a:extLst>
                  </xdr:cNvPr>
                  <xdr:cNvSpPr>
                    <a:spLocks/>
                  </xdr:cNvSpPr>
                </xdr:nvSpPr>
                <xdr:spPr bwMode="auto">
                  <a:xfrm>
                    <a:off x="3016" y="1616"/>
                    <a:ext cx="99" cy="233"/>
                  </a:xfrm>
                  <a:custGeom>
                    <a:avLst/>
                    <a:gdLst>
                      <a:gd name="T0" fmla="*/ 45 w 99"/>
                      <a:gd name="T1" fmla="*/ 0 h 233"/>
                      <a:gd name="T2" fmla="*/ 91 w 99"/>
                      <a:gd name="T3" fmla="*/ 90 h 233"/>
                      <a:gd name="T4" fmla="*/ 91 w 99"/>
                      <a:gd name="T5" fmla="*/ 136 h 233"/>
                      <a:gd name="T6" fmla="*/ 91 w 99"/>
                      <a:gd name="T7" fmla="*/ 181 h 233"/>
                      <a:gd name="T8" fmla="*/ 45 w 99"/>
                      <a:gd name="T9" fmla="*/ 226 h 233"/>
                      <a:gd name="T10" fmla="*/ 0 w 99"/>
                      <a:gd name="T11" fmla="*/ 226 h 233"/>
                    </a:gdLst>
                    <a:ahLst/>
                    <a:cxnLst>
                      <a:cxn ang="0">
                        <a:pos x="T0" y="T1"/>
                      </a:cxn>
                      <a:cxn ang="0">
                        <a:pos x="T2" y="T3"/>
                      </a:cxn>
                      <a:cxn ang="0">
                        <a:pos x="T4" y="T5"/>
                      </a:cxn>
                      <a:cxn ang="0">
                        <a:pos x="T6" y="T7"/>
                      </a:cxn>
                      <a:cxn ang="0">
                        <a:pos x="T8" y="T9"/>
                      </a:cxn>
                      <a:cxn ang="0">
                        <a:pos x="T10" y="T11"/>
                      </a:cxn>
                    </a:cxnLst>
                    <a:rect l="0" t="0" r="r" b="b"/>
                    <a:pathLst>
                      <a:path w="99" h="233">
                        <a:moveTo>
                          <a:pt x="45" y="0"/>
                        </a:moveTo>
                        <a:cubicBezTo>
                          <a:pt x="64" y="33"/>
                          <a:pt x="83" y="67"/>
                          <a:pt x="91" y="90"/>
                        </a:cubicBezTo>
                        <a:cubicBezTo>
                          <a:pt x="99" y="113"/>
                          <a:pt x="91" y="121"/>
                          <a:pt x="91" y="136"/>
                        </a:cubicBezTo>
                        <a:cubicBezTo>
                          <a:pt x="91" y="151"/>
                          <a:pt x="99" y="166"/>
                          <a:pt x="91" y="181"/>
                        </a:cubicBezTo>
                        <a:cubicBezTo>
                          <a:pt x="83" y="196"/>
                          <a:pt x="60" y="219"/>
                          <a:pt x="45" y="226"/>
                        </a:cubicBezTo>
                        <a:cubicBezTo>
                          <a:pt x="30" y="233"/>
                          <a:pt x="15" y="229"/>
                          <a:pt x="0" y="226"/>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50" name="Freeform 50">
                    <a:extLst>
                      <a:ext uri="{FF2B5EF4-FFF2-40B4-BE49-F238E27FC236}">
                        <a16:creationId xmlns:a16="http://schemas.microsoft.com/office/drawing/2014/main" id="{00000000-0008-0000-0100-000032000000}"/>
                      </a:ext>
                    </a:extLst>
                  </xdr:cNvPr>
                  <xdr:cNvSpPr>
                    <a:spLocks/>
                  </xdr:cNvSpPr>
                </xdr:nvSpPr>
                <xdr:spPr bwMode="auto">
                  <a:xfrm>
                    <a:off x="2517" y="1518"/>
                    <a:ext cx="454" cy="59"/>
                  </a:xfrm>
                  <a:custGeom>
                    <a:avLst/>
                    <a:gdLst>
                      <a:gd name="T0" fmla="*/ 0 w 454"/>
                      <a:gd name="T1" fmla="*/ 52 h 59"/>
                      <a:gd name="T2" fmla="*/ 45 w 454"/>
                      <a:gd name="T3" fmla="*/ 7 h 59"/>
                      <a:gd name="T4" fmla="*/ 136 w 454"/>
                      <a:gd name="T5" fmla="*/ 7 h 59"/>
                      <a:gd name="T6" fmla="*/ 227 w 454"/>
                      <a:gd name="T7" fmla="*/ 7 h 59"/>
                      <a:gd name="T8" fmla="*/ 318 w 454"/>
                      <a:gd name="T9" fmla="*/ 52 h 59"/>
                      <a:gd name="T10" fmla="*/ 408 w 454"/>
                      <a:gd name="T11" fmla="*/ 52 h 59"/>
                      <a:gd name="T12" fmla="*/ 454 w 454"/>
                      <a:gd name="T13" fmla="*/ 52 h 59"/>
                    </a:gdLst>
                    <a:ahLst/>
                    <a:cxnLst>
                      <a:cxn ang="0">
                        <a:pos x="T0" y="T1"/>
                      </a:cxn>
                      <a:cxn ang="0">
                        <a:pos x="T2" y="T3"/>
                      </a:cxn>
                      <a:cxn ang="0">
                        <a:pos x="T4" y="T5"/>
                      </a:cxn>
                      <a:cxn ang="0">
                        <a:pos x="T6" y="T7"/>
                      </a:cxn>
                      <a:cxn ang="0">
                        <a:pos x="T8" y="T9"/>
                      </a:cxn>
                      <a:cxn ang="0">
                        <a:pos x="T10" y="T11"/>
                      </a:cxn>
                      <a:cxn ang="0">
                        <a:pos x="T12" y="T13"/>
                      </a:cxn>
                    </a:cxnLst>
                    <a:rect l="0" t="0" r="r" b="b"/>
                    <a:pathLst>
                      <a:path w="454" h="59">
                        <a:moveTo>
                          <a:pt x="0" y="52"/>
                        </a:moveTo>
                        <a:cubicBezTo>
                          <a:pt x="11" y="33"/>
                          <a:pt x="22" y="14"/>
                          <a:pt x="45" y="7"/>
                        </a:cubicBezTo>
                        <a:cubicBezTo>
                          <a:pt x="68" y="0"/>
                          <a:pt x="106" y="7"/>
                          <a:pt x="136" y="7"/>
                        </a:cubicBezTo>
                        <a:cubicBezTo>
                          <a:pt x="166" y="7"/>
                          <a:pt x="197" y="0"/>
                          <a:pt x="227" y="7"/>
                        </a:cubicBezTo>
                        <a:cubicBezTo>
                          <a:pt x="257" y="14"/>
                          <a:pt x="288" y="45"/>
                          <a:pt x="318" y="52"/>
                        </a:cubicBezTo>
                        <a:cubicBezTo>
                          <a:pt x="348" y="59"/>
                          <a:pt x="385" y="52"/>
                          <a:pt x="408" y="52"/>
                        </a:cubicBezTo>
                        <a:cubicBezTo>
                          <a:pt x="431" y="52"/>
                          <a:pt x="442" y="52"/>
                          <a:pt x="454" y="52"/>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51" name="Freeform 51">
                    <a:extLst>
                      <a:ext uri="{FF2B5EF4-FFF2-40B4-BE49-F238E27FC236}">
                        <a16:creationId xmlns:a16="http://schemas.microsoft.com/office/drawing/2014/main" id="{00000000-0008-0000-0100-000033000000}"/>
                      </a:ext>
                    </a:extLst>
                  </xdr:cNvPr>
                  <xdr:cNvSpPr>
                    <a:spLocks/>
                  </xdr:cNvSpPr>
                </xdr:nvSpPr>
                <xdr:spPr bwMode="auto">
                  <a:xfrm>
                    <a:off x="2504" y="1372"/>
                    <a:ext cx="94" cy="150"/>
                  </a:xfrm>
                  <a:custGeom>
                    <a:avLst/>
                    <a:gdLst>
                      <a:gd name="T0" fmla="*/ 0 w 94"/>
                      <a:gd name="T1" fmla="*/ 0 h 150"/>
                      <a:gd name="T2" fmla="*/ 58 w 94"/>
                      <a:gd name="T3" fmla="*/ 62 h 150"/>
                      <a:gd name="T4" fmla="*/ 58 w 94"/>
                      <a:gd name="T5" fmla="*/ 108 h 150"/>
                      <a:gd name="T6" fmla="*/ 94 w 94"/>
                      <a:gd name="T7" fmla="*/ 150 h 150"/>
                    </a:gdLst>
                    <a:ahLst/>
                    <a:cxnLst>
                      <a:cxn ang="0">
                        <a:pos x="T0" y="T1"/>
                      </a:cxn>
                      <a:cxn ang="0">
                        <a:pos x="T2" y="T3"/>
                      </a:cxn>
                      <a:cxn ang="0">
                        <a:pos x="T4" y="T5"/>
                      </a:cxn>
                      <a:cxn ang="0">
                        <a:pos x="T6" y="T7"/>
                      </a:cxn>
                    </a:cxnLst>
                    <a:rect l="0" t="0" r="r" b="b"/>
                    <a:pathLst>
                      <a:path w="94" h="150">
                        <a:moveTo>
                          <a:pt x="0" y="0"/>
                        </a:moveTo>
                        <a:cubicBezTo>
                          <a:pt x="9" y="10"/>
                          <a:pt x="48" y="44"/>
                          <a:pt x="58" y="62"/>
                        </a:cubicBezTo>
                        <a:cubicBezTo>
                          <a:pt x="68" y="80"/>
                          <a:pt x="52" y="93"/>
                          <a:pt x="58" y="108"/>
                        </a:cubicBezTo>
                        <a:cubicBezTo>
                          <a:pt x="64" y="123"/>
                          <a:pt x="87" y="141"/>
                          <a:pt x="94" y="150"/>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52" name="Freeform 52">
                    <a:extLst>
                      <a:ext uri="{FF2B5EF4-FFF2-40B4-BE49-F238E27FC236}">
                        <a16:creationId xmlns:a16="http://schemas.microsoft.com/office/drawing/2014/main" id="{00000000-0008-0000-0100-000034000000}"/>
                      </a:ext>
                    </a:extLst>
                  </xdr:cNvPr>
                  <xdr:cNvSpPr>
                    <a:spLocks/>
                  </xdr:cNvSpPr>
                </xdr:nvSpPr>
                <xdr:spPr bwMode="auto">
                  <a:xfrm>
                    <a:off x="2064" y="1404"/>
                    <a:ext cx="322" cy="166"/>
                  </a:xfrm>
                  <a:custGeom>
                    <a:avLst/>
                    <a:gdLst>
                      <a:gd name="T0" fmla="*/ 322 w 322"/>
                      <a:gd name="T1" fmla="*/ 0 h 166"/>
                      <a:gd name="T2" fmla="*/ 272 w 322"/>
                      <a:gd name="T3" fmla="*/ 30 h 166"/>
                      <a:gd name="T4" fmla="*/ 181 w 322"/>
                      <a:gd name="T5" fmla="*/ 30 h 166"/>
                      <a:gd name="T6" fmla="*/ 136 w 322"/>
                      <a:gd name="T7" fmla="*/ 76 h 166"/>
                      <a:gd name="T8" fmla="*/ 90 w 322"/>
                      <a:gd name="T9" fmla="*/ 76 h 166"/>
                      <a:gd name="T10" fmla="*/ 40 w 322"/>
                      <a:gd name="T11" fmla="*/ 144 h 166"/>
                      <a:gd name="T12" fmla="*/ 0 w 322"/>
                      <a:gd name="T13" fmla="*/ 166 h 166"/>
                    </a:gdLst>
                    <a:ahLst/>
                    <a:cxnLst>
                      <a:cxn ang="0">
                        <a:pos x="T0" y="T1"/>
                      </a:cxn>
                      <a:cxn ang="0">
                        <a:pos x="T2" y="T3"/>
                      </a:cxn>
                      <a:cxn ang="0">
                        <a:pos x="T4" y="T5"/>
                      </a:cxn>
                      <a:cxn ang="0">
                        <a:pos x="T6" y="T7"/>
                      </a:cxn>
                      <a:cxn ang="0">
                        <a:pos x="T8" y="T9"/>
                      </a:cxn>
                      <a:cxn ang="0">
                        <a:pos x="T10" y="T11"/>
                      </a:cxn>
                      <a:cxn ang="0">
                        <a:pos x="T12" y="T13"/>
                      </a:cxn>
                    </a:cxnLst>
                    <a:rect l="0" t="0" r="r" b="b"/>
                    <a:pathLst>
                      <a:path w="322" h="166">
                        <a:moveTo>
                          <a:pt x="322" y="0"/>
                        </a:moveTo>
                        <a:cubicBezTo>
                          <a:pt x="314" y="5"/>
                          <a:pt x="295" y="25"/>
                          <a:pt x="272" y="30"/>
                        </a:cubicBezTo>
                        <a:cubicBezTo>
                          <a:pt x="249" y="35"/>
                          <a:pt x="204" y="22"/>
                          <a:pt x="181" y="30"/>
                        </a:cubicBezTo>
                        <a:cubicBezTo>
                          <a:pt x="158" y="38"/>
                          <a:pt x="151" y="68"/>
                          <a:pt x="136" y="76"/>
                        </a:cubicBezTo>
                        <a:cubicBezTo>
                          <a:pt x="121" y="84"/>
                          <a:pt x="106" y="65"/>
                          <a:pt x="90" y="76"/>
                        </a:cubicBezTo>
                        <a:cubicBezTo>
                          <a:pt x="74" y="87"/>
                          <a:pt x="55" y="129"/>
                          <a:pt x="40" y="144"/>
                        </a:cubicBezTo>
                        <a:cubicBezTo>
                          <a:pt x="25" y="159"/>
                          <a:pt x="8" y="162"/>
                          <a:pt x="0" y="166"/>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53" name="Freeform 53">
                    <a:extLst>
                      <a:ext uri="{FF2B5EF4-FFF2-40B4-BE49-F238E27FC236}">
                        <a16:creationId xmlns:a16="http://schemas.microsoft.com/office/drawing/2014/main" id="{00000000-0008-0000-0100-000035000000}"/>
                      </a:ext>
                    </a:extLst>
                  </xdr:cNvPr>
                  <xdr:cNvSpPr>
                    <a:spLocks/>
                  </xdr:cNvSpPr>
                </xdr:nvSpPr>
                <xdr:spPr bwMode="auto">
                  <a:xfrm>
                    <a:off x="1927" y="1162"/>
                    <a:ext cx="137" cy="408"/>
                  </a:xfrm>
                  <a:custGeom>
                    <a:avLst/>
                    <a:gdLst>
                      <a:gd name="T0" fmla="*/ 0 w 137"/>
                      <a:gd name="T1" fmla="*/ 0 h 408"/>
                      <a:gd name="T2" fmla="*/ 46 w 137"/>
                      <a:gd name="T3" fmla="*/ 45 h 408"/>
                      <a:gd name="T4" fmla="*/ 91 w 137"/>
                      <a:gd name="T5" fmla="*/ 91 h 408"/>
                      <a:gd name="T6" fmla="*/ 46 w 137"/>
                      <a:gd name="T7" fmla="*/ 136 h 408"/>
                      <a:gd name="T8" fmla="*/ 91 w 137"/>
                      <a:gd name="T9" fmla="*/ 182 h 408"/>
                      <a:gd name="T10" fmla="*/ 91 w 137"/>
                      <a:gd name="T11" fmla="*/ 272 h 408"/>
                      <a:gd name="T12" fmla="*/ 46 w 137"/>
                      <a:gd name="T13" fmla="*/ 272 h 408"/>
                      <a:gd name="T14" fmla="*/ 91 w 137"/>
                      <a:gd name="T15" fmla="*/ 363 h 408"/>
                      <a:gd name="T16" fmla="*/ 137 w 137"/>
                      <a:gd name="T17" fmla="*/ 408 h 408"/>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137" h="408">
                        <a:moveTo>
                          <a:pt x="0" y="0"/>
                        </a:moveTo>
                        <a:cubicBezTo>
                          <a:pt x="15" y="15"/>
                          <a:pt x="31" y="30"/>
                          <a:pt x="46" y="45"/>
                        </a:cubicBezTo>
                        <a:cubicBezTo>
                          <a:pt x="61" y="60"/>
                          <a:pt x="91" y="76"/>
                          <a:pt x="91" y="91"/>
                        </a:cubicBezTo>
                        <a:cubicBezTo>
                          <a:pt x="91" y="106"/>
                          <a:pt x="46" y="121"/>
                          <a:pt x="46" y="136"/>
                        </a:cubicBezTo>
                        <a:cubicBezTo>
                          <a:pt x="46" y="151"/>
                          <a:pt x="84" y="159"/>
                          <a:pt x="91" y="182"/>
                        </a:cubicBezTo>
                        <a:cubicBezTo>
                          <a:pt x="98" y="205"/>
                          <a:pt x="98" y="257"/>
                          <a:pt x="91" y="272"/>
                        </a:cubicBezTo>
                        <a:cubicBezTo>
                          <a:pt x="84" y="287"/>
                          <a:pt x="46" y="257"/>
                          <a:pt x="46" y="272"/>
                        </a:cubicBezTo>
                        <a:cubicBezTo>
                          <a:pt x="46" y="287"/>
                          <a:pt x="76" y="340"/>
                          <a:pt x="91" y="363"/>
                        </a:cubicBezTo>
                        <a:cubicBezTo>
                          <a:pt x="106" y="386"/>
                          <a:pt x="121" y="397"/>
                          <a:pt x="137" y="408"/>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grpSp>
          </xdr:grpSp>
          <xdr:grpSp>
            <xdr:nvGrpSpPr>
              <xdr:cNvPr id="23" name="Group 54">
                <a:extLst>
                  <a:ext uri="{FF2B5EF4-FFF2-40B4-BE49-F238E27FC236}">
                    <a16:creationId xmlns:a16="http://schemas.microsoft.com/office/drawing/2014/main" id="{00000000-0008-0000-0100-000017000000}"/>
                  </a:ext>
                </a:extLst>
              </xdr:cNvPr>
              <xdr:cNvGrpSpPr>
                <a:grpSpLocks/>
              </xdr:cNvGrpSpPr>
            </xdr:nvGrpSpPr>
            <xdr:grpSpPr bwMode="auto">
              <a:xfrm>
                <a:off x="2700" y="1702"/>
                <a:ext cx="1002" cy="1327"/>
                <a:chOff x="2700" y="1702"/>
                <a:chExt cx="1002" cy="1327"/>
              </a:xfrm>
              <a:grpFill/>
            </xdr:grpSpPr>
            <xdr:sp macro="" textlink="">
              <xdr:nvSpPr>
                <xdr:cNvPr id="35" name="Freeform 55">
                  <a:extLst>
                    <a:ext uri="{FF2B5EF4-FFF2-40B4-BE49-F238E27FC236}">
                      <a16:creationId xmlns:a16="http://schemas.microsoft.com/office/drawing/2014/main" id="{00000000-0008-0000-0100-000023000000}"/>
                    </a:ext>
                  </a:extLst>
                </xdr:cNvPr>
                <xdr:cNvSpPr>
                  <a:spLocks/>
                </xdr:cNvSpPr>
              </xdr:nvSpPr>
              <xdr:spPr bwMode="auto">
                <a:xfrm>
                  <a:off x="2700" y="1702"/>
                  <a:ext cx="1002" cy="1327"/>
                </a:xfrm>
                <a:custGeom>
                  <a:avLst/>
                  <a:gdLst>
                    <a:gd name="T0" fmla="*/ 942 w 1002"/>
                    <a:gd name="T1" fmla="*/ 26 h 1327"/>
                    <a:gd name="T2" fmla="*/ 906 w 1002"/>
                    <a:gd name="T3" fmla="*/ 4 h 1327"/>
                    <a:gd name="T4" fmla="*/ 860 w 1002"/>
                    <a:gd name="T5" fmla="*/ 50 h 1327"/>
                    <a:gd name="T6" fmla="*/ 815 w 1002"/>
                    <a:gd name="T7" fmla="*/ 4 h 1327"/>
                    <a:gd name="T8" fmla="*/ 770 w 1002"/>
                    <a:gd name="T9" fmla="*/ 50 h 1327"/>
                    <a:gd name="T10" fmla="*/ 724 w 1002"/>
                    <a:gd name="T11" fmla="*/ 186 h 1327"/>
                    <a:gd name="T12" fmla="*/ 679 w 1002"/>
                    <a:gd name="T13" fmla="*/ 277 h 1327"/>
                    <a:gd name="T14" fmla="*/ 634 w 1002"/>
                    <a:gd name="T15" fmla="*/ 322 h 1327"/>
                    <a:gd name="T16" fmla="*/ 498 w 1002"/>
                    <a:gd name="T17" fmla="*/ 322 h 1327"/>
                    <a:gd name="T18" fmla="*/ 452 w 1002"/>
                    <a:gd name="T19" fmla="*/ 413 h 1327"/>
                    <a:gd name="T20" fmla="*/ 407 w 1002"/>
                    <a:gd name="T21" fmla="*/ 503 h 1327"/>
                    <a:gd name="T22" fmla="*/ 282 w 1002"/>
                    <a:gd name="T23" fmla="*/ 563 h 1327"/>
                    <a:gd name="T24" fmla="*/ 44 w 1002"/>
                    <a:gd name="T25" fmla="*/ 594 h 1327"/>
                    <a:gd name="T26" fmla="*/ 18 w 1002"/>
                    <a:gd name="T27" fmla="*/ 710 h 1327"/>
                    <a:gd name="T28" fmla="*/ 75 w 1002"/>
                    <a:gd name="T29" fmla="*/ 797 h 1327"/>
                    <a:gd name="T30" fmla="*/ 84 w 1002"/>
                    <a:gd name="T31" fmla="*/ 893 h 1327"/>
                    <a:gd name="T32" fmla="*/ 135 w 1002"/>
                    <a:gd name="T33" fmla="*/ 1048 h 1327"/>
                    <a:gd name="T34" fmla="*/ 271 w 1002"/>
                    <a:gd name="T35" fmla="*/ 1138 h 1327"/>
                    <a:gd name="T36" fmla="*/ 271 w 1002"/>
                    <a:gd name="T37" fmla="*/ 1229 h 1327"/>
                    <a:gd name="T38" fmla="*/ 407 w 1002"/>
                    <a:gd name="T39" fmla="*/ 1320 h 1327"/>
                    <a:gd name="T40" fmla="*/ 498 w 1002"/>
                    <a:gd name="T41" fmla="*/ 1274 h 1327"/>
                    <a:gd name="T42" fmla="*/ 679 w 1002"/>
                    <a:gd name="T43" fmla="*/ 1229 h 1327"/>
                    <a:gd name="T44" fmla="*/ 679 w 1002"/>
                    <a:gd name="T45" fmla="*/ 1048 h 1327"/>
                    <a:gd name="T46" fmla="*/ 770 w 1002"/>
                    <a:gd name="T47" fmla="*/ 912 h 1327"/>
                    <a:gd name="T48" fmla="*/ 951 w 1002"/>
                    <a:gd name="T49" fmla="*/ 776 h 1327"/>
                    <a:gd name="T50" fmla="*/ 815 w 1002"/>
                    <a:gd name="T51" fmla="*/ 685 h 1327"/>
                    <a:gd name="T52" fmla="*/ 770 w 1002"/>
                    <a:gd name="T53" fmla="*/ 503 h 1327"/>
                    <a:gd name="T54" fmla="*/ 815 w 1002"/>
                    <a:gd name="T55" fmla="*/ 413 h 1327"/>
                    <a:gd name="T56" fmla="*/ 906 w 1002"/>
                    <a:gd name="T57" fmla="*/ 231 h 1327"/>
                    <a:gd name="T58" fmla="*/ 996 w 1002"/>
                    <a:gd name="T59" fmla="*/ 95 h 1327"/>
                    <a:gd name="T60" fmla="*/ 942 w 1002"/>
                    <a:gd name="T61" fmla="*/ 26 h 132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Lst>
                  <a:rect l="0" t="0" r="r" b="b"/>
                  <a:pathLst>
                    <a:path w="1002" h="1327">
                      <a:moveTo>
                        <a:pt x="942" y="26"/>
                      </a:moveTo>
                      <a:cubicBezTo>
                        <a:pt x="927" y="11"/>
                        <a:pt x="920" y="0"/>
                        <a:pt x="906" y="4"/>
                      </a:cubicBezTo>
                      <a:cubicBezTo>
                        <a:pt x="892" y="8"/>
                        <a:pt x="875" y="50"/>
                        <a:pt x="860" y="50"/>
                      </a:cubicBezTo>
                      <a:cubicBezTo>
                        <a:pt x="845" y="50"/>
                        <a:pt x="830" y="4"/>
                        <a:pt x="815" y="4"/>
                      </a:cubicBezTo>
                      <a:cubicBezTo>
                        <a:pt x="800" y="4"/>
                        <a:pt x="785" y="20"/>
                        <a:pt x="770" y="50"/>
                      </a:cubicBezTo>
                      <a:cubicBezTo>
                        <a:pt x="755" y="80"/>
                        <a:pt x="739" y="148"/>
                        <a:pt x="724" y="186"/>
                      </a:cubicBezTo>
                      <a:cubicBezTo>
                        <a:pt x="709" y="224"/>
                        <a:pt x="694" y="254"/>
                        <a:pt x="679" y="277"/>
                      </a:cubicBezTo>
                      <a:cubicBezTo>
                        <a:pt x="664" y="300"/>
                        <a:pt x="664" y="315"/>
                        <a:pt x="634" y="322"/>
                      </a:cubicBezTo>
                      <a:cubicBezTo>
                        <a:pt x="604" y="329"/>
                        <a:pt x="528" y="307"/>
                        <a:pt x="498" y="322"/>
                      </a:cubicBezTo>
                      <a:cubicBezTo>
                        <a:pt x="468" y="337"/>
                        <a:pt x="467" y="383"/>
                        <a:pt x="452" y="413"/>
                      </a:cubicBezTo>
                      <a:cubicBezTo>
                        <a:pt x="437" y="443"/>
                        <a:pt x="435" y="478"/>
                        <a:pt x="407" y="503"/>
                      </a:cubicBezTo>
                      <a:cubicBezTo>
                        <a:pt x="379" y="528"/>
                        <a:pt x="342" y="548"/>
                        <a:pt x="282" y="563"/>
                      </a:cubicBezTo>
                      <a:cubicBezTo>
                        <a:pt x="222" y="578"/>
                        <a:pt x="88" y="570"/>
                        <a:pt x="44" y="594"/>
                      </a:cubicBezTo>
                      <a:cubicBezTo>
                        <a:pt x="0" y="618"/>
                        <a:pt x="13" y="676"/>
                        <a:pt x="18" y="710"/>
                      </a:cubicBezTo>
                      <a:cubicBezTo>
                        <a:pt x="23" y="744"/>
                        <a:pt x="64" y="766"/>
                        <a:pt x="75" y="797"/>
                      </a:cubicBezTo>
                      <a:cubicBezTo>
                        <a:pt x="86" y="828"/>
                        <a:pt x="74" y="851"/>
                        <a:pt x="84" y="893"/>
                      </a:cubicBezTo>
                      <a:cubicBezTo>
                        <a:pt x="94" y="935"/>
                        <a:pt x="104" y="1007"/>
                        <a:pt x="135" y="1048"/>
                      </a:cubicBezTo>
                      <a:cubicBezTo>
                        <a:pt x="166" y="1089"/>
                        <a:pt x="248" y="1108"/>
                        <a:pt x="271" y="1138"/>
                      </a:cubicBezTo>
                      <a:cubicBezTo>
                        <a:pt x="294" y="1168"/>
                        <a:pt x="248" y="1199"/>
                        <a:pt x="271" y="1229"/>
                      </a:cubicBezTo>
                      <a:cubicBezTo>
                        <a:pt x="294" y="1259"/>
                        <a:pt x="369" y="1313"/>
                        <a:pt x="407" y="1320"/>
                      </a:cubicBezTo>
                      <a:cubicBezTo>
                        <a:pt x="445" y="1327"/>
                        <a:pt x="453" y="1289"/>
                        <a:pt x="498" y="1274"/>
                      </a:cubicBezTo>
                      <a:cubicBezTo>
                        <a:pt x="543" y="1259"/>
                        <a:pt x="649" y="1267"/>
                        <a:pt x="679" y="1229"/>
                      </a:cubicBezTo>
                      <a:cubicBezTo>
                        <a:pt x="709" y="1191"/>
                        <a:pt x="664" y="1101"/>
                        <a:pt x="679" y="1048"/>
                      </a:cubicBezTo>
                      <a:cubicBezTo>
                        <a:pt x="694" y="995"/>
                        <a:pt x="725" y="957"/>
                        <a:pt x="770" y="912"/>
                      </a:cubicBezTo>
                      <a:cubicBezTo>
                        <a:pt x="815" y="867"/>
                        <a:pt x="944" y="814"/>
                        <a:pt x="951" y="776"/>
                      </a:cubicBezTo>
                      <a:cubicBezTo>
                        <a:pt x="958" y="738"/>
                        <a:pt x="845" y="730"/>
                        <a:pt x="815" y="685"/>
                      </a:cubicBezTo>
                      <a:cubicBezTo>
                        <a:pt x="785" y="640"/>
                        <a:pt x="770" y="548"/>
                        <a:pt x="770" y="503"/>
                      </a:cubicBezTo>
                      <a:cubicBezTo>
                        <a:pt x="770" y="458"/>
                        <a:pt x="792" y="458"/>
                        <a:pt x="815" y="413"/>
                      </a:cubicBezTo>
                      <a:cubicBezTo>
                        <a:pt x="838" y="368"/>
                        <a:pt x="876" y="284"/>
                        <a:pt x="906" y="231"/>
                      </a:cubicBezTo>
                      <a:cubicBezTo>
                        <a:pt x="936" y="178"/>
                        <a:pt x="990" y="129"/>
                        <a:pt x="996" y="95"/>
                      </a:cubicBezTo>
                      <a:cubicBezTo>
                        <a:pt x="1002" y="61"/>
                        <a:pt x="957" y="41"/>
                        <a:pt x="942" y="26"/>
                      </a:cubicBezTo>
                      <a:close/>
                    </a:path>
                  </a:pathLst>
                </a:custGeom>
                <a:grpFill/>
                <a:ln w="38100" cmpd="sng">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grpSp>
              <xdr:nvGrpSpPr>
                <xdr:cNvPr id="36" name="Group 56">
                  <a:extLst>
                    <a:ext uri="{FF2B5EF4-FFF2-40B4-BE49-F238E27FC236}">
                      <a16:creationId xmlns:a16="http://schemas.microsoft.com/office/drawing/2014/main" id="{00000000-0008-0000-0100-000024000000}"/>
                    </a:ext>
                  </a:extLst>
                </xdr:cNvPr>
                <xdr:cNvGrpSpPr>
                  <a:grpSpLocks/>
                </xdr:cNvGrpSpPr>
              </xdr:nvGrpSpPr>
              <xdr:grpSpPr bwMode="auto">
                <a:xfrm>
                  <a:off x="2880" y="2024"/>
                  <a:ext cx="680" cy="831"/>
                  <a:chOff x="2880" y="2024"/>
                  <a:chExt cx="680" cy="831"/>
                </a:xfrm>
                <a:grpFill/>
              </xdr:grpSpPr>
              <xdr:sp macro="" textlink="">
                <xdr:nvSpPr>
                  <xdr:cNvPr id="37" name="Freeform 57">
                    <a:extLst>
                      <a:ext uri="{FF2B5EF4-FFF2-40B4-BE49-F238E27FC236}">
                        <a16:creationId xmlns:a16="http://schemas.microsoft.com/office/drawing/2014/main" id="{00000000-0008-0000-0100-000025000000}"/>
                      </a:ext>
                    </a:extLst>
                  </xdr:cNvPr>
                  <xdr:cNvSpPr>
                    <a:spLocks/>
                  </xdr:cNvSpPr>
                </xdr:nvSpPr>
                <xdr:spPr bwMode="auto">
                  <a:xfrm>
                    <a:off x="3334" y="2024"/>
                    <a:ext cx="181" cy="91"/>
                  </a:xfrm>
                  <a:custGeom>
                    <a:avLst/>
                    <a:gdLst>
                      <a:gd name="T0" fmla="*/ 0 w 181"/>
                      <a:gd name="T1" fmla="*/ 0 h 91"/>
                      <a:gd name="T2" fmla="*/ 45 w 181"/>
                      <a:gd name="T3" fmla="*/ 45 h 91"/>
                      <a:gd name="T4" fmla="*/ 90 w 181"/>
                      <a:gd name="T5" fmla="*/ 91 h 91"/>
                      <a:gd name="T6" fmla="*/ 136 w 181"/>
                      <a:gd name="T7" fmla="*/ 45 h 91"/>
                      <a:gd name="T8" fmla="*/ 181 w 181"/>
                      <a:gd name="T9" fmla="*/ 91 h 91"/>
                    </a:gdLst>
                    <a:ahLst/>
                    <a:cxnLst>
                      <a:cxn ang="0">
                        <a:pos x="T0" y="T1"/>
                      </a:cxn>
                      <a:cxn ang="0">
                        <a:pos x="T2" y="T3"/>
                      </a:cxn>
                      <a:cxn ang="0">
                        <a:pos x="T4" y="T5"/>
                      </a:cxn>
                      <a:cxn ang="0">
                        <a:pos x="T6" y="T7"/>
                      </a:cxn>
                      <a:cxn ang="0">
                        <a:pos x="T8" y="T9"/>
                      </a:cxn>
                    </a:cxnLst>
                    <a:rect l="0" t="0" r="r" b="b"/>
                    <a:pathLst>
                      <a:path w="181" h="91">
                        <a:moveTo>
                          <a:pt x="0" y="0"/>
                        </a:moveTo>
                        <a:cubicBezTo>
                          <a:pt x="15" y="15"/>
                          <a:pt x="30" y="30"/>
                          <a:pt x="45" y="45"/>
                        </a:cubicBezTo>
                        <a:cubicBezTo>
                          <a:pt x="60" y="60"/>
                          <a:pt x="75" y="91"/>
                          <a:pt x="90" y="91"/>
                        </a:cubicBezTo>
                        <a:cubicBezTo>
                          <a:pt x="105" y="91"/>
                          <a:pt x="121" y="45"/>
                          <a:pt x="136" y="45"/>
                        </a:cubicBezTo>
                        <a:cubicBezTo>
                          <a:pt x="151" y="45"/>
                          <a:pt x="166" y="68"/>
                          <a:pt x="181" y="91"/>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38" name="Freeform 58">
                    <a:extLst>
                      <a:ext uri="{FF2B5EF4-FFF2-40B4-BE49-F238E27FC236}">
                        <a16:creationId xmlns:a16="http://schemas.microsoft.com/office/drawing/2014/main" id="{00000000-0008-0000-0100-000026000000}"/>
                      </a:ext>
                    </a:extLst>
                  </xdr:cNvPr>
                  <xdr:cNvSpPr>
                    <a:spLocks/>
                  </xdr:cNvSpPr>
                </xdr:nvSpPr>
                <xdr:spPr bwMode="auto">
                  <a:xfrm>
                    <a:off x="2880" y="2205"/>
                    <a:ext cx="371" cy="590"/>
                  </a:xfrm>
                  <a:custGeom>
                    <a:avLst/>
                    <a:gdLst>
                      <a:gd name="T0" fmla="*/ 227 w 371"/>
                      <a:gd name="T1" fmla="*/ 0 h 590"/>
                      <a:gd name="T2" fmla="*/ 272 w 371"/>
                      <a:gd name="T3" fmla="*/ 46 h 590"/>
                      <a:gd name="T4" fmla="*/ 318 w 371"/>
                      <a:gd name="T5" fmla="*/ 46 h 590"/>
                      <a:gd name="T6" fmla="*/ 318 w 371"/>
                      <a:gd name="T7" fmla="*/ 91 h 590"/>
                      <a:gd name="T8" fmla="*/ 318 w 371"/>
                      <a:gd name="T9" fmla="*/ 136 h 590"/>
                      <a:gd name="T10" fmla="*/ 363 w 371"/>
                      <a:gd name="T11" fmla="*/ 227 h 590"/>
                      <a:gd name="T12" fmla="*/ 272 w 371"/>
                      <a:gd name="T13" fmla="*/ 318 h 590"/>
                      <a:gd name="T14" fmla="*/ 256 w 371"/>
                      <a:gd name="T15" fmla="*/ 407 h 590"/>
                      <a:gd name="T16" fmla="*/ 228 w 371"/>
                      <a:gd name="T17" fmla="*/ 441 h 590"/>
                      <a:gd name="T18" fmla="*/ 178 w 371"/>
                      <a:gd name="T19" fmla="*/ 433 h 590"/>
                      <a:gd name="T20" fmla="*/ 136 w 371"/>
                      <a:gd name="T21" fmla="*/ 454 h 590"/>
                      <a:gd name="T22" fmla="*/ 66 w 371"/>
                      <a:gd name="T23" fmla="*/ 465 h 590"/>
                      <a:gd name="T24" fmla="*/ 0 w 371"/>
                      <a:gd name="T25" fmla="*/ 590 h 59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Lst>
                    <a:rect l="0" t="0" r="r" b="b"/>
                    <a:pathLst>
                      <a:path w="371" h="590">
                        <a:moveTo>
                          <a:pt x="227" y="0"/>
                        </a:moveTo>
                        <a:cubicBezTo>
                          <a:pt x="242" y="19"/>
                          <a:pt x="257" y="38"/>
                          <a:pt x="272" y="46"/>
                        </a:cubicBezTo>
                        <a:cubicBezTo>
                          <a:pt x="287" y="54"/>
                          <a:pt x="310" y="39"/>
                          <a:pt x="318" y="46"/>
                        </a:cubicBezTo>
                        <a:cubicBezTo>
                          <a:pt x="326" y="53"/>
                          <a:pt x="318" y="76"/>
                          <a:pt x="318" y="91"/>
                        </a:cubicBezTo>
                        <a:cubicBezTo>
                          <a:pt x="318" y="106"/>
                          <a:pt x="311" y="113"/>
                          <a:pt x="318" y="136"/>
                        </a:cubicBezTo>
                        <a:cubicBezTo>
                          <a:pt x="325" y="159"/>
                          <a:pt x="371" y="197"/>
                          <a:pt x="363" y="227"/>
                        </a:cubicBezTo>
                        <a:cubicBezTo>
                          <a:pt x="355" y="257"/>
                          <a:pt x="290" y="288"/>
                          <a:pt x="272" y="318"/>
                        </a:cubicBezTo>
                        <a:cubicBezTo>
                          <a:pt x="254" y="348"/>
                          <a:pt x="263" y="387"/>
                          <a:pt x="256" y="407"/>
                        </a:cubicBezTo>
                        <a:cubicBezTo>
                          <a:pt x="249" y="427"/>
                          <a:pt x="241" y="437"/>
                          <a:pt x="228" y="441"/>
                        </a:cubicBezTo>
                        <a:cubicBezTo>
                          <a:pt x="215" y="445"/>
                          <a:pt x="193" y="431"/>
                          <a:pt x="178" y="433"/>
                        </a:cubicBezTo>
                        <a:cubicBezTo>
                          <a:pt x="163" y="435"/>
                          <a:pt x="155" y="449"/>
                          <a:pt x="136" y="454"/>
                        </a:cubicBezTo>
                        <a:cubicBezTo>
                          <a:pt x="117" y="459"/>
                          <a:pt x="89" y="442"/>
                          <a:pt x="66" y="465"/>
                        </a:cubicBezTo>
                        <a:cubicBezTo>
                          <a:pt x="43" y="488"/>
                          <a:pt x="14" y="564"/>
                          <a:pt x="0" y="590"/>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39" name="Freeform 59">
                    <a:extLst>
                      <a:ext uri="{FF2B5EF4-FFF2-40B4-BE49-F238E27FC236}">
                        <a16:creationId xmlns:a16="http://schemas.microsoft.com/office/drawing/2014/main" id="{00000000-0008-0000-0100-000027000000}"/>
                      </a:ext>
                    </a:extLst>
                  </xdr:cNvPr>
                  <xdr:cNvSpPr>
                    <a:spLocks/>
                  </xdr:cNvSpPr>
                </xdr:nvSpPr>
                <xdr:spPr bwMode="auto">
                  <a:xfrm>
                    <a:off x="3236" y="2432"/>
                    <a:ext cx="143" cy="423"/>
                  </a:xfrm>
                  <a:custGeom>
                    <a:avLst/>
                    <a:gdLst>
                      <a:gd name="T0" fmla="*/ 7 w 143"/>
                      <a:gd name="T1" fmla="*/ 0 h 423"/>
                      <a:gd name="T2" fmla="*/ 52 w 143"/>
                      <a:gd name="T3" fmla="*/ 91 h 423"/>
                      <a:gd name="T4" fmla="*/ 7 w 143"/>
                      <a:gd name="T5" fmla="*/ 91 h 423"/>
                      <a:gd name="T6" fmla="*/ 7 w 143"/>
                      <a:gd name="T7" fmla="*/ 182 h 423"/>
                      <a:gd name="T8" fmla="*/ 7 w 143"/>
                      <a:gd name="T9" fmla="*/ 227 h 423"/>
                      <a:gd name="T10" fmla="*/ 52 w 143"/>
                      <a:gd name="T11" fmla="*/ 227 h 423"/>
                      <a:gd name="T12" fmla="*/ 52 w 143"/>
                      <a:gd name="T13" fmla="*/ 318 h 423"/>
                      <a:gd name="T14" fmla="*/ 98 w 143"/>
                      <a:gd name="T15" fmla="*/ 408 h 423"/>
                      <a:gd name="T16" fmla="*/ 143 w 143"/>
                      <a:gd name="T17" fmla="*/ 408 h 42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143" h="423">
                        <a:moveTo>
                          <a:pt x="7" y="0"/>
                        </a:moveTo>
                        <a:cubicBezTo>
                          <a:pt x="29" y="38"/>
                          <a:pt x="52" y="76"/>
                          <a:pt x="52" y="91"/>
                        </a:cubicBezTo>
                        <a:cubicBezTo>
                          <a:pt x="52" y="106"/>
                          <a:pt x="14" y="76"/>
                          <a:pt x="7" y="91"/>
                        </a:cubicBezTo>
                        <a:cubicBezTo>
                          <a:pt x="0" y="106"/>
                          <a:pt x="7" y="159"/>
                          <a:pt x="7" y="182"/>
                        </a:cubicBezTo>
                        <a:cubicBezTo>
                          <a:pt x="7" y="205"/>
                          <a:pt x="0" y="220"/>
                          <a:pt x="7" y="227"/>
                        </a:cubicBezTo>
                        <a:cubicBezTo>
                          <a:pt x="14" y="234"/>
                          <a:pt x="45" y="212"/>
                          <a:pt x="52" y="227"/>
                        </a:cubicBezTo>
                        <a:cubicBezTo>
                          <a:pt x="59" y="242"/>
                          <a:pt x="44" y="288"/>
                          <a:pt x="52" y="318"/>
                        </a:cubicBezTo>
                        <a:cubicBezTo>
                          <a:pt x="60" y="348"/>
                          <a:pt x="83" y="393"/>
                          <a:pt x="98" y="408"/>
                        </a:cubicBezTo>
                        <a:cubicBezTo>
                          <a:pt x="113" y="423"/>
                          <a:pt x="128" y="415"/>
                          <a:pt x="143" y="408"/>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40" name="Freeform 60">
                    <a:extLst>
                      <a:ext uri="{FF2B5EF4-FFF2-40B4-BE49-F238E27FC236}">
                        <a16:creationId xmlns:a16="http://schemas.microsoft.com/office/drawing/2014/main" id="{00000000-0008-0000-0100-000028000000}"/>
                      </a:ext>
                    </a:extLst>
                  </xdr:cNvPr>
                  <xdr:cNvSpPr>
                    <a:spLocks/>
                  </xdr:cNvSpPr>
                </xdr:nvSpPr>
                <xdr:spPr bwMode="auto">
                  <a:xfrm>
                    <a:off x="3288" y="2424"/>
                    <a:ext cx="272" cy="99"/>
                  </a:xfrm>
                  <a:custGeom>
                    <a:avLst/>
                    <a:gdLst>
                      <a:gd name="T0" fmla="*/ 272 w 272"/>
                      <a:gd name="T1" fmla="*/ 8 h 99"/>
                      <a:gd name="T2" fmla="*/ 182 w 272"/>
                      <a:gd name="T3" fmla="*/ 8 h 99"/>
                      <a:gd name="T4" fmla="*/ 91 w 272"/>
                      <a:gd name="T5" fmla="*/ 54 h 99"/>
                      <a:gd name="T6" fmla="*/ 0 w 272"/>
                      <a:gd name="T7" fmla="*/ 99 h 99"/>
                    </a:gdLst>
                    <a:ahLst/>
                    <a:cxnLst>
                      <a:cxn ang="0">
                        <a:pos x="T0" y="T1"/>
                      </a:cxn>
                      <a:cxn ang="0">
                        <a:pos x="T2" y="T3"/>
                      </a:cxn>
                      <a:cxn ang="0">
                        <a:pos x="T4" y="T5"/>
                      </a:cxn>
                      <a:cxn ang="0">
                        <a:pos x="T6" y="T7"/>
                      </a:cxn>
                    </a:cxnLst>
                    <a:rect l="0" t="0" r="r" b="b"/>
                    <a:pathLst>
                      <a:path w="272" h="99">
                        <a:moveTo>
                          <a:pt x="272" y="8"/>
                        </a:moveTo>
                        <a:cubicBezTo>
                          <a:pt x="242" y="4"/>
                          <a:pt x="212" y="0"/>
                          <a:pt x="182" y="8"/>
                        </a:cubicBezTo>
                        <a:cubicBezTo>
                          <a:pt x="152" y="16"/>
                          <a:pt x="121" y="39"/>
                          <a:pt x="91" y="54"/>
                        </a:cubicBezTo>
                        <a:cubicBezTo>
                          <a:pt x="61" y="69"/>
                          <a:pt x="15" y="92"/>
                          <a:pt x="0" y="99"/>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grpSp>
          </xdr:grpSp>
          <xdr:grpSp>
            <xdr:nvGrpSpPr>
              <xdr:cNvPr id="24" name="Group 61">
                <a:extLst>
                  <a:ext uri="{FF2B5EF4-FFF2-40B4-BE49-F238E27FC236}">
                    <a16:creationId xmlns:a16="http://schemas.microsoft.com/office/drawing/2014/main" id="{00000000-0008-0000-0100-000018000000}"/>
                  </a:ext>
                </a:extLst>
              </xdr:cNvPr>
              <xdr:cNvGrpSpPr>
                <a:grpSpLocks/>
              </xdr:cNvGrpSpPr>
            </xdr:nvGrpSpPr>
            <xdr:grpSpPr bwMode="auto">
              <a:xfrm>
                <a:off x="1269" y="2205"/>
                <a:ext cx="1839" cy="1346"/>
                <a:chOff x="1269" y="2205"/>
                <a:chExt cx="1839" cy="1346"/>
              </a:xfrm>
              <a:grpFill/>
            </xdr:grpSpPr>
            <xdr:sp macro="" textlink="">
              <xdr:nvSpPr>
                <xdr:cNvPr id="25" name="Freeform 62">
                  <a:extLst>
                    <a:ext uri="{FF2B5EF4-FFF2-40B4-BE49-F238E27FC236}">
                      <a16:creationId xmlns:a16="http://schemas.microsoft.com/office/drawing/2014/main" id="{00000000-0008-0000-0100-000019000000}"/>
                    </a:ext>
                  </a:extLst>
                </xdr:cNvPr>
                <xdr:cNvSpPr>
                  <a:spLocks/>
                </xdr:cNvSpPr>
              </xdr:nvSpPr>
              <xdr:spPr bwMode="auto">
                <a:xfrm>
                  <a:off x="1269" y="2205"/>
                  <a:ext cx="1839" cy="1346"/>
                </a:xfrm>
                <a:custGeom>
                  <a:avLst/>
                  <a:gdLst>
                    <a:gd name="T0" fmla="*/ 114 w 1839"/>
                    <a:gd name="T1" fmla="*/ 46 h 1346"/>
                    <a:gd name="T2" fmla="*/ 160 w 1839"/>
                    <a:gd name="T3" fmla="*/ 91 h 1346"/>
                    <a:gd name="T4" fmla="*/ 160 w 1839"/>
                    <a:gd name="T5" fmla="*/ 136 h 1346"/>
                    <a:gd name="T6" fmla="*/ 205 w 1839"/>
                    <a:gd name="T7" fmla="*/ 136 h 1346"/>
                    <a:gd name="T8" fmla="*/ 205 w 1839"/>
                    <a:gd name="T9" fmla="*/ 182 h 1346"/>
                    <a:gd name="T10" fmla="*/ 114 w 1839"/>
                    <a:gd name="T11" fmla="*/ 273 h 1346"/>
                    <a:gd name="T12" fmla="*/ 114 w 1839"/>
                    <a:gd name="T13" fmla="*/ 363 h 1346"/>
                    <a:gd name="T14" fmla="*/ 160 w 1839"/>
                    <a:gd name="T15" fmla="*/ 454 h 1346"/>
                    <a:gd name="T16" fmla="*/ 205 w 1839"/>
                    <a:gd name="T17" fmla="*/ 499 h 1346"/>
                    <a:gd name="T18" fmla="*/ 160 w 1839"/>
                    <a:gd name="T19" fmla="*/ 590 h 1346"/>
                    <a:gd name="T20" fmla="*/ 114 w 1839"/>
                    <a:gd name="T21" fmla="*/ 590 h 1346"/>
                    <a:gd name="T22" fmla="*/ 23 w 1839"/>
                    <a:gd name="T23" fmla="*/ 681 h 1346"/>
                    <a:gd name="T24" fmla="*/ 23 w 1839"/>
                    <a:gd name="T25" fmla="*/ 862 h 1346"/>
                    <a:gd name="T26" fmla="*/ 160 w 1839"/>
                    <a:gd name="T27" fmla="*/ 862 h 1346"/>
                    <a:gd name="T28" fmla="*/ 341 w 1839"/>
                    <a:gd name="T29" fmla="*/ 953 h 1346"/>
                    <a:gd name="T30" fmla="*/ 386 w 1839"/>
                    <a:gd name="T31" fmla="*/ 998 h 1346"/>
                    <a:gd name="T32" fmla="*/ 386 w 1839"/>
                    <a:gd name="T33" fmla="*/ 1089 h 1346"/>
                    <a:gd name="T34" fmla="*/ 386 w 1839"/>
                    <a:gd name="T35" fmla="*/ 1134 h 1346"/>
                    <a:gd name="T36" fmla="*/ 477 w 1839"/>
                    <a:gd name="T37" fmla="*/ 1270 h 1346"/>
                    <a:gd name="T38" fmla="*/ 568 w 1839"/>
                    <a:gd name="T39" fmla="*/ 1316 h 1346"/>
                    <a:gd name="T40" fmla="*/ 658 w 1839"/>
                    <a:gd name="T41" fmla="*/ 1316 h 1346"/>
                    <a:gd name="T42" fmla="*/ 840 w 1839"/>
                    <a:gd name="T43" fmla="*/ 1134 h 1346"/>
                    <a:gd name="T44" fmla="*/ 976 w 1839"/>
                    <a:gd name="T45" fmla="*/ 1089 h 1346"/>
                    <a:gd name="T46" fmla="*/ 1293 w 1839"/>
                    <a:gd name="T47" fmla="*/ 1089 h 1346"/>
                    <a:gd name="T48" fmla="*/ 1384 w 1839"/>
                    <a:gd name="T49" fmla="*/ 1044 h 1346"/>
                    <a:gd name="T50" fmla="*/ 1475 w 1839"/>
                    <a:gd name="T51" fmla="*/ 1089 h 1346"/>
                    <a:gd name="T52" fmla="*/ 1566 w 1839"/>
                    <a:gd name="T53" fmla="*/ 1044 h 1346"/>
                    <a:gd name="T54" fmla="*/ 1611 w 1839"/>
                    <a:gd name="T55" fmla="*/ 1044 h 1346"/>
                    <a:gd name="T56" fmla="*/ 1656 w 1839"/>
                    <a:gd name="T57" fmla="*/ 1089 h 1346"/>
                    <a:gd name="T58" fmla="*/ 1747 w 1839"/>
                    <a:gd name="T59" fmla="*/ 1044 h 1346"/>
                    <a:gd name="T60" fmla="*/ 1792 w 1839"/>
                    <a:gd name="T61" fmla="*/ 908 h 1346"/>
                    <a:gd name="T62" fmla="*/ 1824 w 1839"/>
                    <a:gd name="T63" fmla="*/ 822 h 1346"/>
                    <a:gd name="T64" fmla="*/ 1702 w 1839"/>
                    <a:gd name="T65" fmla="*/ 726 h 1346"/>
                    <a:gd name="T66" fmla="*/ 1702 w 1839"/>
                    <a:gd name="T67" fmla="*/ 635 h 1346"/>
                    <a:gd name="T68" fmla="*/ 1566 w 1839"/>
                    <a:gd name="T69" fmla="*/ 545 h 1346"/>
                    <a:gd name="T70" fmla="*/ 1520 w 1839"/>
                    <a:gd name="T71" fmla="*/ 409 h 1346"/>
                    <a:gd name="T72" fmla="*/ 1384 w 1839"/>
                    <a:gd name="T73" fmla="*/ 409 h 1346"/>
                    <a:gd name="T74" fmla="*/ 1014 w 1839"/>
                    <a:gd name="T75" fmla="*/ 408 h 1346"/>
                    <a:gd name="T76" fmla="*/ 870 w 1839"/>
                    <a:gd name="T77" fmla="*/ 330 h 1346"/>
                    <a:gd name="T78" fmla="*/ 795 w 1839"/>
                    <a:gd name="T79" fmla="*/ 273 h 1346"/>
                    <a:gd name="T80" fmla="*/ 885 w 1839"/>
                    <a:gd name="T81" fmla="*/ 91 h 1346"/>
                    <a:gd name="T82" fmla="*/ 819 w 1839"/>
                    <a:gd name="T83" fmla="*/ 42 h 1346"/>
                    <a:gd name="T84" fmla="*/ 627 w 1839"/>
                    <a:gd name="T85" fmla="*/ 129 h 1346"/>
                    <a:gd name="T86" fmla="*/ 495 w 1839"/>
                    <a:gd name="T87" fmla="*/ 144 h 1346"/>
                    <a:gd name="T88" fmla="*/ 296 w 1839"/>
                    <a:gd name="T89" fmla="*/ 91 h 1346"/>
                    <a:gd name="T90" fmla="*/ 296 w 1839"/>
                    <a:gd name="T91" fmla="*/ 46 h 1346"/>
                    <a:gd name="T92" fmla="*/ 250 w 1839"/>
                    <a:gd name="T93" fmla="*/ 0 h 1346"/>
                    <a:gd name="T94" fmla="*/ 114 w 1839"/>
                    <a:gd name="T95" fmla="*/ 46 h 134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Lst>
                  <a:rect l="0" t="0" r="r" b="b"/>
                  <a:pathLst>
                    <a:path w="1839" h="1346">
                      <a:moveTo>
                        <a:pt x="114" y="46"/>
                      </a:moveTo>
                      <a:cubicBezTo>
                        <a:pt x="99" y="61"/>
                        <a:pt x="152" y="76"/>
                        <a:pt x="160" y="91"/>
                      </a:cubicBezTo>
                      <a:cubicBezTo>
                        <a:pt x="168" y="106"/>
                        <a:pt x="153" y="129"/>
                        <a:pt x="160" y="136"/>
                      </a:cubicBezTo>
                      <a:cubicBezTo>
                        <a:pt x="167" y="143"/>
                        <a:pt x="198" y="128"/>
                        <a:pt x="205" y="136"/>
                      </a:cubicBezTo>
                      <a:cubicBezTo>
                        <a:pt x="212" y="144"/>
                        <a:pt x="220" y="159"/>
                        <a:pt x="205" y="182"/>
                      </a:cubicBezTo>
                      <a:cubicBezTo>
                        <a:pt x="190" y="205"/>
                        <a:pt x="129" y="243"/>
                        <a:pt x="114" y="273"/>
                      </a:cubicBezTo>
                      <a:cubicBezTo>
                        <a:pt x="99" y="303"/>
                        <a:pt x="106" y="333"/>
                        <a:pt x="114" y="363"/>
                      </a:cubicBezTo>
                      <a:cubicBezTo>
                        <a:pt x="122" y="393"/>
                        <a:pt x="145" y="431"/>
                        <a:pt x="160" y="454"/>
                      </a:cubicBezTo>
                      <a:cubicBezTo>
                        <a:pt x="175" y="477"/>
                        <a:pt x="205" y="476"/>
                        <a:pt x="205" y="499"/>
                      </a:cubicBezTo>
                      <a:cubicBezTo>
                        <a:pt x="205" y="522"/>
                        <a:pt x="175" y="575"/>
                        <a:pt x="160" y="590"/>
                      </a:cubicBezTo>
                      <a:cubicBezTo>
                        <a:pt x="145" y="605"/>
                        <a:pt x="137" y="575"/>
                        <a:pt x="114" y="590"/>
                      </a:cubicBezTo>
                      <a:cubicBezTo>
                        <a:pt x="91" y="605"/>
                        <a:pt x="38" y="636"/>
                        <a:pt x="23" y="681"/>
                      </a:cubicBezTo>
                      <a:cubicBezTo>
                        <a:pt x="8" y="726"/>
                        <a:pt x="0" y="832"/>
                        <a:pt x="23" y="862"/>
                      </a:cubicBezTo>
                      <a:cubicBezTo>
                        <a:pt x="46" y="892"/>
                        <a:pt x="107" y="847"/>
                        <a:pt x="160" y="862"/>
                      </a:cubicBezTo>
                      <a:cubicBezTo>
                        <a:pt x="213" y="877"/>
                        <a:pt x="304" y="930"/>
                        <a:pt x="341" y="953"/>
                      </a:cubicBezTo>
                      <a:cubicBezTo>
                        <a:pt x="378" y="976"/>
                        <a:pt x="379" y="975"/>
                        <a:pt x="386" y="998"/>
                      </a:cubicBezTo>
                      <a:cubicBezTo>
                        <a:pt x="393" y="1021"/>
                        <a:pt x="386" y="1066"/>
                        <a:pt x="386" y="1089"/>
                      </a:cubicBezTo>
                      <a:cubicBezTo>
                        <a:pt x="386" y="1112"/>
                        <a:pt x="371" y="1104"/>
                        <a:pt x="386" y="1134"/>
                      </a:cubicBezTo>
                      <a:cubicBezTo>
                        <a:pt x="401" y="1164"/>
                        <a:pt x="447" y="1240"/>
                        <a:pt x="477" y="1270"/>
                      </a:cubicBezTo>
                      <a:cubicBezTo>
                        <a:pt x="507" y="1300"/>
                        <a:pt x="538" y="1308"/>
                        <a:pt x="568" y="1316"/>
                      </a:cubicBezTo>
                      <a:cubicBezTo>
                        <a:pt x="598" y="1324"/>
                        <a:pt x="613" y="1346"/>
                        <a:pt x="658" y="1316"/>
                      </a:cubicBezTo>
                      <a:cubicBezTo>
                        <a:pt x="703" y="1286"/>
                        <a:pt x="787" y="1172"/>
                        <a:pt x="840" y="1134"/>
                      </a:cubicBezTo>
                      <a:cubicBezTo>
                        <a:pt x="893" y="1096"/>
                        <a:pt x="901" y="1096"/>
                        <a:pt x="976" y="1089"/>
                      </a:cubicBezTo>
                      <a:cubicBezTo>
                        <a:pt x="1051" y="1082"/>
                        <a:pt x="1225" y="1097"/>
                        <a:pt x="1293" y="1089"/>
                      </a:cubicBezTo>
                      <a:cubicBezTo>
                        <a:pt x="1361" y="1081"/>
                        <a:pt x="1354" y="1044"/>
                        <a:pt x="1384" y="1044"/>
                      </a:cubicBezTo>
                      <a:cubicBezTo>
                        <a:pt x="1414" y="1044"/>
                        <a:pt x="1445" y="1089"/>
                        <a:pt x="1475" y="1089"/>
                      </a:cubicBezTo>
                      <a:cubicBezTo>
                        <a:pt x="1505" y="1089"/>
                        <a:pt x="1543" y="1051"/>
                        <a:pt x="1566" y="1044"/>
                      </a:cubicBezTo>
                      <a:cubicBezTo>
                        <a:pt x="1589" y="1037"/>
                        <a:pt x="1596" y="1037"/>
                        <a:pt x="1611" y="1044"/>
                      </a:cubicBezTo>
                      <a:cubicBezTo>
                        <a:pt x="1626" y="1051"/>
                        <a:pt x="1633" y="1089"/>
                        <a:pt x="1656" y="1089"/>
                      </a:cubicBezTo>
                      <a:cubicBezTo>
                        <a:pt x="1679" y="1089"/>
                        <a:pt x="1724" y="1074"/>
                        <a:pt x="1747" y="1044"/>
                      </a:cubicBezTo>
                      <a:cubicBezTo>
                        <a:pt x="1770" y="1014"/>
                        <a:pt x="1779" y="945"/>
                        <a:pt x="1792" y="908"/>
                      </a:cubicBezTo>
                      <a:cubicBezTo>
                        <a:pt x="1805" y="871"/>
                        <a:pt x="1839" y="852"/>
                        <a:pt x="1824" y="822"/>
                      </a:cubicBezTo>
                      <a:cubicBezTo>
                        <a:pt x="1809" y="792"/>
                        <a:pt x="1722" y="757"/>
                        <a:pt x="1702" y="726"/>
                      </a:cubicBezTo>
                      <a:cubicBezTo>
                        <a:pt x="1682" y="695"/>
                        <a:pt x="1725" y="665"/>
                        <a:pt x="1702" y="635"/>
                      </a:cubicBezTo>
                      <a:cubicBezTo>
                        <a:pt x="1679" y="605"/>
                        <a:pt x="1596" y="582"/>
                        <a:pt x="1566" y="545"/>
                      </a:cubicBezTo>
                      <a:cubicBezTo>
                        <a:pt x="1536" y="508"/>
                        <a:pt x="1550" y="432"/>
                        <a:pt x="1520" y="409"/>
                      </a:cubicBezTo>
                      <a:cubicBezTo>
                        <a:pt x="1490" y="386"/>
                        <a:pt x="1468" y="409"/>
                        <a:pt x="1384" y="409"/>
                      </a:cubicBezTo>
                      <a:cubicBezTo>
                        <a:pt x="1300" y="409"/>
                        <a:pt x="1100" y="421"/>
                        <a:pt x="1014" y="408"/>
                      </a:cubicBezTo>
                      <a:cubicBezTo>
                        <a:pt x="928" y="395"/>
                        <a:pt x="906" y="352"/>
                        <a:pt x="870" y="330"/>
                      </a:cubicBezTo>
                      <a:cubicBezTo>
                        <a:pt x="834" y="308"/>
                        <a:pt x="793" y="313"/>
                        <a:pt x="795" y="273"/>
                      </a:cubicBezTo>
                      <a:cubicBezTo>
                        <a:pt x="797" y="233"/>
                        <a:pt x="881" y="129"/>
                        <a:pt x="885" y="91"/>
                      </a:cubicBezTo>
                      <a:cubicBezTo>
                        <a:pt x="889" y="53"/>
                        <a:pt x="862" y="36"/>
                        <a:pt x="819" y="42"/>
                      </a:cubicBezTo>
                      <a:cubicBezTo>
                        <a:pt x="776" y="48"/>
                        <a:pt x="681" y="112"/>
                        <a:pt x="627" y="129"/>
                      </a:cubicBezTo>
                      <a:cubicBezTo>
                        <a:pt x="573" y="146"/>
                        <a:pt x="550" y="150"/>
                        <a:pt x="495" y="144"/>
                      </a:cubicBezTo>
                      <a:cubicBezTo>
                        <a:pt x="440" y="138"/>
                        <a:pt x="329" y="107"/>
                        <a:pt x="296" y="91"/>
                      </a:cubicBezTo>
                      <a:cubicBezTo>
                        <a:pt x="263" y="75"/>
                        <a:pt x="304" y="61"/>
                        <a:pt x="296" y="46"/>
                      </a:cubicBezTo>
                      <a:cubicBezTo>
                        <a:pt x="288" y="31"/>
                        <a:pt x="280" y="0"/>
                        <a:pt x="250" y="0"/>
                      </a:cubicBezTo>
                      <a:cubicBezTo>
                        <a:pt x="220" y="0"/>
                        <a:pt x="129" y="31"/>
                        <a:pt x="114" y="46"/>
                      </a:cubicBezTo>
                      <a:close/>
                    </a:path>
                  </a:pathLst>
                </a:custGeom>
                <a:grpFill/>
                <a:ln w="38100" cmpd="sng">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grpSp>
              <xdr:nvGrpSpPr>
                <xdr:cNvPr id="26" name="Group 63">
                  <a:extLst>
                    <a:ext uri="{FF2B5EF4-FFF2-40B4-BE49-F238E27FC236}">
                      <a16:creationId xmlns:a16="http://schemas.microsoft.com/office/drawing/2014/main" id="{00000000-0008-0000-0100-00001A000000}"/>
                    </a:ext>
                  </a:extLst>
                </xdr:cNvPr>
                <xdr:cNvGrpSpPr>
                  <a:grpSpLocks/>
                </xdr:cNvGrpSpPr>
              </xdr:nvGrpSpPr>
              <xdr:grpSpPr bwMode="auto">
                <a:xfrm>
                  <a:off x="1460" y="2478"/>
                  <a:ext cx="1465" cy="952"/>
                  <a:chOff x="1460" y="2478"/>
                  <a:chExt cx="1465" cy="952"/>
                </a:xfrm>
                <a:grpFill/>
              </xdr:grpSpPr>
              <xdr:sp macro="" textlink="">
                <xdr:nvSpPr>
                  <xdr:cNvPr id="27" name="Freeform 64">
                    <a:extLst>
                      <a:ext uri="{FF2B5EF4-FFF2-40B4-BE49-F238E27FC236}">
                        <a16:creationId xmlns:a16="http://schemas.microsoft.com/office/drawing/2014/main" id="{00000000-0008-0000-0100-00001B000000}"/>
                      </a:ext>
                    </a:extLst>
                  </xdr:cNvPr>
                  <xdr:cNvSpPr>
                    <a:spLocks/>
                  </xdr:cNvSpPr>
                </xdr:nvSpPr>
                <xdr:spPr bwMode="auto">
                  <a:xfrm>
                    <a:off x="2653" y="2795"/>
                    <a:ext cx="272" cy="454"/>
                  </a:xfrm>
                  <a:custGeom>
                    <a:avLst/>
                    <a:gdLst>
                      <a:gd name="T0" fmla="*/ 0 w 272"/>
                      <a:gd name="T1" fmla="*/ 454 h 454"/>
                      <a:gd name="T2" fmla="*/ 46 w 272"/>
                      <a:gd name="T3" fmla="*/ 363 h 454"/>
                      <a:gd name="T4" fmla="*/ 46 w 272"/>
                      <a:gd name="T5" fmla="*/ 318 h 454"/>
                      <a:gd name="T6" fmla="*/ 91 w 272"/>
                      <a:gd name="T7" fmla="*/ 272 h 454"/>
                      <a:gd name="T8" fmla="*/ 136 w 272"/>
                      <a:gd name="T9" fmla="*/ 181 h 454"/>
                      <a:gd name="T10" fmla="*/ 227 w 272"/>
                      <a:gd name="T11" fmla="*/ 181 h 454"/>
                      <a:gd name="T12" fmla="*/ 227 w 272"/>
                      <a:gd name="T13" fmla="*/ 91 h 454"/>
                      <a:gd name="T14" fmla="*/ 272 w 272"/>
                      <a:gd name="T15" fmla="*/ 0 h 454"/>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272" h="454">
                        <a:moveTo>
                          <a:pt x="0" y="454"/>
                        </a:moveTo>
                        <a:cubicBezTo>
                          <a:pt x="19" y="420"/>
                          <a:pt x="38" y="386"/>
                          <a:pt x="46" y="363"/>
                        </a:cubicBezTo>
                        <a:cubicBezTo>
                          <a:pt x="54" y="340"/>
                          <a:pt x="39" y="333"/>
                          <a:pt x="46" y="318"/>
                        </a:cubicBezTo>
                        <a:cubicBezTo>
                          <a:pt x="53" y="303"/>
                          <a:pt x="76" y="295"/>
                          <a:pt x="91" y="272"/>
                        </a:cubicBezTo>
                        <a:cubicBezTo>
                          <a:pt x="106" y="249"/>
                          <a:pt x="113" y="196"/>
                          <a:pt x="136" y="181"/>
                        </a:cubicBezTo>
                        <a:cubicBezTo>
                          <a:pt x="159" y="166"/>
                          <a:pt x="212" y="196"/>
                          <a:pt x="227" y="181"/>
                        </a:cubicBezTo>
                        <a:cubicBezTo>
                          <a:pt x="242" y="166"/>
                          <a:pt x="220" y="121"/>
                          <a:pt x="227" y="91"/>
                        </a:cubicBezTo>
                        <a:cubicBezTo>
                          <a:pt x="234" y="61"/>
                          <a:pt x="253" y="30"/>
                          <a:pt x="272" y="0"/>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28" name="Freeform 65">
                    <a:extLst>
                      <a:ext uri="{FF2B5EF4-FFF2-40B4-BE49-F238E27FC236}">
                        <a16:creationId xmlns:a16="http://schemas.microsoft.com/office/drawing/2014/main" id="{00000000-0008-0000-0100-00001C000000}"/>
                      </a:ext>
                    </a:extLst>
                  </xdr:cNvPr>
                  <xdr:cNvSpPr>
                    <a:spLocks/>
                  </xdr:cNvSpPr>
                </xdr:nvSpPr>
                <xdr:spPr bwMode="auto">
                  <a:xfrm>
                    <a:off x="2290" y="2750"/>
                    <a:ext cx="545" cy="544"/>
                  </a:xfrm>
                  <a:custGeom>
                    <a:avLst/>
                    <a:gdLst>
                      <a:gd name="T0" fmla="*/ 227 w 545"/>
                      <a:gd name="T1" fmla="*/ 544 h 544"/>
                      <a:gd name="T2" fmla="*/ 136 w 545"/>
                      <a:gd name="T3" fmla="*/ 499 h 544"/>
                      <a:gd name="T4" fmla="*/ 46 w 545"/>
                      <a:gd name="T5" fmla="*/ 408 h 544"/>
                      <a:gd name="T6" fmla="*/ 0 w 545"/>
                      <a:gd name="T7" fmla="*/ 317 h 544"/>
                      <a:gd name="T8" fmla="*/ 46 w 545"/>
                      <a:gd name="T9" fmla="*/ 272 h 544"/>
                      <a:gd name="T10" fmla="*/ 136 w 545"/>
                      <a:gd name="T11" fmla="*/ 272 h 544"/>
                      <a:gd name="T12" fmla="*/ 227 w 545"/>
                      <a:gd name="T13" fmla="*/ 181 h 544"/>
                      <a:gd name="T14" fmla="*/ 318 w 545"/>
                      <a:gd name="T15" fmla="*/ 181 h 544"/>
                      <a:gd name="T16" fmla="*/ 363 w 545"/>
                      <a:gd name="T17" fmla="*/ 181 h 544"/>
                      <a:gd name="T18" fmla="*/ 409 w 545"/>
                      <a:gd name="T19" fmla="*/ 136 h 544"/>
                      <a:gd name="T20" fmla="*/ 454 w 545"/>
                      <a:gd name="T21" fmla="*/ 45 h 544"/>
                      <a:gd name="T22" fmla="*/ 545 w 545"/>
                      <a:gd name="T23" fmla="*/ 0 h 54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Lst>
                    <a:rect l="0" t="0" r="r" b="b"/>
                    <a:pathLst>
                      <a:path w="545" h="544">
                        <a:moveTo>
                          <a:pt x="227" y="544"/>
                        </a:moveTo>
                        <a:cubicBezTo>
                          <a:pt x="196" y="533"/>
                          <a:pt x="166" y="522"/>
                          <a:pt x="136" y="499"/>
                        </a:cubicBezTo>
                        <a:cubicBezTo>
                          <a:pt x="106" y="476"/>
                          <a:pt x="69" y="438"/>
                          <a:pt x="46" y="408"/>
                        </a:cubicBezTo>
                        <a:cubicBezTo>
                          <a:pt x="23" y="378"/>
                          <a:pt x="0" y="340"/>
                          <a:pt x="0" y="317"/>
                        </a:cubicBezTo>
                        <a:cubicBezTo>
                          <a:pt x="0" y="294"/>
                          <a:pt x="23" y="279"/>
                          <a:pt x="46" y="272"/>
                        </a:cubicBezTo>
                        <a:cubicBezTo>
                          <a:pt x="69" y="265"/>
                          <a:pt x="106" y="287"/>
                          <a:pt x="136" y="272"/>
                        </a:cubicBezTo>
                        <a:cubicBezTo>
                          <a:pt x="166" y="257"/>
                          <a:pt x="197" y="196"/>
                          <a:pt x="227" y="181"/>
                        </a:cubicBezTo>
                        <a:cubicBezTo>
                          <a:pt x="257" y="166"/>
                          <a:pt x="295" y="181"/>
                          <a:pt x="318" y="181"/>
                        </a:cubicBezTo>
                        <a:cubicBezTo>
                          <a:pt x="341" y="181"/>
                          <a:pt x="348" y="188"/>
                          <a:pt x="363" y="181"/>
                        </a:cubicBezTo>
                        <a:cubicBezTo>
                          <a:pt x="378" y="174"/>
                          <a:pt x="394" y="159"/>
                          <a:pt x="409" y="136"/>
                        </a:cubicBezTo>
                        <a:cubicBezTo>
                          <a:pt x="424" y="113"/>
                          <a:pt x="431" y="68"/>
                          <a:pt x="454" y="45"/>
                        </a:cubicBezTo>
                        <a:cubicBezTo>
                          <a:pt x="477" y="22"/>
                          <a:pt x="511" y="11"/>
                          <a:pt x="545" y="0"/>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29" name="Freeform 66">
                    <a:extLst>
                      <a:ext uri="{FF2B5EF4-FFF2-40B4-BE49-F238E27FC236}">
                        <a16:creationId xmlns:a16="http://schemas.microsoft.com/office/drawing/2014/main" id="{00000000-0008-0000-0100-00001D000000}"/>
                      </a:ext>
                    </a:extLst>
                  </xdr:cNvPr>
                  <xdr:cNvSpPr>
                    <a:spLocks/>
                  </xdr:cNvSpPr>
                </xdr:nvSpPr>
                <xdr:spPr bwMode="auto">
                  <a:xfrm>
                    <a:off x="2282" y="2614"/>
                    <a:ext cx="144" cy="408"/>
                  </a:xfrm>
                  <a:custGeom>
                    <a:avLst/>
                    <a:gdLst>
                      <a:gd name="T0" fmla="*/ 8 w 144"/>
                      <a:gd name="T1" fmla="*/ 0 h 408"/>
                      <a:gd name="T2" fmla="*/ 8 w 144"/>
                      <a:gd name="T3" fmla="*/ 45 h 408"/>
                      <a:gd name="T4" fmla="*/ 54 w 144"/>
                      <a:gd name="T5" fmla="*/ 90 h 408"/>
                      <a:gd name="T6" fmla="*/ 8 w 144"/>
                      <a:gd name="T7" fmla="*/ 136 h 408"/>
                      <a:gd name="T8" fmla="*/ 8 w 144"/>
                      <a:gd name="T9" fmla="*/ 226 h 408"/>
                      <a:gd name="T10" fmla="*/ 54 w 144"/>
                      <a:gd name="T11" fmla="*/ 272 h 408"/>
                      <a:gd name="T12" fmla="*/ 144 w 144"/>
                      <a:gd name="T13" fmla="*/ 408 h 408"/>
                    </a:gdLst>
                    <a:ahLst/>
                    <a:cxnLst>
                      <a:cxn ang="0">
                        <a:pos x="T0" y="T1"/>
                      </a:cxn>
                      <a:cxn ang="0">
                        <a:pos x="T2" y="T3"/>
                      </a:cxn>
                      <a:cxn ang="0">
                        <a:pos x="T4" y="T5"/>
                      </a:cxn>
                      <a:cxn ang="0">
                        <a:pos x="T6" y="T7"/>
                      </a:cxn>
                      <a:cxn ang="0">
                        <a:pos x="T8" y="T9"/>
                      </a:cxn>
                      <a:cxn ang="0">
                        <a:pos x="T10" y="T11"/>
                      </a:cxn>
                      <a:cxn ang="0">
                        <a:pos x="T12" y="T13"/>
                      </a:cxn>
                    </a:cxnLst>
                    <a:rect l="0" t="0" r="r" b="b"/>
                    <a:pathLst>
                      <a:path w="144" h="408">
                        <a:moveTo>
                          <a:pt x="8" y="0"/>
                        </a:moveTo>
                        <a:cubicBezTo>
                          <a:pt x="4" y="15"/>
                          <a:pt x="0" y="30"/>
                          <a:pt x="8" y="45"/>
                        </a:cubicBezTo>
                        <a:cubicBezTo>
                          <a:pt x="16" y="60"/>
                          <a:pt x="54" y="75"/>
                          <a:pt x="54" y="90"/>
                        </a:cubicBezTo>
                        <a:cubicBezTo>
                          <a:pt x="54" y="105"/>
                          <a:pt x="16" y="113"/>
                          <a:pt x="8" y="136"/>
                        </a:cubicBezTo>
                        <a:cubicBezTo>
                          <a:pt x="0" y="159"/>
                          <a:pt x="0" y="203"/>
                          <a:pt x="8" y="226"/>
                        </a:cubicBezTo>
                        <a:cubicBezTo>
                          <a:pt x="16" y="249"/>
                          <a:pt x="31" y="242"/>
                          <a:pt x="54" y="272"/>
                        </a:cubicBezTo>
                        <a:cubicBezTo>
                          <a:pt x="77" y="302"/>
                          <a:pt x="110" y="355"/>
                          <a:pt x="144" y="408"/>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30" name="Freeform 67">
                    <a:extLst>
                      <a:ext uri="{FF2B5EF4-FFF2-40B4-BE49-F238E27FC236}">
                        <a16:creationId xmlns:a16="http://schemas.microsoft.com/office/drawing/2014/main" id="{00000000-0008-0000-0100-00001E000000}"/>
                      </a:ext>
                    </a:extLst>
                  </xdr:cNvPr>
                  <xdr:cNvSpPr>
                    <a:spLocks/>
                  </xdr:cNvSpPr>
                </xdr:nvSpPr>
                <xdr:spPr bwMode="auto">
                  <a:xfrm>
                    <a:off x="1655" y="3153"/>
                    <a:ext cx="363" cy="277"/>
                  </a:xfrm>
                  <a:custGeom>
                    <a:avLst/>
                    <a:gdLst>
                      <a:gd name="T0" fmla="*/ 0 w 363"/>
                      <a:gd name="T1" fmla="*/ 50 h 277"/>
                      <a:gd name="T2" fmla="*/ 46 w 363"/>
                      <a:gd name="T3" fmla="*/ 50 h 277"/>
                      <a:gd name="T4" fmla="*/ 136 w 363"/>
                      <a:gd name="T5" fmla="*/ 50 h 277"/>
                      <a:gd name="T6" fmla="*/ 182 w 363"/>
                      <a:gd name="T7" fmla="*/ 5 h 277"/>
                      <a:gd name="T8" fmla="*/ 237 w 363"/>
                      <a:gd name="T9" fmla="*/ 17 h 277"/>
                      <a:gd name="T10" fmla="*/ 318 w 363"/>
                      <a:gd name="T11" fmla="*/ 5 h 277"/>
                      <a:gd name="T12" fmla="*/ 329 w 363"/>
                      <a:gd name="T13" fmla="*/ 45 h 277"/>
                      <a:gd name="T14" fmla="*/ 318 w 363"/>
                      <a:gd name="T15" fmla="*/ 96 h 277"/>
                      <a:gd name="T16" fmla="*/ 272 w 363"/>
                      <a:gd name="T17" fmla="*/ 141 h 277"/>
                      <a:gd name="T18" fmla="*/ 227 w 363"/>
                      <a:gd name="T19" fmla="*/ 141 h 277"/>
                      <a:gd name="T20" fmla="*/ 227 w 363"/>
                      <a:gd name="T21" fmla="*/ 186 h 277"/>
                      <a:gd name="T22" fmla="*/ 303 w 363"/>
                      <a:gd name="T23" fmla="*/ 225 h 277"/>
                      <a:gd name="T24" fmla="*/ 309 w 363"/>
                      <a:gd name="T25" fmla="*/ 261 h 277"/>
                      <a:gd name="T26" fmla="*/ 363 w 363"/>
                      <a:gd name="T27" fmla="*/ 277 h 27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Lst>
                    <a:rect l="0" t="0" r="r" b="b"/>
                    <a:pathLst>
                      <a:path w="363" h="277">
                        <a:moveTo>
                          <a:pt x="0" y="50"/>
                        </a:moveTo>
                        <a:cubicBezTo>
                          <a:pt x="11" y="50"/>
                          <a:pt x="23" y="50"/>
                          <a:pt x="46" y="50"/>
                        </a:cubicBezTo>
                        <a:cubicBezTo>
                          <a:pt x="69" y="50"/>
                          <a:pt x="113" y="57"/>
                          <a:pt x="136" y="50"/>
                        </a:cubicBezTo>
                        <a:cubicBezTo>
                          <a:pt x="159" y="43"/>
                          <a:pt x="165" y="10"/>
                          <a:pt x="182" y="5"/>
                        </a:cubicBezTo>
                        <a:cubicBezTo>
                          <a:pt x="199" y="0"/>
                          <a:pt x="214" y="17"/>
                          <a:pt x="237" y="17"/>
                        </a:cubicBezTo>
                        <a:cubicBezTo>
                          <a:pt x="260" y="17"/>
                          <a:pt x="303" y="0"/>
                          <a:pt x="318" y="5"/>
                        </a:cubicBezTo>
                        <a:cubicBezTo>
                          <a:pt x="333" y="10"/>
                          <a:pt x="329" y="30"/>
                          <a:pt x="329" y="45"/>
                        </a:cubicBezTo>
                        <a:cubicBezTo>
                          <a:pt x="329" y="60"/>
                          <a:pt x="327" y="80"/>
                          <a:pt x="318" y="96"/>
                        </a:cubicBezTo>
                        <a:cubicBezTo>
                          <a:pt x="309" y="112"/>
                          <a:pt x="287" y="134"/>
                          <a:pt x="272" y="141"/>
                        </a:cubicBezTo>
                        <a:cubicBezTo>
                          <a:pt x="257" y="148"/>
                          <a:pt x="234" y="134"/>
                          <a:pt x="227" y="141"/>
                        </a:cubicBezTo>
                        <a:cubicBezTo>
                          <a:pt x="220" y="148"/>
                          <a:pt x="214" y="172"/>
                          <a:pt x="227" y="186"/>
                        </a:cubicBezTo>
                        <a:cubicBezTo>
                          <a:pt x="240" y="200"/>
                          <a:pt x="289" y="213"/>
                          <a:pt x="303" y="225"/>
                        </a:cubicBezTo>
                        <a:cubicBezTo>
                          <a:pt x="317" y="237"/>
                          <a:pt x="299" y="252"/>
                          <a:pt x="309" y="261"/>
                        </a:cubicBezTo>
                        <a:cubicBezTo>
                          <a:pt x="319" y="270"/>
                          <a:pt x="352" y="274"/>
                          <a:pt x="363" y="277"/>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31" name="Freeform 68">
                    <a:extLst>
                      <a:ext uri="{FF2B5EF4-FFF2-40B4-BE49-F238E27FC236}">
                        <a16:creationId xmlns:a16="http://schemas.microsoft.com/office/drawing/2014/main" id="{00000000-0008-0000-0100-00001F000000}"/>
                      </a:ext>
                    </a:extLst>
                  </xdr:cNvPr>
                  <xdr:cNvSpPr>
                    <a:spLocks/>
                  </xdr:cNvSpPr>
                </xdr:nvSpPr>
                <xdr:spPr bwMode="auto">
                  <a:xfrm>
                    <a:off x="1973" y="3059"/>
                    <a:ext cx="317" cy="106"/>
                  </a:xfrm>
                  <a:custGeom>
                    <a:avLst/>
                    <a:gdLst>
                      <a:gd name="T0" fmla="*/ 0 w 317"/>
                      <a:gd name="T1" fmla="*/ 99 h 106"/>
                      <a:gd name="T2" fmla="*/ 45 w 317"/>
                      <a:gd name="T3" fmla="*/ 99 h 106"/>
                      <a:gd name="T4" fmla="*/ 91 w 317"/>
                      <a:gd name="T5" fmla="*/ 54 h 106"/>
                      <a:gd name="T6" fmla="*/ 136 w 317"/>
                      <a:gd name="T7" fmla="*/ 54 h 106"/>
                      <a:gd name="T8" fmla="*/ 181 w 317"/>
                      <a:gd name="T9" fmla="*/ 8 h 106"/>
                      <a:gd name="T10" fmla="*/ 272 w 317"/>
                      <a:gd name="T11" fmla="*/ 8 h 106"/>
                      <a:gd name="T12" fmla="*/ 317 w 317"/>
                      <a:gd name="T13" fmla="*/ 8 h 106"/>
                    </a:gdLst>
                    <a:ahLst/>
                    <a:cxnLst>
                      <a:cxn ang="0">
                        <a:pos x="T0" y="T1"/>
                      </a:cxn>
                      <a:cxn ang="0">
                        <a:pos x="T2" y="T3"/>
                      </a:cxn>
                      <a:cxn ang="0">
                        <a:pos x="T4" y="T5"/>
                      </a:cxn>
                      <a:cxn ang="0">
                        <a:pos x="T6" y="T7"/>
                      </a:cxn>
                      <a:cxn ang="0">
                        <a:pos x="T8" y="T9"/>
                      </a:cxn>
                      <a:cxn ang="0">
                        <a:pos x="T10" y="T11"/>
                      </a:cxn>
                      <a:cxn ang="0">
                        <a:pos x="T12" y="T13"/>
                      </a:cxn>
                    </a:cxnLst>
                    <a:rect l="0" t="0" r="r" b="b"/>
                    <a:pathLst>
                      <a:path w="317" h="106">
                        <a:moveTo>
                          <a:pt x="0" y="99"/>
                        </a:moveTo>
                        <a:cubicBezTo>
                          <a:pt x="15" y="102"/>
                          <a:pt x="30" y="106"/>
                          <a:pt x="45" y="99"/>
                        </a:cubicBezTo>
                        <a:cubicBezTo>
                          <a:pt x="60" y="92"/>
                          <a:pt x="76" y="61"/>
                          <a:pt x="91" y="54"/>
                        </a:cubicBezTo>
                        <a:cubicBezTo>
                          <a:pt x="106" y="47"/>
                          <a:pt x="121" y="62"/>
                          <a:pt x="136" y="54"/>
                        </a:cubicBezTo>
                        <a:cubicBezTo>
                          <a:pt x="151" y="46"/>
                          <a:pt x="158" y="16"/>
                          <a:pt x="181" y="8"/>
                        </a:cubicBezTo>
                        <a:cubicBezTo>
                          <a:pt x="204" y="0"/>
                          <a:pt x="249" y="8"/>
                          <a:pt x="272" y="8"/>
                        </a:cubicBezTo>
                        <a:cubicBezTo>
                          <a:pt x="295" y="8"/>
                          <a:pt x="306" y="8"/>
                          <a:pt x="317" y="8"/>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32" name="Freeform 69">
                    <a:extLst>
                      <a:ext uri="{FF2B5EF4-FFF2-40B4-BE49-F238E27FC236}">
                        <a16:creationId xmlns:a16="http://schemas.microsoft.com/office/drawing/2014/main" id="{00000000-0008-0000-0100-000020000000}"/>
                      </a:ext>
                    </a:extLst>
                  </xdr:cNvPr>
                  <xdr:cNvSpPr>
                    <a:spLocks/>
                  </xdr:cNvSpPr>
                </xdr:nvSpPr>
                <xdr:spPr bwMode="auto">
                  <a:xfrm>
                    <a:off x="1591" y="2697"/>
                    <a:ext cx="578" cy="461"/>
                  </a:xfrm>
                  <a:custGeom>
                    <a:avLst/>
                    <a:gdLst>
                      <a:gd name="T0" fmla="*/ 19 w 578"/>
                      <a:gd name="T1" fmla="*/ 461 h 461"/>
                      <a:gd name="T2" fmla="*/ 49 w 578"/>
                      <a:gd name="T3" fmla="*/ 407 h 461"/>
                      <a:gd name="T4" fmla="*/ 47 w 578"/>
                      <a:gd name="T5" fmla="*/ 321 h 461"/>
                      <a:gd name="T6" fmla="*/ 41 w 578"/>
                      <a:gd name="T7" fmla="*/ 237 h 461"/>
                      <a:gd name="T8" fmla="*/ 1 w 578"/>
                      <a:gd name="T9" fmla="*/ 205 h 461"/>
                      <a:gd name="T10" fmla="*/ 33 w 578"/>
                      <a:gd name="T11" fmla="*/ 149 h 461"/>
                      <a:gd name="T12" fmla="*/ 87 w 578"/>
                      <a:gd name="T13" fmla="*/ 161 h 461"/>
                      <a:gd name="T14" fmla="*/ 110 w 578"/>
                      <a:gd name="T15" fmla="*/ 143 h 461"/>
                      <a:gd name="T16" fmla="*/ 131 w 578"/>
                      <a:gd name="T17" fmla="*/ 79 h 461"/>
                      <a:gd name="T18" fmla="*/ 189 w 578"/>
                      <a:gd name="T19" fmla="*/ 65 h 461"/>
                      <a:gd name="T20" fmla="*/ 200 w 578"/>
                      <a:gd name="T21" fmla="*/ 7 h 461"/>
                      <a:gd name="T22" fmla="*/ 267 w 578"/>
                      <a:gd name="T23" fmla="*/ 23 h 461"/>
                      <a:gd name="T24" fmla="*/ 315 w 578"/>
                      <a:gd name="T25" fmla="*/ 39 h 461"/>
                      <a:gd name="T26" fmla="*/ 336 w 578"/>
                      <a:gd name="T27" fmla="*/ 98 h 461"/>
                      <a:gd name="T28" fmla="*/ 381 w 578"/>
                      <a:gd name="T29" fmla="*/ 145 h 461"/>
                      <a:gd name="T30" fmla="*/ 382 w 578"/>
                      <a:gd name="T31" fmla="*/ 234 h 461"/>
                      <a:gd name="T32" fmla="*/ 473 w 578"/>
                      <a:gd name="T33" fmla="*/ 279 h 461"/>
                      <a:gd name="T34" fmla="*/ 563 w 578"/>
                      <a:gd name="T35" fmla="*/ 325 h 461"/>
                      <a:gd name="T36" fmla="*/ 563 w 578"/>
                      <a:gd name="T37" fmla="*/ 370 h 461"/>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Lst>
                    <a:rect l="0" t="0" r="r" b="b"/>
                    <a:pathLst>
                      <a:path w="578" h="461">
                        <a:moveTo>
                          <a:pt x="19" y="461"/>
                        </a:moveTo>
                        <a:cubicBezTo>
                          <a:pt x="24" y="452"/>
                          <a:pt x="44" y="430"/>
                          <a:pt x="49" y="407"/>
                        </a:cubicBezTo>
                        <a:cubicBezTo>
                          <a:pt x="54" y="384"/>
                          <a:pt x="48" y="349"/>
                          <a:pt x="47" y="321"/>
                        </a:cubicBezTo>
                        <a:cubicBezTo>
                          <a:pt x="46" y="293"/>
                          <a:pt x="49" y="256"/>
                          <a:pt x="41" y="237"/>
                        </a:cubicBezTo>
                        <a:cubicBezTo>
                          <a:pt x="33" y="218"/>
                          <a:pt x="2" y="220"/>
                          <a:pt x="1" y="205"/>
                        </a:cubicBezTo>
                        <a:cubicBezTo>
                          <a:pt x="0" y="190"/>
                          <a:pt x="19" y="156"/>
                          <a:pt x="33" y="149"/>
                        </a:cubicBezTo>
                        <a:cubicBezTo>
                          <a:pt x="47" y="142"/>
                          <a:pt x="74" y="162"/>
                          <a:pt x="87" y="161"/>
                        </a:cubicBezTo>
                        <a:cubicBezTo>
                          <a:pt x="100" y="160"/>
                          <a:pt x="103" y="157"/>
                          <a:pt x="110" y="143"/>
                        </a:cubicBezTo>
                        <a:cubicBezTo>
                          <a:pt x="117" y="129"/>
                          <a:pt x="118" y="92"/>
                          <a:pt x="131" y="79"/>
                        </a:cubicBezTo>
                        <a:cubicBezTo>
                          <a:pt x="144" y="66"/>
                          <a:pt x="178" y="77"/>
                          <a:pt x="189" y="65"/>
                        </a:cubicBezTo>
                        <a:cubicBezTo>
                          <a:pt x="200" y="53"/>
                          <a:pt x="187" y="14"/>
                          <a:pt x="200" y="7"/>
                        </a:cubicBezTo>
                        <a:cubicBezTo>
                          <a:pt x="213" y="0"/>
                          <a:pt x="248" y="18"/>
                          <a:pt x="267" y="23"/>
                        </a:cubicBezTo>
                        <a:cubicBezTo>
                          <a:pt x="286" y="28"/>
                          <a:pt x="304" y="27"/>
                          <a:pt x="315" y="39"/>
                        </a:cubicBezTo>
                        <a:cubicBezTo>
                          <a:pt x="326" y="51"/>
                          <a:pt x="325" y="80"/>
                          <a:pt x="336" y="98"/>
                        </a:cubicBezTo>
                        <a:cubicBezTo>
                          <a:pt x="347" y="116"/>
                          <a:pt x="373" y="122"/>
                          <a:pt x="381" y="145"/>
                        </a:cubicBezTo>
                        <a:cubicBezTo>
                          <a:pt x="389" y="168"/>
                          <a:pt x="367" y="212"/>
                          <a:pt x="382" y="234"/>
                        </a:cubicBezTo>
                        <a:cubicBezTo>
                          <a:pt x="397" y="256"/>
                          <a:pt x="443" y="264"/>
                          <a:pt x="473" y="279"/>
                        </a:cubicBezTo>
                        <a:cubicBezTo>
                          <a:pt x="503" y="294"/>
                          <a:pt x="548" y="310"/>
                          <a:pt x="563" y="325"/>
                        </a:cubicBezTo>
                        <a:cubicBezTo>
                          <a:pt x="578" y="340"/>
                          <a:pt x="570" y="355"/>
                          <a:pt x="563" y="370"/>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33" name="Freeform 70">
                    <a:extLst>
                      <a:ext uri="{FF2B5EF4-FFF2-40B4-BE49-F238E27FC236}">
                        <a16:creationId xmlns:a16="http://schemas.microsoft.com/office/drawing/2014/main" id="{00000000-0008-0000-0100-000021000000}"/>
                      </a:ext>
                    </a:extLst>
                  </xdr:cNvPr>
                  <xdr:cNvSpPr>
                    <a:spLocks/>
                  </xdr:cNvSpPr>
                </xdr:nvSpPr>
                <xdr:spPr bwMode="auto">
                  <a:xfrm>
                    <a:off x="1878" y="2478"/>
                    <a:ext cx="186" cy="242"/>
                  </a:xfrm>
                  <a:custGeom>
                    <a:avLst/>
                    <a:gdLst>
                      <a:gd name="T0" fmla="*/ 0 w 186"/>
                      <a:gd name="T1" fmla="*/ 242 h 242"/>
                      <a:gd name="T2" fmla="*/ 49 w 186"/>
                      <a:gd name="T3" fmla="*/ 181 h 242"/>
                      <a:gd name="T4" fmla="*/ 4 w 186"/>
                      <a:gd name="T5" fmla="*/ 136 h 242"/>
                      <a:gd name="T6" fmla="*/ 49 w 186"/>
                      <a:gd name="T7" fmla="*/ 90 h 242"/>
                      <a:gd name="T8" fmla="*/ 140 w 186"/>
                      <a:gd name="T9" fmla="*/ 45 h 242"/>
                      <a:gd name="T10" fmla="*/ 186 w 186"/>
                      <a:gd name="T11" fmla="*/ 0 h 242"/>
                    </a:gdLst>
                    <a:ahLst/>
                    <a:cxnLst>
                      <a:cxn ang="0">
                        <a:pos x="T0" y="T1"/>
                      </a:cxn>
                      <a:cxn ang="0">
                        <a:pos x="T2" y="T3"/>
                      </a:cxn>
                      <a:cxn ang="0">
                        <a:pos x="T4" y="T5"/>
                      </a:cxn>
                      <a:cxn ang="0">
                        <a:pos x="T6" y="T7"/>
                      </a:cxn>
                      <a:cxn ang="0">
                        <a:pos x="T8" y="T9"/>
                      </a:cxn>
                      <a:cxn ang="0">
                        <a:pos x="T10" y="T11"/>
                      </a:cxn>
                    </a:cxnLst>
                    <a:rect l="0" t="0" r="r" b="b"/>
                    <a:pathLst>
                      <a:path w="186" h="242">
                        <a:moveTo>
                          <a:pt x="0" y="242"/>
                        </a:moveTo>
                        <a:cubicBezTo>
                          <a:pt x="8" y="232"/>
                          <a:pt x="48" y="199"/>
                          <a:pt x="49" y="181"/>
                        </a:cubicBezTo>
                        <a:cubicBezTo>
                          <a:pt x="50" y="163"/>
                          <a:pt x="4" y="151"/>
                          <a:pt x="4" y="136"/>
                        </a:cubicBezTo>
                        <a:cubicBezTo>
                          <a:pt x="4" y="121"/>
                          <a:pt x="26" y="105"/>
                          <a:pt x="49" y="90"/>
                        </a:cubicBezTo>
                        <a:cubicBezTo>
                          <a:pt x="72" y="75"/>
                          <a:pt x="117" y="60"/>
                          <a:pt x="140" y="45"/>
                        </a:cubicBezTo>
                        <a:cubicBezTo>
                          <a:pt x="163" y="30"/>
                          <a:pt x="174" y="15"/>
                          <a:pt x="186" y="0"/>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34" name="Freeform 71">
                    <a:extLst>
                      <a:ext uri="{FF2B5EF4-FFF2-40B4-BE49-F238E27FC236}">
                        <a16:creationId xmlns:a16="http://schemas.microsoft.com/office/drawing/2014/main" id="{00000000-0008-0000-0100-000022000000}"/>
                      </a:ext>
                    </a:extLst>
                  </xdr:cNvPr>
                  <xdr:cNvSpPr>
                    <a:spLocks/>
                  </xdr:cNvSpPr>
                </xdr:nvSpPr>
                <xdr:spPr bwMode="auto">
                  <a:xfrm>
                    <a:off x="1460" y="2668"/>
                    <a:ext cx="252" cy="132"/>
                  </a:xfrm>
                  <a:custGeom>
                    <a:avLst/>
                    <a:gdLst>
                      <a:gd name="T0" fmla="*/ 0 w 252"/>
                      <a:gd name="T1" fmla="*/ 10 h 132"/>
                      <a:gd name="T2" fmla="*/ 32 w 252"/>
                      <a:gd name="T3" fmla="*/ 6 h 132"/>
                      <a:gd name="T4" fmla="*/ 70 w 252"/>
                      <a:gd name="T5" fmla="*/ 46 h 132"/>
                      <a:gd name="T6" fmla="*/ 108 w 252"/>
                      <a:gd name="T7" fmla="*/ 46 h 132"/>
                      <a:gd name="T8" fmla="*/ 140 w 252"/>
                      <a:gd name="T9" fmla="*/ 82 h 132"/>
                      <a:gd name="T10" fmla="*/ 186 w 252"/>
                      <a:gd name="T11" fmla="*/ 74 h 132"/>
                      <a:gd name="T12" fmla="*/ 252 w 252"/>
                      <a:gd name="T13" fmla="*/ 132 h 132"/>
                    </a:gdLst>
                    <a:ahLst/>
                    <a:cxnLst>
                      <a:cxn ang="0">
                        <a:pos x="T0" y="T1"/>
                      </a:cxn>
                      <a:cxn ang="0">
                        <a:pos x="T2" y="T3"/>
                      </a:cxn>
                      <a:cxn ang="0">
                        <a:pos x="T4" y="T5"/>
                      </a:cxn>
                      <a:cxn ang="0">
                        <a:pos x="T6" y="T7"/>
                      </a:cxn>
                      <a:cxn ang="0">
                        <a:pos x="T8" y="T9"/>
                      </a:cxn>
                      <a:cxn ang="0">
                        <a:pos x="T10" y="T11"/>
                      </a:cxn>
                      <a:cxn ang="0">
                        <a:pos x="T12" y="T13"/>
                      </a:cxn>
                    </a:cxnLst>
                    <a:rect l="0" t="0" r="r" b="b"/>
                    <a:pathLst>
                      <a:path w="252" h="132">
                        <a:moveTo>
                          <a:pt x="0" y="10"/>
                        </a:moveTo>
                        <a:cubicBezTo>
                          <a:pt x="5" y="9"/>
                          <a:pt x="20" y="0"/>
                          <a:pt x="32" y="6"/>
                        </a:cubicBezTo>
                        <a:cubicBezTo>
                          <a:pt x="44" y="12"/>
                          <a:pt x="57" y="39"/>
                          <a:pt x="70" y="46"/>
                        </a:cubicBezTo>
                        <a:cubicBezTo>
                          <a:pt x="83" y="53"/>
                          <a:pt x="96" y="40"/>
                          <a:pt x="108" y="46"/>
                        </a:cubicBezTo>
                        <a:cubicBezTo>
                          <a:pt x="120" y="52"/>
                          <a:pt x="127" y="77"/>
                          <a:pt x="140" y="82"/>
                        </a:cubicBezTo>
                        <a:cubicBezTo>
                          <a:pt x="153" y="87"/>
                          <a:pt x="167" y="66"/>
                          <a:pt x="186" y="74"/>
                        </a:cubicBezTo>
                        <a:cubicBezTo>
                          <a:pt x="205" y="82"/>
                          <a:pt x="238" y="120"/>
                          <a:pt x="252" y="132"/>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grpSp>
          </xdr:grpSp>
        </xdr:grpSp>
      </xdr:grpSp>
      <xdr:sp macro="" textlink="">
        <xdr:nvSpPr>
          <xdr:cNvPr id="4" name="Text Box 250">
            <a:extLst>
              <a:ext uri="{FF2B5EF4-FFF2-40B4-BE49-F238E27FC236}">
                <a16:creationId xmlns:a16="http://schemas.microsoft.com/office/drawing/2014/main" id="{00000000-0008-0000-0100-000004000000}"/>
              </a:ext>
            </a:extLst>
          </xdr:cNvPr>
          <xdr:cNvSpPr txBox="1">
            <a:spLocks noChangeArrowheads="1"/>
          </xdr:cNvSpPr>
        </xdr:nvSpPr>
        <xdr:spPr bwMode="auto">
          <a:xfrm>
            <a:off x="2836240" y="1341709"/>
            <a:ext cx="1312003" cy="353680"/>
          </a:xfrm>
          <a:prstGeom prst="rect">
            <a:avLst/>
          </a:prstGeom>
          <a:grpFill/>
          <a:ln>
            <a:noFill/>
          </a:ln>
          <a:effectLst/>
          <a:extLs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spAutoFit/>
          </a:bodyPr>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r>
              <a:rPr kumimoji="0" lang="es-ES" sz="1100" b="1" i="0" u="none" strike="noStrike" kern="0" cap="none" spc="0" normalizeH="0" baseline="0">
                <a:ln>
                  <a:noFill/>
                </a:ln>
                <a:solidFill>
                  <a:srgbClr val="000000"/>
                </a:solidFill>
                <a:effectLst/>
                <a:uLnTx/>
                <a:uFillTx/>
                <a:latin typeface="Calibri" panose="020F0502020204030204" pitchFamily="34" charset="0"/>
                <a:ea typeface="ＭＳ Ｐゴシック"/>
              </a:rPr>
              <a:t>NOROESTE</a:t>
            </a:r>
          </a:p>
        </xdr:txBody>
      </xdr:sp>
      <xdr:sp macro="" textlink="">
        <xdr:nvSpPr>
          <xdr:cNvPr id="5" name="Text Box 270">
            <a:extLst>
              <a:ext uri="{FF2B5EF4-FFF2-40B4-BE49-F238E27FC236}">
                <a16:creationId xmlns:a16="http://schemas.microsoft.com/office/drawing/2014/main" id="{00000000-0008-0000-0100-000005000000}"/>
              </a:ext>
            </a:extLst>
          </xdr:cNvPr>
          <xdr:cNvSpPr txBox="1">
            <a:spLocks noChangeArrowheads="1"/>
          </xdr:cNvSpPr>
        </xdr:nvSpPr>
        <xdr:spPr bwMode="auto">
          <a:xfrm>
            <a:off x="3469414" y="2444179"/>
            <a:ext cx="1682231" cy="322479"/>
          </a:xfrm>
          <a:prstGeom prst="rect">
            <a:avLst/>
          </a:prstGeom>
          <a:grpFill/>
          <a:ln>
            <a:noFill/>
          </a:ln>
          <a:effectLst/>
          <a:extLs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spAutoFit/>
          </a:bodyPr>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050" b="1" i="0" u="none" strike="noStrike" kern="0" cap="none" spc="0" normalizeH="0" baseline="0">
                <a:ln>
                  <a:noFill/>
                </a:ln>
                <a:solidFill>
                  <a:srgbClr val="000000"/>
                </a:solidFill>
                <a:effectLst/>
                <a:uLnTx/>
                <a:uFillTx/>
                <a:latin typeface="Calibri" panose="020F0502020204030204" pitchFamily="34" charset="0"/>
                <a:ea typeface="ＭＳ Ｐゴシック"/>
              </a:rPr>
              <a:t>RESTO CENTRO</a:t>
            </a:r>
          </a:p>
        </xdr:txBody>
      </xdr:sp>
      <xdr:sp macro="" textlink="">
        <xdr:nvSpPr>
          <xdr:cNvPr id="6" name="Text Box 280">
            <a:extLst>
              <a:ext uri="{FF2B5EF4-FFF2-40B4-BE49-F238E27FC236}">
                <a16:creationId xmlns:a16="http://schemas.microsoft.com/office/drawing/2014/main" id="{00000000-0008-0000-0100-000006000000}"/>
              </a:ext>
            </a:extLst>
          </xdr:cNvPr>
          <xdr:cNvSpPr txBox="1">
            <a:spLocks noChangeArrowheads="1"/>
          </xdr:cNvSpPr>
        </xdr:nvSpPr>
        <xdr:spPr bwMode="auto">
          <a:xfrm>
            <a:off x="3926395" y="4478185"/>
            <a:ext cx="1521123" cy="353680"/>
          </a:xfrm>
          <a:prstGeom prst="rect">
            <a:avLst/>
          </a:prstGeom>
          <a:grpFill/>
          <a:ln>
            <a:noFill/>
          </a:ln>
          <a:effectLst/>
          <a:extLs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spAutoFit/>
          </a:bodyPr>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r>
              <a:rPr kumimoji="0" lang="es-ES" sz="1100" b="1" i="0" u="none" strike="noStrike" kern="0" cap="none" spc="0" normalizeH="0" baseline="0">
                <a:ln>
                  <a:noFill/>
                </a:ln>
                <a:solidFill>
                  <a:srgbClr val="000000"/>
                </a:solidFill>
                <a:effectLst/>
                <a:uLnTx/>
                <a:uFillTx/>
                <a:latin typeface="Calibri" panose="020F0502020204030204" pitchFamily="34" charset="0"/>
                <a:ea typeface="ＭＳ Ｐゴシック"/>
              </a:rPr>
              <a:t>ANDALUCÍA</a:t>
            </a:r>
          </a:p>
        </xdr:txBody>
      </xdr:sp>
      <xdr:sp macro="" textlink="">
        <xdr:nvSpPr>
          <xdr:cNvPr id="7" name="Text Box 290">
            <a:extLst>
              <a:ext uri="{FF2B5EF4-FFF2-40B4-BE49-F238E27FC236}">
                <a16:creationId xmlns:a16="http://schemas.microsoft.com/office/drawing/2014/main" id="{00000000-0008-0000-0100-000007000000}"/>
              </a:ext>
            </a:extLst>
          </xdr:cNvPr>
          <xdr:cNvSpPr txBox="1">
            <a:spLocks noChangeArrowheads="1"/>
          </xdr:cNvSpPr>
        </xdr:nvSpPr>
        <xdr:spPr bwMode="auto">
          <a:xfrm>
            <a:off x="5640399" y="3770515"/>
            <a:ext cx="1220303" cy="343221"/>
          </a:xfrm>
          <a:prstGeom prst="rect">
            <a:avLst/>
          </a:prstGeom>
          <a:grpFill/>
          <a:ln>
            <a:noFill/>
          </a:ln>
          <a:effectLst/>
          <a:extLs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spAutoFit/>
          </a:bodyPr>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r>
              <a:rPr kumimoji="0" lang="es-ES" sz="1050" b="1" i="0" u="none" strike="noStrike" kern="0" cap="none" spc="0" normalizeH="0" baseline="0">
                <a:ln>
                  <a:noFill/>
                </a:ln>
                <a:solidFill>
                  <a:srgbClr val="000000"/>
                </a:solidFill>
                <a:effectLst/>
                <a:uLnTx/>
                <a:uFillTx/>
                <a:latin typeface="Calibri" panose="020F0502020204030204" pitchFamily="34" charset="0"/>
                <a:ea typeface="ＭＳ Ｐゴシック"/>
              </a:rPr>
              <a:t>LEVANTE</a:t>
            </a:r>
          </a:p>
        </xdr:txBody>
      </xdr:sp>
      <xdr:sp macro="" textlink="">
        <xdr:nvSpPr>
          <xdr:cNvPr id="8" name="Oval 297">
            <a:extLst>
              <a:ext uri="{FF2B5EF4-FFF2-40B4-BE49-F238E27FC236}">
                <a16:creationId xmlns:a16="http://schemas.microsoft.com/office/drawing/2014/main" id="{00000000-0008-0000-0100-000008000000}"/>
              </a:ext>
            </a:extLst>
          </xdr:cNvPr>
          <xdr:cNvSpPr>
            <a:spLocks/>
          </xdr:cNvSpPr>
        </xdr:nvSpPr>
        <xdr:spPr bwMode="auto">
          <a:xfrm>
            <a:off x="4925033" y="2799944"/>
            <a:ext cx="264658" cy="261096"/>
          </a:xfrm>
          <a:prstGeom prst="ellipse">
            <a:avLst/>
          </a:prstGeom>
          <a:grpFill/>
          <a:ln w="25400">
            <a:solidFill>
              <a:srgbClr val="C0C0C0">
                <a:alpha val="0"/>
              </a:srgbClr>
            </a:solidFill>
            <a:miter lim="800000"/>
            <a:headEnd/>
            <a:tailEnd/>
          </a:ln>
        </xdr:spPr>
        <xdr:txBody>
          <a:bodyPr wrap="square" lIns="0" tIns="0" rIns="0" bIns="0"/>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9" name="Text Box 311">
            <a:extLst>
              <a:ext uri="{FF2B5EF4-FFF2-40B4-BE49-F238E27FC236}">
                <a16:creationId xmlns:a16="http://schemas.microsoft.com/office/drawing/2014/main" id="{00000000-0008-0000-0100-000009000000}"/>
              </a:ext>
            </a:extLst>
          </xdr:cNvPr>
          <xdr:cNvSpPr txBox="1">
            <a:spLocks noChangeArrowheads="1"/>
          </xdr:cNvSpPr>
        </xdr:nvSpPr>
        <xdr:spPr bwMode="auto">
          <a:xfrm>
            <a:off x="6286366" y="1700840"/>
            <a:ext cx="2365906" cy="343221"/>
          </a:xfrm>
          <a:prstGeom prst="rect">
            <a:avLst/>
          </a:prstGeom>
          <a:grpFill/>
          <a:ln>
            <a:noFill/>
          </a:ln>
          <a:effectLst/>
          <a:extLs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spAutoFit/>
          </a:bodyPr>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r>
              <a:rPr kumimoji="0" lang="es-ES" sz="1050" b="1" i="0" u="none" strike="noStrike" kern="0" cap="none" spc="0" normalizeH="0" baseline="0">
                <a:ln>
                  <a:noFill/>
                </a:ln>
                <a:solidFill>
                  <a:srgbClr val="000000"/>
                </a:solidFill>
                <a:effectLst/>
                <a:uLnTx/>
                <a:uFillTx/>
                <a:latin typeface="Calibri" panose="020F0502020204030204" pitchFamily="34" charset="0"/>
                <a:ea typeface="ＭＳ Ｐゴシック"/>
              </a:rPr>
              <a:t>REST. CAT/ARAGÓN</a:t>
            </a:r>
          </a:p>
        </xdr:txBody>
      </xdr:sp>
      <xdr:sp macro="" textlink="">
        <xdr:nvSpPr>
          <xdr:cNvPr id="10" name="Oval 335">
            <a:extLst>
              <a:ext uri="{FF2B5EF4-FFF2-40B4-BE49-F238E27FC236}">
                <a16:creationId xmlns:a16="http://schemas.microsoft.com/office/drawing/2014/main" id="{00000000-0008-0000-0100-00000A000000}"/>
              </a:ext>
            </a:extLst>
          </xdr:cNvPr>
          <xdr:cNvSpPr>
            <a:spLocks/>
          </xdr:cNvSpPr>
        </xdr:nvSpPr>
        <xdr:spPr bwMode="auto">
          <a:xfrm>
            <a:off x="7584843" y="2091473"/>
            <a:ext cx="264658" cy="261096"/>
          </a:xfrm>
          <a:prstGeom prst="ellipse">
            <a:avLst/>
          </a:prstGeom>
          <a:grpFill/>
          <a:ln w="25400">
            <a:solidFill>
              <a:srgbClr val="C0C0C0">
                <a:alpha val="0"/>
              </a:srgbClr>
            </a:solidFill>
            <a:miter lim="800000"/>
            <a:headEnd/>
            <a:tailEnd/>
          </a:ln>
        </xdr:spPr>
        <xdr:txBody>
          <a:bodyPr wrap="square" lIns="0" tIns="0" rIns="0" bIns="0"/>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grpSp>
        <xdr:nvGrpSpPr>
          <xdr:cNvPr id="11" name="Group 353">
            <a:extLst>
              <a:ext uri="{FF2B5EF4-FFF2-40B4-BE49-F238E27FC236}">
                <a16:creationId xmlns:a16="http://schemas.microsoft.com/office/drawing/2014/main" id="{00000000-0008-0000-0100-00000B000000}"/>
              </a:ext>
            </a:extLst>
          </xdr:cNvPr>
          <xdr:cNvGrpSpPr>
            <a:grpSpLocks/>
          </xdr:cNvGrpSpPr>
        </xdr:nvGrpSpPr>
        <xdr:grpSpPr bwMode="auto">
          <a:xfrm>
            <a:off x="4516467" y="2835048"/>
            <a:ext cx="1194267" cy="329803"/>
            <a:chOff x="2128" y="1750"/>
            <a:chExt cx="722" cy="216"/>
          </a:xfrm>
          <a:grpFill/>
        </xdr:grpSpPr>
        <xdr:sp macro="" textlink="">
          <xdr:nvSpPr>
            <xdr:cNvPr id="15" name="Rectangle 354">
              <a:extLst>
                <a:ext uri="{FF2B5EF4-FFF2-40B4-BE49-F238E27FC236}">
                  <a16:creationId xmlns:a16="http://schemas.microsoft.com/office/drawing/2014/main" id="{00000000-0008-0000-0100-00000F000000}"/>
                </a:ext>
              </a:extLst>
            </xdr:cNvPr>
            <xdr:cNvSpPr>
              <a:spLocks/>
            </xdr:cNvSpPr>
          </xdr:nvSpPr>
          <xdr:spPr bwMode="auto">
            <a:xfrm>
              <a:off x="2128" y="1780"/>
              <a:ext cx="722" cy="186"/>
            </a:xfrm>
            <a:prstGeom prst="rect">
              <a:avLst/>
            </a:prstGeom>
            <a:grpFill/>
            <a:ln>
              <a:noFill/>
            </a:ln>
            <a:extLst>
              <a:ext uri="{91240B29-F687-4F45-9708-019B960494DF}">
                <a14:hiddenLine xmlns:a14="http://schemas.microsoft.com/office/drawing/2010/main" w="12700">
                  <a:solidFill>
                    <a:schemeClr val="tx1"/>
                  </a:solidFill>
                  <a:miter lim="800000"/>
                  <a:headEnd/>
                  <a:tailEnd/>
                </a14:hiddenLine>
              </a:ext>
            </a:extLst>
          </xdr:spPr>
          <xdr:txBody>
            <a:bodyPr wrap="square" lIns="0" tIns="0" rIns="0" bIns="0" anchor="ctr"/>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algn="ctr" defTabSz="665163" eaLnBrk="1" fontAlgn="auto" latinLnBrk="0" hangingPunct="1">
                <a:lnSpc>
                  <a:spcPct val="100000"/>
                </a:lnSpc>
                <a:spcBef>
                  <a:spcPts val="0"/>
                </a:spcBef>
                <a:spcAft>
                  <a:spcPts val="0"/>
                </a:spcAft>
                <a:buClrTx/>
                <a:buSzTx/>
                <a:buFontTx/>
                <a:buNone/>
                <a:tabLst/>
                <a:defRPr/>
              </a:pPr>
              <a:r>
                <a:rPr kumimoji="0" lang="en-US" sz="1050" b="1" i="0" u="none" strike="noStrike" kern="0" cap="none" spc="0" normalizeH="0" baseline="0">
                  <a:ln>
                    <a:noFill/>
                  </a:ln>
                  <a:solidFill>
                    <a:srgbClr val="000000"/>
                  </a:solidFill>
                  <a:effectLst/>
                  <a:uLnTx/>
                  <a:uFillTx/>
                  <a:latin typeface="Calibri" panose="020F0502020204030204" pitchFamily="34" charset="0"/>
                  <a:ea typeface="ＭＳ Ｐゴシック"/>
                  <a:sym typeface="Arial Black" pitchFamily="34" charset="0"/>
                </a:rPr>
                <a:t>AMM</a:t>
              </a:r>
            </a:p>
          </xdr:txBody>
        </xdr:sp>
        <xdr:sp macro="" textlink="">
          <xdr:nvSpPr>
            <xdr:cNvPr id="16" name="Oval 355">
              <a:extLst>
                <a:ext uri="{FF2B5EF4-FFF2-40B4-BE49-F238E27FC236}">
                  <a16:creationId xmlns:a16="http://schemas.microsoft.com/office/drawing/2014/main" id="{00000000-0008-0000-0100-000010000000}"/>
                </a:ext>
              </a:extLst>
            </xdr:cNvPr>
            <xdr:cNvSpPr>
              <a:spLocks/>
            </xdr:cNvSpPr>
          </xdr:nvSpPr>
          <xdr:spPr bwMode="auto">
            <a:xfrm>
              <a:off x="2403" y="1750"/>
              <a:ext cx="105" cy="111"/>
            </a:xfrm>
            <a:prstGeom prst="ellipse">
              <a:avLst/>
            </a:prstGeom>
            <a:grpFill/>
            <a:ln w="25400">
              <a:solidFill>
                <a:srgbClr val="C0C0C0">
                  <a:alpha val="0"/>
                </a:srgbClr>
              </a:solidFill>
              <a:miter lim="800000"/>
              <a:headEnd/>
              <a:tailEnd/>
            </a:ln>
          </xdr:spPr>
          <xdr:txBody>
            <a:bodyPr wrap="square" lIns="0" tIns="0" rIns="0" bIns="0"/>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grpSp>
      <xdr:sp macro="" textlink="">
        <xdr:nvSpPr>
          <xdr:cNvPr id="12" name="Rectangle 357">
            <a:extLst>
              <a:ext uri="{FF2B5EF4-FFF2-40B4-BE49-F238E27FC236}">
                <a16:creationId xmlns:a16="http://schemas.microsoft.com/office/drawing/2014/main" id="{00000000-0008-0000-0100-00000C000000}"/>
              </a:ext>
            </a:extLst>
          </xdr:cNvPr>
          <xdr:cNvSpPr>
            <a:spLocks/>
          </xdr:cNvSpPr>
        </xdr:nvSpPr>
        <xdr:spPr bwMode="auto">
          <a:xfrm>
            <a:off x="7323000" y="2053508"/>
            <a:ext cx="676415" cy="313010"/>
          </a:xfrm>
          <a:prstGeom prst="rect">
            <a:avLst/>
          </a:prstGeom>
          <a:grpFill/>
          <a:ln>
            <a:noFill/>
          </a:ln>
          <a:extLst>
            <a:ext uri="{91240B29-F687-4F45-9708-019B960494DF}">
              <a14:hiddenLine xmlns:a14="http://schemas.microsoft.com/office/drawing/2010/main" w="12700">
                <a:solidFill>
                  <a:schemeClr val="tx1"/>
                </a:solidFill>
                <a:miter lim="800000"/>
                <a:headEnd/>
                <a:tailEnd/>
              </a14:hiddenLine>
            </a:ext>
          </a:extLst>
        </xdr:spPr>
        <xdr:txBody>
          <a:bodyPr wrap="square" lIns="0" tIns="0" rIns="0" bIns="0" anchor="ctr"/>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algn="r" defTabSz="665163" eaLnBrk="1" fontAlgn="auto" latinLnBrk="0" hangingPunct="1">
              <a:lnSpc>
                <a:spcPct val="100000"/>
              </a:lnSpc>
              <a:spcBef>
                <a:spcPts val="0"/>
              </a:spcBef>
              <a:spcAft>
                <a:spcPts val="0"/>
              </a:spcAft>
              <a:buClrTx/>
              <a:buSzTx/>
              <a:buFontTx/>
              <a:buNone/>
              <a:tabLst/>
              <a:defRPr/>
            </a:pPr>
            <a:r>
              <a:rPr kumimoji="0" lang="en-US" sz="1050" b="1" i="0" u="none" strike="noStrike" kern="0" cap="none" spc="0" normalizeH="0" baseline="0">
                <a:ln>
                  <a:noFill/>
                </a:ln>
                <a:solidFill>
                  <a:srgbClr val="000000"/>
                </a:solidFill>
                <a:effectLst/>
                <a:uLnTx/>
                <a:uFillTx/>
                <a:latin typeface="Calibri" panose="020F0502020204030204" pitchFamily="34" charset="0"/>
                <a:ea typeface="ＭＳ Ｐゴシック"/>
                <a:sym typeface="Arial Black" pitchFamily="34" charset="0"/>
              </a:rPr>
              <a:t>AMB</a:t>
            </a:r>
          </a:p>
        </xdr:txBody>
      </xdr:sp>
      <xdr:sp macro="" textlink="">
        <xdr:nvSpPr>
          <xdr:cNvPr id="13" name="Oval 358">
            <a:extLst>
              <a:ext uri="{FF2B5EF4-FFF2-40B4-BE49-F238E27FC236}">
                <a16:creationId xmlns:a16="http://schemas.microsoft.com/office/drawing/2014/main" id="{00000000-0008-0000-0100-00000D000000}"/>
              </a:ext>
            </a:extLst>
          </xdr:cNvPr>
          <xdr:cNvSpPr>
            <a:spLocks/>
          </xdr:cNvSpPr>
        </xdr:nvSpPr>
        <xdr:spPr bwMode="auto">
          <a:xfrm>
            <a:off x="7634465" y="2141860"/>
            <a:ext cx="173683" cy="169483"/>
          </a:xfrm>
          <a:prstGeom prst="ellipse">
            <a:avLst/>
          </a:prstGeom>
          <a:grpFill/>
          <a:ln w="25400">
            <a:solidFill>
              <a:srgbClr val="C0C0C0">
                <a:alpha val="0"/>
              </a:srgbClr>
            </a:solidFill>
            <a:miter lim="800000"/>
            <a:headEnd/>
            <a:tailEnd/>
          </a:ln>
        </xdr:spPr>
        <xdr:txBody>
          <a:bodyPr wrap="square" lIns="0" tIns="0" rIns="0" bIns="0"/>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14" name="Text Box 373">
            <a:extLst>
              <a:ext uri="{FF2B5EF4-FFF2-40B4-BE49-F238E27FC236}">
                <a16:creationId xmlns:a16="http://schemas.microsoft.com/office/drawing/2014/main" id="{00000000-0008-0000-0100-00000E000000}"/>
              </a:ext>
            </a:extLst>
          </xdr:cNvPr>
          <xdr:cNvSpPr txBox="1">
            <a:spLocks noChangeArrowheads="1"/>
          </xdr:cNvSpPr>
        </xdr:nvSpPr>
        <xdr:spPr bwMode="auto">
          <a:xfrm>
            <a:off x="4813943" y="1389649"/>
            <a:ext cx="1470504" cy="322479"/>
          </a:xfrm>
          <a:prstGeom prst="rect">
            <a:avLst/>
          </a:prstGeom>
          <a:grpFill/>
          <a:ln>
            <a:noFill/>
          </a:ln>
          <a:effectLst/>
          <a:extLs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spAutoFit/>
          </a:bodyPr>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r>
              <a:rPr kumimoji="0" lang="es-ES" sz="1100" b="1" i="0" u="none" strike="noStrike" kern="0" cap="none" spc="0" normalizeH="0" baseline="0">
                <a:ln>
                  <a:noFill/>
                </a:ln>
                <a:solidFill>
                  <a:srgbClr val="000000"/>
                </a:solidFill>
                <a:effectLst/>
                <a:uLnTx/>
                <a:uFillTx/>
                <a:latin typeface="Calibri" panose="020F0502020204030204" pitchFamily="34" charset="0"/>
                <a:ea typeface="ＭＳ Ｐゴシック"/>
              </a:rPr>
              <a:t>NORTE CENTRO</a:t>
            </a:r>
          </a:p>
        </xdr:txBody>
      </xdr:sp>
    </xdr:grpSp>
    <xdr:clientData/>
  </xdr:twoCellAnchor>
  <xdr:twoCellAnchor editAs="oneCell">
    <xdr:from>
      <xdr:col>1</xdr:col>
      <xdr:colOff>6446558</xdr:colOff>
      <xdr:row>0</xdr:row>
      <xdr:rowOff>123825</xdr:rowOff>
    </xdr:from>
    <xdr:to>
      <xdr:col>3</xdr:col>
      <xdr:colOff>354078</xdr:colOff>
      <xdr:row>1</xdr:row>
      <xdr:rowOff>10591</xdr:rowOff>
    </xdr:to>
    <xdr:pic>
      <xdr:nvPicPr>
        <xdr:cNvPr id="83" name="Imagen 82">
          <a:extLst>
            <a:ext uri="{FF2B5EF4-FFF2-40B4-BE49-F238E27FC236}">
              <a16:creationId xmlns:a16="http://schemas.microsoft.com/office/drawing/2014/main" id="{00000000-0008-0000-0100-000053000000}"/>
            </a:ext>
          </a:extLst>
        </xdr:cNvPr>
        <xdr:cNvPicPr>
          <a:picLocks noChangeAspect="1"/>
        </xdr:cNvPicPr>
      </xdr:nvPicPr>
      <xdr:blipFill>
        <a:blip xmlns:r="http://schemas.openxmlformats.org/officeDocument/2006/relationships" r:embed="rId1"/>
        <a:stretch>
          <a:fillRect/>
        </a:stretch>
      </xdr:blipFill>
      <xdr:spPr>
        <a:xfrm>
          <a:off x="6536205" y="123825"/>
          <a:ext cx="1811402" cy="499354"/>
        </a:xfrm>
        <a:prstGeom prst="rect">
          <a:avLst/>
        </a:prstGeom>
      </xdr:spPr>
    </xdr:pic>
    <xdr:clientData/>
  </xdr:twoCellAnchor>
  <xdr:twoCellAnchor editAs="oneCell">
    <xdr:from>
      <xdr:col>1</xdr:col>
      <xdr:colOff>713440</xdr:colOff>
      <xdr:row>0</xdr:row>
      <xdr:rowOff>137273</xdr:rowOff>
    </xdr:from>
    <xdr:to>
      <xdr:col>1</xdr:col>
      <xdr:colOff>2263589</xdr:colOff>
      <xdr:row>0</xdr:row>
      <xdr:rowOff>531903</xdr:rowOff>
    </xdr:to>
    <xdr:pic>
      <xdr:nvPicPr>
        <xdr:cNvPr id="84" name="Imagen 83">
          <a:extLst>
            <a:ext uri="{FF2B5EF4-FFF2-40B4-BE49-F238E27FC236}">
              <a16:creationId xmlns:a16="http://schemas.microsoft.com/office/drawing/2014/main" id="{00000000-0008-0000-0100-000054000000}"/>
            </a:ext>
          </a:extLst>
        </xdr:cNvPr>
        <xdr:cNvPicPr>
          <a:picLocks noChangeAspect="1"/>
        </xdr:cNvPicPr>
      </xdr:nvPicPr>
      <xdr:blipFill>
        <a:blip xmlns:r="http://schemas.openxmlformats.org/officeDocument/2006/relationships" r:embed="rId2"/>
        <a:stretch>
          <a:fillRect/>
        </a:stretch>
      </xdr:blipFill>
      <xdr:spPr>
        <a:xfrm>
          <a:off x="803087" y="137273"/>
          <a:ext cx="1550149" cy="394630"/>
        </a:xfrm>
        <a:prstGeom prst="rect">
          <a:avLst/>
        </a:prstGeom>
      </xdr:spPr>
    </xdr:pic>
    <xdr:clientData/>
  </xdr:twoCellAnchor>
  <xdr:twoCellAnchor editAs="oneCell">
    <xdr:from>
      <xdr:col>0</xdr:col>
      <xdr:colOff>0</xdr:colOff>
      <xdr:row>0</xdr:row>
      <xdr:rowOff>168088</xdr:rowOff>
    </xdr:from>
    <xdr:to>
      <xdr:col>1</xdr:col>
      <xdr:colOff>680384</xdr:colOff>
      <xdr:row>0</xdr:row>
      <xdr:rowOff>536685</xdr:rowOff>
    </xdr:to>
    <xdr:pic>
      <xdr:nvPicPr>
        <xdr:cNvPr id="85" name="Imagen 84">
          <a:hlinkClick xmlns:r="http://schemas.openxmlformats.org/officeDocument/2006/relationships" r:id="rId3"/>
          <a:extLst>
            <a:ext uri="{FF2B5EF4-FFF2-40B4-BE49-F238E27FC236}">
              <a16:creationId xmlns:a16="http://schemas.microsoft.com/office/drawing/2014/main" id="{00000000-0008-0000-0100-000055000000}"/>
            </a:ext>
          </a:extLst>
        </xdr:cNvPr>
        <xdr:cNvPicPr>
          <a:picLocks noChangeAspect="1"/>
        </xdr:cNvPicPr>
      </xdr:nvPicPr>
      <xdr:blipFill>
        <a:blip xmlns:r="http://schemas.openxmlformats.org/officeDocument/2006/relationships" r:embed="rId4">
          <a:extLst>
            <a:ext uri="{BEBA8EAE-BF5A-486C-A8C5-ECC9F3942E4B}">
              <a14:imgProps xmlns:a14="http://schemas.microsoft.com/office/drawing/2010/main">
                <a14:imgLayer r:embed="rId5">
                  <a14:imgEffect>
                    <a14:saturation sat="0"/>
                  </a14:imgEffect>
                </a14:imgLayer>
              </a14:imgProps>
            </a:ext>
          </a:extLst>
        </a:blip>
        <a:stretch>
          <a:fillRect/>
        </a:stretch>
      </xdr:blipFill>
      <xdr:spPr>
        <a:xfrm flipH="1">
          <a:off x="0" y="168088"/>
          <a:ext cx="770031" cy="36859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5495952</xdr:colOff>
      <xdr:row>0</xdr:row>
      <xdr:rowOff>84018</xdr:rowOff>
    </xdr:from>
    <xdr:to>
      <xdr:col>0</xdr:col>
      <xdr:colOff>7560236</xdr:colOff>
      <xdr:row>0</xdr:row>
      <xdr:rowOff>577583</xdr:rowOff>
    </xdr:to>
    <xdr:pic>
      <xdr:nvPicPr>
        <xdr:cNvPr id="2" name="Imagen 2">
          <a:extLst>
            <a:ext uri="{FF2B5EF4-FFF2-40B4-BE49-F238E27FC236}">
              <a16:creationId xmlns:a16="http://schemas.microsoft.com/office/drawing/2014/main" id="{C6F6A3A4-C7C6-4D5D-A72D-AF0B6B4ECF84}"/>
            </a:ext>
          </a:extLst>
        </xdr:cNvPr>
        <xdr:cNvPicPr>
          <a:picLocks noChangeAspect="1"/>
        </xdr:cNvPicPr>
      </xdr:nvPicPr>
      <xdr:blipFill>
        <a:blip xmlns:r="http://schemas.openxmlformats.org/officeDocument/2006/relationships" r:embed="rId1"/>
        <a:stretch>
          <a:fillRect/>
        </a:stretch>
      </xdr:blipFill>
      <xdr:spPr>
        <a:xfrm>
          <a:off x="5495952" y="84018"/>
          <a:ext cx="2064284" cy="493565"/>
        </a:xfrm>
        <a:prstGeom prst="rect">
          <a:avLst/>
        </a:prstGeom>
      </xdr:spPr>
    </xdr:pic>
    <xdr:clientData/>
  </xdr:twoCellAnchor>
  <xdr:twoCellAnchor editAs="oneCell">
    <xdr:from>
      <xdr:col>0</xdr:col>
      <xdr:colOff>829234</xdr:colOff>
      <xdr:row>0</xdr:row>
      <xdr:rowOff>140047</xdr:rowOff>
    </xdr:from>
    <xdr:to>
      <xdr:col>0</xdr:col>
      <xdr:colOff>2297206</xdr:colOff>
      <xdr:row>0</xdr:row>
      <xdr:rowOff>591458</xdr:rowOff>
    </xdr:to>
    <xdr:pic>
      <xdr:nvPicPr>
        <xdr:cNvPr id="3" name="Imagen 4">
          <a:extLst>
            <a:ext uri="{FF2B5EF4-FFF2-40B4-BE49-F238E27FC236}">
              <a16:creationId xmlns:a16="http://schemas.microsoft.com/office/drawing/2014/main" id="{FD86CC25-28CF-493A-B603-AA21FF67EFFE}"/>
            </a:ext>
          </a:extLst>
        </xdr:cNvPr>
        <xdr:cNvPicPr>
          <a:picLocks noChangeAspect="1"/>
        </xdr:cNvPicPr>
      </xdr:nvPicPr>
      <xdr:blipFill>
        <a:blip xmlns:r="http://schemas.openxmlformats.org/officeDocument/2006/relationships" r:embed="rId2"/>
        <a:stretch>
          <a:fillRect/>
        </a:stretch>
      </xdr:blipFill>
      <xdr:spPr>
        <a:xfrm>
          <a:off x="829234" y="140047"/>
          <a:ext cx="1467972" cy="451411"/>
        </a:xfrm>
        <a:prstGeom prst="rect">
          <a:avLst/>
        </a:prstGeom>
      </xdr:spPr>
    </xdr:pic>
    <xdr:clientData/>
  </xdr:twoCellAnchor>
  <xdr:twoCellAnchor editAs="oneCell">
    <xdr:from>
      <xdr:col>0</xdr:col>
      <xdr:colOff>0</xdr:colOff>
      <xdr:row>0</xdr:row>
      <xdr:rowOff>163233</xdr:rowOff>
    </xdr:from>
    <xdr:to>
      <xdr:col>0</xdr:col>
      <xdr:colOff>768377</xdr:colOff>
      <xdr:row>0</xdr:row>
      <xdr:rowOff>522305</xdr:rowOff>
    </xdr:to>
    <xdr:pic>
      <xdr:nvPicPr>
        <xdr:cNvPr id="4" name="Imagen 6">
          <a:hlinkClick xmlns:r="http://schemas.openxmlformats.org/officeDocument/2006/relationships" r:id="rId3"/>
          <a:extLst>
            <a:ext uri="{FF2B5EF4-FFF2-40B4-BE49-F238E27FC236}">
              <a16:creationId xmlns:a16="http://schemas.microsoft.com/office/drawing/2014/main" id="{C9F989C3-A455-4D71-852E-7385485E2624}"/>
            </a:ext>
          </a:extLst>
        </xdr:cNvPr>
        <xdr:cNvPicPr>
          <a:picLocks noChangeAspect="1"/>
        </xdr:cNvPicPr>
      </xdr:nvPicPr>
      <xdr:blipFill>
        <a:blip xmlns:r="http://schemas.openxmlformats.org/officeDocument/2006/relationships" r:embed="rId4">
          <a:extLst>
            <a:ext uri="{BEBA8EAE-BF5A-486C-A8C5-ECC9F3942E4B}">
              <a14:imgProps xmlns:a14="http://schemas.microsoft.com/office/drawing/2010/main">
                <a14:imgLayer r:embed="rId5">
                  <a14:imgEffect>
                    <a14:saturation sat="0"/>
                  </a14:imgEffect>
                </a14:imgLayer>
              </a14:imgProps>
            </a:ext>
          </a:extLst>
        </a:blip>
        <a:stretch>
          <a:fillRect/>
        </a:stretch>
      </xdr:blipFill>
      <xdr:spPr>
        <a:xfrm flipH="1">
          <a:off x="0" y="163233"/>
          <a:ext cx="768377" cy="35907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8</xdr:col>
      <xdr:colOff>1905000</xdr:colOff>
      <xdr:row>0</xdr:row>
      <xdr:rowOff>40822</xdr:rowOff>
    </xdr:from>
    <xdr:to>
      <xdr:col>10</xdr:col>
      <xdr:colOff>199650</xdr:colOff>
      <xdr:row>0</xdr:row>
      <xdr:rowOff>540737</xdr:rowOff>
    </xdr:to>
    <xdr:pic>
      <xdr:nvPicPr>
        <xdr:cNvPr id="3" name="Imagen 2">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1"/>
        <a:stretch>
          <a:fillRect/>
        </a:stretch>
      </xdr:blipFill>
      <xdr:spPr>
        <a:xfrm>
          <a:off x="7648575" y="40822"/>
          <a:ext cx="1749050" cy="499915"/>
        </a:xfrm>
        <a:prstGeom prst="rect">
          <a:avLst/>
        </a:prstGeom>
      </xdr:spPr>
    </xdr:pic>
    <xdr:clientData/>
  </xdr:twoCellAnchor>
  <xdr:twoCellAnchor editAs="oneCell">
    <xdr:from>
      <xdr:col>1</xdr:col>
      <xdr:colOff>400956</xdr:colOff>
      <xdr:row>0</xdr:row>
      <xdr:rowOff>180974</xdr:rowOff>
    </xdr:from>
    <xdr:to>
      <xdr:col>3</xdr:col>
      <xdr:colOff>668463</xdr:colOff>
      <xdr:row>1</xdr:row>
      <xdr:rowOff>108857</xdr:rowOff>
    </xdr:to>
    <xdr:pic>
      <xdr:nvPicPr>
        <xdr:cNvPr id="4" name="Imagen 3">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2"/>
        <a:stretch>
          <a:fillRect/>
        </a:stretch>
      </xdr:blipFill>
      <xdr:spPr>
        <a:xfrm>
          <a:off x="836385" y="180974"/>
          <a:ext cx="1791507" cy="553812"/>
        </a:xfrm>
        <a:prstGeom prst="rect">
          <a:avLst/>
        </a:prstGeom>
      </xdr:spPr>
    </xdr:pic>
    <xdr:clientData/>
  </xdr:twoCellAnchor>
  <xdr:twoCellAnchor editAs="oneCell">
    <xdr:from>
      <xdr:col>0</xdr:col>
      <xdr:colOff>0</xdr:colOff>
      <xdr:row>0</xdr:row>
      <xdr:rowOff>190500</xdr:rowOff>
    </xdr:from>
    <xdr:to>
      <xdr:col>1</xdr:col>
      <xdr:colOff>489858</xdr:colOff>
      <xdr:row>1</xdr:row>
      <xdr:rowOff>3087</xdr:rowOff>
    </xdr:to>
    <xdr:pic>
      <xdr:nvPicPr>
        <xdr:cNvPr id="6" name="Imagen 5">
          <a:hlinkClick xmlns:r="http://schemas.openxmlformats.org/officeDocument/2006/relationships" r:id="rId3"/>
          <a:extLst>
            <a:ext uri="{FF2B5EF4-FFF2-40B4-BE49-F238E27FC236}">
              <a16:creationId xmlns:a16="http://schemas.microsoft.com/office/drawing/2014/main" id="{00000000-0008-0000-0300-000006000000}"/>
            </a:ext>
          </a:extLst>
        </xdr:cNvPr>
        <xdr:cNvPicPr>
          <a:picLocks noChangeAspect="1"/>
        </xdr:cNvPicPr>
      </xdr:nvPicPr>
      <xdr:blipFill>
        <a:blip xmlns:r="http://schemas.openxmlformats.org/officeDocument/2006/relationships" r:embed="rId4">
          <a:extLst>
            <a:ext uri="{BEBA8EAE-BF5A-486C-A8C5-ECC9F3942E4B}">
              <a14:imgProps xmlns:a14="http://schemas.microsoft.com/office/drawing/2010/main">
                <a14:imgLayer r:embed="rId5">
                  <a14:imgEffect>
                    <a14:saturation sat="0"/>
                  </a14:imgEffect>
                </a14:imgLayer>
              </a14:imgProps>
            </a:ext>
          </a:extLst>
        </a:blip>
        <a:stretch>
          <a:fillRect/>
        </a:stretch>
      </xdr:blipFill>
      <xdr:spPr>
        <a:xfrm flipH="1">
          <a:off x="0" y="190500"/>
          <a:ext cx="925287" cy="43851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184150</xdr:colOff>
          <xdr:row>5</xdr:row>
          <xdr:rowOff>114300</xdr:rowOff>
        </xdr:from>
        <xdr:to>
          <xdr:col>1</xdr:col>
          <xdr:colOff>412750</xdr:colOff>
          <xdr:row>6</xdr:row>
          <xdr:rowOff>241300</xdr:rowOff>
        </xdr:to>
        <xdr:sp macro="" textlink="">
          <xdr:nvSpPr>
            <xdr:cNvPr id="7170" name="Drop Down 2" hidden="1">
              <a:extLst>
                <a:ext uri="{63B3BB69-23CF-44E3-9099-C40C66FF867C}">
                  <a14:compatExt spid="_x0000_s7170"/>
                </a:ext>
                <a:ext uri="{FF2B5EF4-FFF2-40B4-BE49-F238E27FC236}">
                  <a16:creationId xmlns:a16="http://schemas.microsoft.com/office/drawing/2014/main" id="{00000000-0008-0000-0800-000002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editAs="oneCell">
    <xdr:from>
      <xdr:col>0</xdr:col>
      <xdr:colOff>171823</xdr:colOff>
      <xdr:row>0</xdr:row>
      <xdr:rowOff>24749</xdr:rowOff>
    </xdr:from>
    <xdr:to>
      <xdr:col>0</xdr:col>
      <xdr:colOff>858029</xdr:colOff>
      <xdr:row>1</xdr:row>
      <xdr:rowOff>148290</xdr:rowOff>
    </xdr:to>
    <xdr:pic>
      <xdr:nvPicPr>
        <xdr:cNvPr id="2" name="Imagen 1">
          <a:hlinkClick xmlns:r="http://schemas.openxmlformats.org/officeDocument/2006/relationships" r:id="rId1"/>
          <a:extLst>
            <a:ext uri="{FF2B5EF4-FFF2-40B4-BE49-F238E27FC236}">
              <a16:creationId xmlns:a16="http://schemas.microsoft.com/office/drawing/2014/main" id="{FB37C914-3725-4744-A2D9-BE7D1F86607C}"/>
            </a:ext>
          </a:extLst>
        </xdr:cNvPr>
        <xdr:cNvPicPr>
          <a:picLocks noChangeAspect="1"/>
        </xdr:cNvPicPr>
      </xdr:nvPicPr>
      <xdr:blipFill>
        <a:blip xmlns:r="http://schemas.openxmlformats.org/officeDocument/2006/relationships" r:embed="rId2"/>
        <a:stretch>
          <a:fillRect/>
        </a:stretch>
      </xdr:blipFill>
      <xdr:spPr>
        <a:xfrm>
          <a:off x="171823" y="24749"/>
          <a:ext cx="686206" cy="736129"/>
        </a:xfrm>
        <a:prstGeom prst="rect">
          <a:avLst/>
        </a:prstGeom>
      </xdr:spPr>
    </xdr:pic>
    <xdr:clientData/>
  </xdr:twoCellAnchor>
  <xdr:twoCellAnchor>
    <xdr:from>
      <xdr:col>0</xdr:col>
      <xdr:colOff>814704</xdr:colOff>
      <xdr:row>0</xdr:row>
      <xdr:rowOff>0</xdr:rowOff>
    </xdr:from>
    <xdr:to>
      <xdr:col>0</xdr:col>
      <xdr:colOff>2502648</xdr:colOff>
      <xdr:row>1</xdr:row>
      <xdr:rowOff>104588</xdr:rowOff>
    </xdr:to>
    <xdr:sp macro="" textlink="">
      <xdr:nvSpPr>
        <xdr:cNvPr id="3" name="Freeform 2">
          <a:extLst>
            <a:ext uri="{FF2B5EF4-FFF2-40B4-BE49-F238E27FC236}">
              <a16:creationId xmlns:a16="http://schemas.microsoft.com/office/drawing/2014/main" id="{EA361DFC-F3CD-42B9-BA29-D069A2224DC7}"/>
            </a:ext>
          </a:extLst>
        </xdr:cNvPr>
        <xdr:cNvSpPr/>
      </xdr:nvSpPr>
      <xdr:spPr>
        <a:xfrm>
          <a:off x="814704" y="0"/>
          <a:ext cx="1687944" cy="717176"/>
        </a:xfrm>
        <a:custGeom>
          <a:avLst/>
          <a:gdLst/>
          <a:ahLst/>
          <a:cxnLst/>
          <a:rect l="l" t="t" r="r" b="b"/>
          <a:pathLst>
            <a:path w="4904974" h="2191810">
              <a:moveTo>
                <a:pt x="0" y="0"/>
              </a:moveTo>
              <a:lnTo>
                <a:pt x="4904973" y="0"/>
              </a:lnTo>
              <a:lnTo>
                <a:pt x="4904973" y="2191810"/>
              </a:lnTo>
              <a:lnTo>
                <a:pt x="0" y="2191810"/>
              </a:lnTo>
              <a:lnTo>
                <a:pt x="0" y="0"/>
              </a:lnTo>
              <a:close/>
            </a:path>
          </a:pathLst>
        </a:custGeom>
        <a:blipFill>
          <a:blip xmlns:r="http://schemas.openxmlformats.org/officeDocument/2006/relationships" r:embed="rId3"/>
          <a:stretch>
            <a:fillRect b="-7614"/>
          </a:stretch>
        </a:blipFill>
      </xdr:spPr>
      <xdr:txBody>
        <a:bodyPr wrap="square"/>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s-ES_tradnl"/>
        </a:p>
      </xdr:txBody>
    </xdr:sp>
    <xdr:clientData/>
  </xdr:twoCellAnchor>
  <xdr:twoCellAnchor>
    <xdr:from>
      <xdr:col>4</xdr:col>
      <xdr:colOff>627529</xdr:colOff>
      <xdr:row>0</xdr:row>
      <xdr:rowOff>219172</xdr:rowOff>
    </xdr:from>
    <xdr:to>
      <xdr:col>6</xdr:col>
      <xdr:colOff>1061968</xdr:colOff>
      <xdr:row>1</xdr:row>
      <xdr:rowOff>164351</xdr:rowOff>
    </xdr:to>
    <xdr:sp macro="" textlink="">
      <xdr:nvSpPr>
        <xdr:cNvPr id="4" name="Freeform 11">
          <a:extLst>
            <a:ext uri="{FF2B5EF4-FFF2-40B4-BE49-F238E27FC236}">
              <a16:creationId xmlns:a16="http://schemas.microsoft.com/office/drawing/2014/main" id="{09C62C5D-1409-4C37-9349-AD31D637F593}"/>
            </a:ext>
          </a:extLst>
        </xdr:cNvPr>
        <xdr:cNvSpPr/>
      </xdr:nvSpPr>
      <xdr:spPr>
        <a:xfrm>
          <a:off x="7634941" y="219172"/>
          <a:ext cx="1965909" cy="557767"/>
        </a:xfrm>
        <a:custGeom>
          <a:avLst/>
          <a:gdLst/>
          <a:ahLst/>
          <a:cxnLst/>
          <a:rect l="l" t="t" r="r" b="b"/>
          <a:pathLst>
            <a:path w="5413941" h="1560991">
              <a:moveTo>
                <a:pt x="0" y="0"/>
              </a:moveTo>
              <a:lnTo>
                <a:pt x="5413941" y="0"/>
              </a:lnTo>
              <a:lnTo>
                <a:pt x="5413941" y="1560991"/>
              </a:lnTo>
              <a:lnTo>
                <a:pt x="0" y="1560991"/>
              </a:lnTo>
              <a:lnTo>
                <a:pt x="0" y="0"/>
              </a:lnTo>
              <a:close/>
            </a:path>
          </a:pathLst>
        </a:custGeom>
        <a:blipFill>
          <a:blip xmlns:r="http://schemas.openxmlformats.org/officeDocument/2006/relationships" r:embed="rId4"/>
          <a:stretch>
            <a:fillRect/>
          </a:stretch>
        </a:blipFill>
      </xdr:spPr>
      <xdr:txBody>
        <a:bodyPr wrap="square"/>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s-ES_tradnl"/>
        </a:p>
      </xdr:txBody>
    </xdr:sp>
    <xdr:clientData/>
  </xdr:twoCellAnchor>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304800</xdr:colOff>
          <xdr:row>6</xdr:row>
          <xdr:rowOff>12700</xdr:rowOff>
        </xdr:from>
        <xdr:to>
          <xdr:col>2</xdr:col>
          <xdr:colOff>228600</xdr:colOff>
          <xdr:row>6</xdr:row>
          <xdr:rowOff>450850</xdr:rowOff>
        </xdr:to>
        <xdr:sp macro="" textlink="">
          <xdr:nvSpPr>
            <xdr:cNvPr id="8193" name="Drop Down 1" hidden="1">
              <a:extLst>
                <a:ext uri="{63B3BB69-23CF-44E3-9099-C40C66FF867C}">
                  <a14:compatExt spid="_x0000_s8193"/>
                </a:ext>
                <a:ext uri="{FF2B5EF4-FFF2-40B4-BE49-F238E27FC236}">
                  <a16:creationId xmlns:a16="http://schemas.microsoft.com/office/drawing/2014/main" id="{00000000-0008-0000-0900-000001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5</xdr:row>
          <xdr:rowOff>190500</xdr:rowOff>
        </xdr:from>
        <xdr:to>
          <xdr:col>7</xdr:col>
          <xdr:colOff>31750</xdr:colOff>
          <xdr:row>7</xdr:row>
          <xdr:rowOff>12700</xdr:rowOff>
        </xdr:to>
        <xdr:sp macro="" textlink="">
          <xdr:nvSpPr>
            <xdr:cNvPr id="8195" name="Drop Down 3" hidden="1">
              <a:extLst>
                <a:ext uri="{63B3BB69-23CF-44E3-9099-C40C66FF867C}">
                  <a14:compatExt spid="_x0000_s8195"/>
                </a:ext>
                <a:ext uri="{FF2B5EF4-FFF2-40B4-BE49-F238E27FC236}">
                  <a16:creationId xmlns:a16="http://schemas.microsoft.com/office/drawing/2014/main" id="{00000000-0008-0000-0900-000003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0</xdr:col>
      <xdr:colOff>844550</xdr:colOff>
      <xdr:row>0</xdr:row>
      <xdr:rowOff>19050</xdr:rowOff>
    </xdr:from>
    <xdr:to>
      <xdr:col>0</xdr:col>
      <xdr:colOff>2532494</xdr:colOff>
      <xdr:row>1</xdr:row>
      <xdr:rowOff>120276</xdr:rowOff>
    </xdr:to>
    <xdr:sp macro="" textlink="">
      <xdr:nvSpPr>
        <xdr:cNvPr id="2" name="Freeform 2">
          <a:extLst>
            <a:ext uri="{FF2B5EF4-FFF2-40B4-BE49-F238E27FC236}">
              <a16:creationId xmlns:a16="http://schemas.microsoft.com/office/drawing/2014/main" id="{F9DB00FB-8AAA-4EC5-967D-866D131CC9D7}"/>
            </a:ext>
          </a:extLst>
        </xdr:cNvPr>
        <xdr:cNvSpPr/>
      </xdr:nvSpPr>
      <xdr:spPr>
        <a:xfrm>
          <a:off x="844550" y="19050"/>
          <a:ext cx="1687944" cy="717176"/>
        </a:xfrm>
        <a:custGeom>
          <a:avLst/>
          <a:gdLst/>
          <a:ahLst/>
          <a:cxnLst/>
          <a:rect l="l" t="t" r="r" b="b"/>
          <a:pathLst>
            <a:path w="4904974" h="2191810">
              <a:moveTo>
                <a:pt x="0" y="0"/>
              </a:moveTo>
              <a:lnTo>
                <a:pt x="4904973" y="0"/>
              </a:lnTo>
              <a:lnTo>
                <a:pt x="4904973" y="2191810"/>
              </a:lnTo>
              <a:lnTo>
                <a:pt x="0" y="2191810"/>
              </a:lnTo>
              <a:lnTo>
                <a:pt x="0" y="0"/>
              </a:lnTo>
              <a:close/>
            </a:path>
          </a:pathLst>
        </a:custGeom>
        <a:blipFill>
          <a:blip xmlns:r="http://schemas.openxmlformats.org/officeDocument/2006/relationships" r:embed="rId1"/>
          <a:stretch>
            <a:fillRect b="-7614"/>
          </a:stretch>
        </a:blipFill>
      </xdr:spPr>
      <xdr:txBody>
        <a:bodyPr wrap="square"/>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s-ES_tradnl"/>
        </a:p>
      </xdr:txBody>
    </xdr:sp>
    <xdr:clientData/>
  </xdr:twoCellAnchor>
  <xdr:twoCellAnchor>
    <xdr:from>
      <xdr:col>4</xdr:col>
      <xdr:colOff>662978</xdr:colOff>
      <xdr:row>0</xdr:row>
      <xdr:rowOff>51458</xdr:rowOff>
    </xdr:from>
    <xdr:to>
      <xdr:col>7</xdr:col>
      <xdr:colOff>426851</xdr:colOff>
      <xdr:row>0</xdr:row>
      <xdr:rowOff>609225</xdr:rowOff>
    </xdr:to>
    <xdr:sp macro="" textlink="">
      <xdr:nvSpPr>
        <xdr:cNvPr id="3" name="Freeform 11">
          <a:extLst>
            <a:ext uri="{FF2B5EF4-FFF2-40B4-BE49-F238E27FC236}">
              <a16:creationId xmlns:a16="http://schemas.microsoft.com/office/drawing/2014/main" id="{2A9BBF45-DFCD-4B2C-87D2-234510165250}"/>
            </a:ext>
          </a:extLst>
        </xdr:cNvPr>
        <xdr:cNvSpPr/>
      </xdr:nvSpPr>
      <xdr:spPr>
        <a:xfrm>
          <a:off x="6504978" y="51458"/>
          <a:ext cx="1992723" cy="557767"/>
        </a:xfrm>
        <a:custGeom>
          <a:avLst/>
          <a:gdLst/>
          <a:ahLst/>
          <a:cxnLst/>
          <a:rect l="l" t="t" r="r" b="b"/>
          <a:pathLst>
            <a:path w="5413941" h="1560991">
              <a:moveTo>
                <a:pt x="0" y="0"/>
              </a:moveTo>
              <a:lnTo>
                <a:pt x="5413941" y="0"/>
              </a:lnTo>
              <a:lnTo>
                <a:pt x="5413941" y="1560991"/>
              </a:lnTo>
              <a:lnTo>
                <a:pt x="0" y="1560991"/>
              </a:lnTo>
              <a:lnTo>
                <a:pt x="0" y="0"/>
              </a:lnTo>
              <a:close/>
            </a:path>
          </a:pathLst>
        </a:custGeom>
        <a:blipFill>
          <a:blip xmlns:r="http://schemas.openxmlformats.org/officeDocument/2006/relationships" r:embed="rId2"/>
          <a:stretch>
            <a:fillRect/>
          </a:stretch>
        </a:blipFill>
      </xdr:spPr>
      <xdr:txBody>
        <a:bodyPr wrap="square"/>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s-ES_tradnl"/>
        </a:p>
      </xdr:txBody>
    </xdr:sp>
    <xdr:clientData/>
  </xdr:twoCellAnchor>
  <xdr:twoCellAnchor editAs="oneCell">
    <xdr:from>
      <xdr:col>0</xdr:col>
      <xdr:colOff>152400</xdr:colOff>
      <xdr:row>0</xdr:row>
      <xdr:rowOff>63500</xdr:rowOff>
    </xdr:from>
    <xdr:to>
      <xdr:col>0</xdr:col>
      <xdr:colOff>832256</xdr:colOff>
      <xdr:row>1</xdr:row>
      <xdr:rowOff>167163</xdr:rowOff>
    </xdr:to>
    <xdr:pic>
      <xdr:nvPicPr>
        <xdr:cNvPr id="4" name="Imagen 1">
          <a:hlinkClick xmlns:r="http://schemas.openxmlformats.org/officeDocument/2006/relationships" r:id="rId3"/>
          <a:extLst>
            <a:ext uri="{FF2B5EF4-FFF2-40B4-BE49-F238E27FC236}">
              <a16:creationId xmlns:a16="http://schemas.microsoft.com/office/drawing/2014/main" id="{6D9BAABA-1802-4D49-B498-45C8413F78AB}"/>
            </a:ext>
          </a:extLst>
        </xdr:cNvPr>
        <xdr:cNvPicPr>
          <a:picLocks noChangeAspect="1"/>
        </xdr:cNvPicPr>
      </xdr:nvPicPr>
      <xdr:blipFill>
        <a:blip xmlns:r="http://schemas.openxmlformats.org/officeDocument/2006/relationships" r:embed="rId4"/>
        <a:stretch>
          <a:fillRect/>
        </a:stretch>
      </xdr:blipFill>
      <xdr:spPr>
        <a:xfrm>
          <a:off x="152400" y="63500"/>
          <a:ext cx="679856" cy="719613"/>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400050</xdr:colOff>
          <xdr:row>5</xdr:row>
          <xdr:rowOff>304800</xdr:rowOff>
        </xdr:from>
        <xdr:to>
          <xdr:col>1</xdr:col>
          <xdr:colOff>127000</xdr:colOff>
          <xdr:row>6</xdr:row>
          <xdr:rowOff>228600</xdr:rowOff>
        </xdr:to>
        <xdr:sp macro="" textlink="">
          <xdr:nvSpPr>
            <xdr:cNvPr id="9217" name="Drop Down 1" hidden="1">
              <a:extLst>
                <a:ext uri="{63B3BB69-23CF-44E3-9099-C40C66FF867C}">
                  <a14:compatExt spid="_x0000_s9217"/>
                </a:ext>
                <a:ext uri="{FF2B5EF4-FFF2-40B4-BE49-F238E27FC236}">
                  <a16:creationId xmlns:a16="http://schemas.microsoft.com/office/drawing/2014/main" id="{00000000-0008-0000-0A00-0000012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editAs="oneCell">
    <xdr:from>
      <xdr:col>0</xdr:col>
      <xdr:colOff>194236</xdr:colOff>
      <xdr:row>0</xdr:row>
      <xdr:rowOff>0</xdr:rowOff>
    </xdr:from>
    <xdr:to>
      <xdr:col>0</xdr:col>
      <xdr:colOff>874092</xdr:colOff>
      <xdr:row>1</xdr:row>
      <xdr:rowOff>107025</xdr:rowOff>
    </xdr:to>
    <xdr:pic>
      <xdr:nvPicPr>
        <xdr:cNvPr id="2" name="Imagen 1">
          <a:hlinkClick xmlns:r="http://schemas.openxmlformats.org/officeDocument/2006/relationships" r:id="rId1"/>
          <a:extLst>
            <a:ext uri="{FF2B5EF4-FFF2-40B4-BE49-F238E27FC236}">
              <a16:creationId xmlns:a16="http://schemas.microsoft.com/office/drawing/2014/main" id="{B1DFAE27-D080-47E7-8034-059A2995A067}"/>
            </a:ext>
          </a:extLst>
        </xdr:cNvPr>
        <xdr:cNvPicPr>
          <a:picLocks noChangeAspect="1"/>
        </xdr:cNvPicPr>
      </xdr:nvPicPr>
      <xdr:blipFill>
        <a:blip xmlns:r="http://schemas.openxmlformats.org/officeDocument/2006/relationships" r:embed="rId2"/>
        <a:stretch>
          <a:fillRect/>
        </a:stretch>
      </xdr:blipFill>
      <xdr:spPr>
        <a:xfrm>
          <a:off x="194236" y="0"/>
          <a:ext cx="679856" cy="719613"/>
        </a:xfrm>
        <a:prstGeom prst="rect">
          <a:avLst/>
        </a:prstGeom>
      </xdr:spPr>
    </xdr:pic>
    <xdr:clientData/>
  </xdr:twoCellAnchor>
  <xdr:twoCellAnchor>
    <xdr:from>
      <xdr:col>0</xdr:col>
      <xdr:colOff>941294</xdr:colOff>
      <xdr:row>0</xdr:row>
      <xdr:rowOff>29883</xdr:rowOff>
    </xdr:from>
    <xdr:to>
      <xdr:col>0</xdr:col>
      <xdr:colOff>2457415</xdr:colOff>
      <xdr:row>1</xdr:row>
      <xdr:rowOff>156203</xdr:rowOff>
    </xdr:to>
    <xdr:sp macro="" textlink="">
      <xdr:nvSpPr>
        <xdr:cNvPr id="4" name="Freeform 2">
          <a:extLst>
            <a:ext uri="{FF2B5EF4-FFF2-40B4-BE49-F238E27FC236}">
              <a16:creationId xmlns:a16="http://schemas.microsoft.com/office/drawing/2014/main" id="{31BD185B-FD34-4FD7-92F8-0155FD52979B}"/>
            </a:ext>
          </a:extLst>
        </xdr:cNvPr>
        <xdr:cNvSpPr/>
      </xdr:nvSpPr>
      <xdr:spPr>
        <a:xfrm>
          <a:off x="941294" y="29883"/>
          <a:ext cx="1516121" cy="738908"/>
        </a:xfrm>
        <a:custGeom>
          <a:avLst/>
          <a:gdLst/>
          <a:ahLst/>
          <a:cxnLst/>
          <a:rect l="l" t="t" r="r" b="b"/>
          <a:pathLst>
            <a:path w="4904974" h="2191810">
              <a:moveTo>
                <a:pt x="0" y="0"/>
              </a:moveTo>
              <a:lnTo>
                <a:pt x="4904973" y="0"/>
              </a:lnTo>
              <a:lnTo>
                <a:pt x="4904973" y="2191810"/>
              </a:lnTo>
              <a:lnTo>
                <a:pt x="0" y="2191810"/>
              </a:lnTo>
              <a:lnTo>
                <a:pt x="0" y="0"/>
              </a:lnTo>
              <a:close/>
            </a:path>
          </a:pathLst>
        </a:custGeom>
        <a:blipFill>
          <a:blip xmlns:r="http://schemas.openxmlformats.org/officeDocument/2006/relationships" r:embed="rId3"/>
          <a:stretch>
            <a:fillRect b="-7614"/>
          </a:stretch>
        </a:blipFill>
      </xdr:spPr>
      <xdr:txBody>
        <a:bodyPr wrap="square"/>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s-ES_tradnl"/>
        </a:p>
      </xdr:txBody>
    </xdr:sp>
    <xdr:clientData/>
  </xdr:twoCellAnchor>
  <xdr:twoCellAnchor>
    <xdr:from>
      <xdr:col>4</xdr:col>
      <xdr:colOff>499483</xdr:colOff>
      <xdr:row>0</xdr:row>
      <xdr:rowOff>99645</xdr:rowOff>
    </xdr:from>
    <xdr:to>
      <xdr:col>6</xdr:col>
      <xdr:colOff>340523</xdr:colOff>
      <xdr:row>0</xdr:row>
      <xdr:rowOff>589498</xdr:rowOff>
    </xdr:to>
    <xdr:sp macro="" textlink="">
      <xdr:nvSpPr>
        <xdr:cNvPr id="7" name="Freeform 11">
          <a:extLst>
            <a:ext uri="{FF2B5EF4-FFF2-40B4-BE49-F238E27FC236}">
              <a16:creationId xmlns:a16="http://schemas.microsoft.com/office/drawing/2014/main" id="{3F717FD5-5589-4AB5-A372-288AB2CD8CC2}"/>
            </a:ext>
          </a:extLst>
        </xdr:cNvPr>
        <xdr:cNvSpPr/>
      </xdr:nvSpPr>
      <xdr:spPr>
        <a:xfrm>
          <a:off x="6782248" y="99645"/>
          <a:ext cx="1716157" cy="489853"/>
        </a:xfrm>
        <a:custGeom>
          <a:avLst/>
          <a:gdLst/>
          <a:ahLst/>
          <a:cxnLst/>
          <a:rect l="l" t="t" r="r" b="b"/>
          <a:pathLst>
            <a:path w="5413941" h="1560991">
              <a:moveTo>
                <a:pt x="0" y="0"/>
              </a:moveTo>
              <a:lnTo>
                <a:pt x="5413941" y="0"/>
              </a:lnTo>
              <a:lnTo>
                <a:pt x="5413941" y="1560991"/>
              </a:lnTo>
              <a:lnTo>
                <a:pt x="0" y="1560991"/>
              </a:lnTo>
              <a:lnTo>
                <a:pt x="0" y="0"/>
              </a:lnTo>
              <a:close/>
            </a:path>
          </a:pathLst>
        </a:custGeom>
        <a:blipFill>
          <a:blip xmlns:r="http://schemas.openxmlformats.org/officeDocument/2006/relationships" r:embed="rId4"/>
          <a:stretch>
            <a:fillRect/>
          </a:stretch>
        </a:blipFill>
      </xdr:spPr>
      <xdr:txBody>
        <a:bodyPr wrap="square"/>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s-ES_tradnl"/>
        </a:p>
      </xdr:txBody>
    </xdr:sp>
    <xdr:clientData/>
  </xdr:twoCellAnchor>
</xdr:wsDr>
</file>

<file path=xl/persons/person.xml><?xml version="1.0" encoding="utf-8"?>
<personList xmlns="http://schemas.microsoft.com/office/spreadsheetml/2018/threadedcomments" xmlns:x="http://schemas.openxmlformats.org/spreadsheetml/2006/main">
  <person displayName="Cubillo, Gema (KWMAT)" id="{8FA226D6-A86F-47D8-B12E-DF55C5E1B950}" userId="S::gema.cubillo@kantar.com::6c6a77e2-7c38-4a87-a090-0e5d01c4fdeb" providerId="AD"/>
</personList>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G7" dT="2020-11-12T13:39:13.04" personId="{8FA226D6-A86F-47D8-B12E-DF55C5E1B950}" id="{8C55236A-F4EA-4EAE-9DE4-51A8CF00BDC6}">
    <text>Dato expresado en % a excepción de cuando se selecciona la variable penetracion que está expresado en puntos.</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6.xml"/><Relationship Id="rId1" Type="http://schemas.openxmlformats.org/officeDocument/2006/relationships/printerSettings" Target="../printerSettings/printerSettings7.bin"/><Relationship Id="rId5" Type="http://schemas.openxmlformats.org/officeDocument/2006/relationships/ctrlProp" Target="../ctrlProps/ctrlProp3.xml"/><Relationship Id="rId4" Type="http://schemas.openxmlformats.org/officeDocument/2006/relationships/ctrlProp" Target="../ctrlProps/ctrlProp2.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7.xml"/><Relationship Id="rId1" Type="http://schemas.openxmlformats.org/officeDocument/2006/relationships/printerSettings" Target="../printerSettings/printerSettings8.bin"/><Relationship Id="rId4" Type="http://schemas.openxmlformats.org/officeDocument/2006/relationships/ctrlProp" Target="../ctrlProps/ctrlProp4.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5.xml"/><Relationship Id="rId1" Type="http://schemas.openxmlformats.org/officeDocument/2006/relationships/printerSettings" Target="../printerSettings/printerSettings6.bin"/><Relationship Id="rId6" Type="http://schemas.microsoft.com/office/2017/10/relationships/threadedComment" Target="../threadedComments/threadedComment1.xml"/><Relationship Id="rId5" Type="http://schemas.openxmlformats.org/officeDocument/2006/relationships/comments" Target="../comments1.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248CF8-2241-4FE6-A776-29CEA2332B87}">
  <sheetPr codeName="Hoja14">
    <pageSetUpPr fitToPage="1"/>
  </sheetPr>
  <dimension ref="A1:P33"/>
  <sheetViews>
    <sheetView showGridLines="0" showRowColHeaders="0" tabSelected="1" zoomScale="90" zoomScaleNormal="90" workbookViewId="0">
      <selection sqref="A1:P1"/>
    </sheetView>
  </sheetViews>
  <sheetFormatPr defaultColWidth="11.453125" defaultRowHeight="14.5" x14ac:dyDescent="0.35"/>
  <sheetData>
    <row r="1" spans="1:16" ht="57" customHeight="1" x14ac:dyDescent="0.35">
      <c r="A1" s="102" t="s">
        <v>0</v>
      </c>
      <c r="B1" s="102"/>
      <c r="C1" s="102"/>
      <c r="D1" s="102"/>
      <c r="E1" s="102"/>
      <c r="F1" s="102"/>
      <c r="G1" s="102"/>
      <c r="H1" s="102"/>
      <c r="I1" s="102"/>
      <c r="J1" s="102"/>
      <c r="K1" s="102"/>
      <c r="L1" s="102"/>
      <c r="M1" s="102"/>
      <c r="N1" s="102"/>
      <c r="O1" s="102"/>
      <c r="P1" s="102"/>
    </row>
    <row r="4" spans="1:16" x14ac:dyDescent="0.35">
      <c r="B4" s="8"/>
    </row>
    <row r="5" spans="1:16" ht="46" customHeight="1" x14ac:dyDescent="0.35">
      <c r="B5" s="28" t="s">
        <v>1</v>
      </c>
    </row>
    <row r="6" spans="1:16" ht="46" customHeight="1" x14ac:dyDescent="0.35">
      <c r="B6" s="28" t="s">
        <v>251</v>
      </c>
    </row>
    <row r="7" spans="1:16" ht="46" customHeight="1" x14ac:dyDescent="0.35">
      <c r="B7" s="28" t="s">
        <v>2</v>
      </c>
    </row>
    <row r="8" spans="1:16" ht="46" customHeight="1" x14ac:dyDescent="0.35">
      <c r="B8" s="28" t="s">
        <v>3</v>
      </c>
    </row>
    <row r="9" spans="1:16" ht="46" customHeight="1" x14ac:dyDescent="0.35">
      <c r="B9" s="28" t="s">
        <v>252</v>
      </c>
    </row>
    <row r="10" spans="1:16" ht="46" customHeight="1" x14ac:dyDescent="0.35">
      <c r="B10" s="28" t="s">
        <v>4</v>
      </c>
    </row>
    <row r="11" spans="1:16" x14ac:dyDescent="0.35">
      <c r="B11" s="8"/>
    </row>
    <row r="33" ht="57" customHeight="1" x14ac:dyDescent="0.35"/>
  </sheetData>
  <mergeCells count="1">
    <mergeCell ref="A1:P1"/>
  </mergeCells>
  <hyperlinks>
    <hyperlink ref="B5" location="KPI!A1" display="Principales variables" xr:uid="{B4BA023D-ECB8-4245-B231-D1097865BE67}"/>
    <hyperlink ref="B6" location="PERFIL!A1" display="Perfil sociodemografico" xr:uid="{DF361758-BF48-42E6-AA0D-6E8487AAFD59}"/>
    <hyperlink ref="B7" location="MOTIVOS!A1" display="Lugares y motivos de consumo" xr:uid="{08DEB8AF-24ED-497E-B2AB-E982488E6FE8}"/>
    <hyperlink ref="B8" location="METODOLOGÍA!A1" display="Metodología" xr:uid="{2BE43B95-C2CC-488C-B425-FF4488A50A43}"/>
    <hyperlink ref="B9" location="VARIABLES!A1" display="Glosario Variables" xr:uid="{AE8ADF03-EA39-4BC3-B27F-19F34698BC0B}"/>
    <hyperlink ref="B10" location="'Conclusiones '!A1" display="Conclusiones" xr:uid="{50091A6E-3A85-40B6-947C-48DE71FF26DB}"/>
  </hyperlinks>
  <pageMargins left="0.23622047244094491" right="0.23622047244094491" top="0.74803149606299213" bottom="0.74803149606299213" header="0.31496062992125984" footer="0.31496062992125984"/>
  <pageSetup paperSize="9" scale="54" orientation="portrait" r:id="rId1"/>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7">
    <tabColor rgb="FF92D050"/>
    <pageSetUpPr fitToPage="1"/>
  </sheetPr>
  <dimension ref="A1:J501"/>
  <sheetViews>
    <sheetView showGridLines="0" showRowColHeaders="0" topLeftCell="A19" zoomScaleNormal="100" workbookViewId="0">
      <selection activeCell="C29" sqref="C29"/>
    </sheetView>
  </sheetViews>
  <sheetFormatPr defaultColWidth="10.81640625" defaultRowHeight="14.5" x14ac:dyDescent="0.35"/>
  <cols>
    <col min="1" max="1" width="46.1796875" style="3" customWidth="1"/>
    <col min="2" max="2" width="5.453125" style="3" customWidth="1"/>
    <col min="3" max="5" width="16" style="3" customWidth="1"/>
    <col min="6" max="6" width="2.1796875" style="3" customWidth="1"/>
    <col min="7" max="7" width="13.7265625" style="3" customWidth="1"/>
    <col min="8" max="8" width="13.26953125" style="3" customWidth="1"/>
    <col min="9" max="9" width="14.26953125" style="3" customWidth="1"/>
    <col min="10" max="10" width="19.54296875" style="3" customWidth="1"/>
    <col min="11" max="16384" width="10.81640625" style="3"/>
  </cols>
  <sheetData>
    <row r="1" spans="1:10" ht="48.75" customHeight="1" x14ac:dyDescent="0.35">
      <c r="A1" s="115" t="s">
        <v>0</v>
      </c>
      <c r="B1" s="115"/>
      <c r="C1" s="115"/>
      <c r="D1" s="115"/>
      <c r="E1" s="115"/>
      <c r="F1" s="115"/>
      <c r="G1" s="115"/>
      <c r="H1" s="115"/>
    </row>
    <row r="2" spans="1:10" x14ac:dyDescent="0.35">
      <c r="A2" s="31">
        <v>2</v>
      </c>
      <c r="B2" s="23"/>
    </row>
    <row r="3" spans="1:10" ht="12.75" customHeight="1" x14ac:dyDescent="0.35">
      <c r="A3" s="31">
        <v>3</v>
      </c>
      <c r="B3" s="23"/>
    </row>
    <row r="4" spans="1:10" ht="19" thickBot="1" x14ac:dyDescent="0.4">
      <c r="A4" s="33" t="s">
        <v>251</v>
      </c>
      <c r="B4" s="34"/>
    </row>
    <row r="5" spans="1:10" ht="15" thickTop="1" x14ac:dyDescent="0.35">
      <c r="A5" s="2" t="s">
        <v>136</v>
      </c>
      <c r="B5" s="22"/>
    </row>
    <row r="6" spans="1:10" s="5" customFormat="1" x14ac:dyDescent="0.35">
      <c r="A6" s="4"/>
      <c r="B6" s="4"/>
      <c r="C6" s="20"/>
      <c r="D6" s="20"/>
      <c r="E6" s="20"/>
      <c r="F6" s="23"/>
      <c r="G6" s="23"/>
      <c r="H6" s="23"/>
    </row>
    <row r="7" spans="1:10" s="5" customFormat="1" ht="39.75" customHeight="1" x14ac:dyDescent="0.35">
      <c r="A7" s="90">
        <v>1</v>
      </c>
      <c r="B7" s="4"/>
      <c r="C7" s="6">
        <v>0</v>
      </c>
      <c r="D7" s="20">
        <v>1</v>
      </c>
      <c r="E7" s="20" t="str">
        <f>VLOOKUP(D7,DESPLEGABLES!$F$3:$G$75,2,0)</f>
        <v>.T.Alimentos TOTAL ING</v>
      </c>
      <c r="F7" s="23"/>
      <c r="G7" s="23"/>
      <c r="H7" s="23"/>
    </row>
    <row r="8" spans="1:10" s="5" customFormat="1" ht="16.5" customHeight="1" x14ac:dyDescent="0.35">
      <c r="C8" s="23">
        <v>5</v>
      </c>
      <c r="D8" s="23">
        <v>6</v>
      </c>
      <c r="E8" s="23">
        <v>7</v>
      </c>
      <c r="F8" s="23"/>
      <c r="G8" s="23"/>
      <c r="H8" s="23"/>
    </row>
    <row r="9" spans="1:10" ht="24" customHeight="1" x14ac:dyDescent="0.35">
      <c r="A9" s="39" t="str">
        <f>VLOOKUP(A7,DESPLEGABLES!K3:L5,2,0)</f>
        <v>Distribución volumen por criterio (Consumiciones)</v>
      </c>
      <c r="B9" s="39"/>
      <c r="C9" s="91" t="str">
        <f>KPI!C7</f>
        <v>AÑO 2023</v>
      </c>
      <c r="D9" s="91" t="str">
        <f>KPI!D7</f>
        <v>AÑO 2024</v>
      </c>
      <c r="E9" s="91" t="str">
        <f>KPI!E7</f>
        <v>AÑO 2025</v>
      </c>
      <c r="F9" s="32"/>
      <c r="G9" s="56" t="s">
        <v>137</v>
      </c>
      <c r="H9" s="32"/>
      <c r="I9" s="5"/>
      <c r="J9" s="5"/>
    </row>
    <row r="10" spans="1:10" x14ac:dyDescent="0.35">
      <c r="A10" s="92" t="s">
        <v>138</v>
      </c>
      <c r="B10" s="57" t="s">
        <v>139</v>
      </c>
      <c r="C10" s="71">
        <f>VLOOKUP($A$9&amp;$E$7&amp;$A10,PERFIL_DATOS!$A:$G,C$8,0)</f>
        <v>100</v>
      </c>
      <c r="D10" s="71">
        <f>VLOOKUP($A$9&amp;$E$7&amp;$A10,PERFIL_DATOS!$A:$G,D$8,0)</f>
        <v>100</v>
      </c>
      <c r="E10" s="71">
        <f>VLOOKUP($A$9&amp;$E$7&amp;$A10,PERFIL_DATOS!$A:$G,E$8,0)</f>
        <v>100</v>
      </c>
      <c r="F10" s="53"/>
      <c r="G10" s="72">
        <f>DESPLEGABLES!$P$3</f>
        <v>100</v>
      </c>
      <c r="H10" s="32"/>
      <c r="I10" s="5"/>
      <c r="J10" s="5"/>
    </row>
    <row r="11" spans="1:10" x14ac:dyDescent="0.35">
      <c r="A11" s="58" t="s">
        <v>140</v>
      </c>
      <c r="B11" s="59" t="s">
        <v>140</v>
      </c>
      <c r="C11" s="73">
        <f>VLOOKUP($A$9&amp;$E$7&amp;$A11,PERFIL_DATOS!$A:$G,C$8,0)</f>
        <v>9.7460892018641001</v>
      </c>
      <c r="D11" s="73">
        <f>VLOOKUP($A$9&amp;$E$7&amp;$A11,PERFIL_DATOS!$A:$G,D$8,0)</f>
        <v>10.1727830711083</v>
      </c>
      <c r="E11" s="73">
        <f>VLOOKUP($A$9&amp;$E$7&amp;$A11,PERFIL_DATOS!$A:$G,E$8,0)</f>
        <v>10.187471773803001</v>
      </c>
      <c r="F11" s="7"/>
      <c r="G11" s="74">
        <f>DESPLEGABLES!P4</f>
        <v>9.5199143003925606</v>
      </c>
    </row>
    <row r="12" spans="1:10" x14ac:dyDescent="0.35">
      <c r="A12" s="60" t="s">
        <v>141</v>
      </c>
      <c r="B12" s="23" t="s">
        <v>141</v>
      </c>
      <c r="C12" s="75">
        <f>VLOOKUP($A$9&amp;$E$7&amp;$A12,PERFIL_DATOS!$A:$G,C$8,0)</f>
        <v>13.509575449590701</v>
      </c>
      <c r="D12" s="75">
        <f>VLOOKUP($A$9&amp;$E$7&amp;$A12,PERFIL_DATOS!$A:$G,D$8,0)</f>
        <v>14.681897594409399</v>
      </c>
      <c r="E12" s="76">
        <f>VLOOKUP($A$9&amp;$E$7&amp;$A12,PERFIL_DATOS!$A:$G,E$8,0)</f>
        <v>15.932555682090401</v>
      </c>
      <c r="F12" s="7"/>
      <c r="G12" s="77">
        <f>DESPLEGABLES!P5</f>
        <v>13.2199662715574</v>
      </c>
    </row>
    <row r="13" spans="1:10" x14ac:dyDescent="0.35">
      <c r="A13" s="60" t="s">
        <v>142</v>
      </c>
      <c r="B13" s="23" t="s">
        <v>142</v>
      </c>
      <c r="C13" s="75">
        <f>VLOOKUP($A$9&amp;$E$7&amp;$A13,PERFIL_DATOS!$A:$G,C$8,0)</f>
        <v>16.932446679420199</v>
      </c>
      <c r="D13" s="75">
        <f>VLOOKUP($A$9&amp;$E$7&amp;$A13,PERFIL_DATOS!$A:$G,D$8,0)</f>
        <v>16.003739392221199</v>
      </c>
      <c r="E13" s="76">
        <f>VLOOKUP($A$9&amp;$E$7&amp;$A13,PERFIL_DATOS!$A:$G,E$8,0)</f>
        <v>16.241747387444999</v>
      </c>
      <c r="F13" s="7"/>
      <c r="G13" s="77">
        <f>DESPLEGABLES!P6</f>
        <v>15.8400432733103</v>
      </c>
    </row>
    <row r="14" spans="1:10" x14ac:dyDescent="0.35">
      <c r="A14" s="60" t="s">
        <v>143</v>
      </c>
      <c r="B14" s="23" t="s">
        <v>143</v>
      </c>
      <c r="C14" s="75">
        <f>VLOOKUP($A$9&amp;$E$7&amp;$A14,PERFIL_DATOS!$A:$G,C$8,0)</f>
        <v>20.3969702061097</v>
      </c>
      <c r="D14" s="75">
        <f>VLOOKUP($A$9&amp;$E$7&amp;$A14,PERFIL_DATOS!$A:$G,D$8,0)</f>
        <v>20.841637916573902</v>
      </c>
      <c r="E14" s="76">
        <f>VLOOKUP($A$9&amp;$E$7&amp;$A14,PERFIL_DATOS!$A:$G,E$8,0)</f>
        <v>19.772324953731999</v>
      </c>
      <c r="F14" s="7"/>
      <c r="G14" s="77">
        <f>DESPLEGABLES!P7</f>
        <v>20.2200379812218</v>
      </c>
    </row>
    <row r="15" spans="1:10" x14ac:dyDescent="0.35">
      <c r="A15" s="60" t="s">
        <v>144</v>
      </c>
      <c r="B15" s="23" t="s">
        <v>144</v>
      </c>
      <c r="C15" s="75">
        <f>VLOOKUP($A$9&amp;$E$7&amp;$A15,PERFIL_DATOS!$A:$G,C$8,0)</f>
        <v>14.9724836626353</v>
      </c>
      <c r="D15" s="75">
        <f>VLOOKUP($A$9&amp;$E$7&amp;$A15,PERFIL_DATOS!$A:$G,D$8,0)</f>
        <v>14.9111364632923</v>
      </c>
      <c r="E15" s="76">
        <f>VLOOKUP($A$9&amp;$E$7&amp;$A15,PERFIL_DATOS!$A:$G,E$8,0)</f>
        <v>14.837050388819</v>
      </c>
      <c r="F15" s="7"/>
      <c r="G15" s="77">
        <f>DESPLEGABLES!P8</f>
        <v>13.5598430156766</v>
      </c>
    </row>
    <row r="16" spans="1:10" x14ac:dyDescent="0.35">
      <c r="A16" s="60" t="s">
        <v>145</v>
      </c>
      <c r="B16" s="23" t="s">
        <v>145</v>
      </c>
      <c r="C16" s="75">
        <f>VLOOKUP($A$9&amp;$E$7&amp;$A16,PERFIL_DATOS!$A:$G,C$8,0)</f>
        <v>7.79309247081087</v>
      </c>
      <c r="D16" s="75">
        <f>VLOOKUP($A$9&amp;$E$7&amp;$A16,PERFIL_DATOS!$A:$G,D$8,0)</f>
        <v>7.8145292848755696</v>
      </c>
      <c r="E16" s="76">
        <f>VLOOKUP($A$9&amp;$E$7&amp;$A16,PERFIL_DATOS!$A:$G,E$8,0)</f>
        <v>8.1509763224807905</v>
      </c>
      <c r="F16" s="7"/>
      <c r="G16" s="77">
        <f>DESPLEGABLES!P9</f>
        <v>9.5201685792584492</v>
      </c>
    </row>
    <row r="17" spans="1:7" x14ac:dyDescent="0.35">
      <c r="A17" s="60" t="s">
        <v>146</v>
      </c>
      <c r="B17" s="23" t="s">
        <v>146</v>
      </c>
      <c r="C17" s="75">
        <f>VLOOKUP($A$9&amp;$E$7&amp;$A17,PERFIL_DATOS!$A:$G,C$8,0)</f>
        <v>7.9967929539311404</v>
      </c>
      <c r="D17" s="75">
        <f>VLOOKUP($A$9&amp;$E$7&amp;$A17,PERFIL_DATOS!$A:$G,D$8,0)</f>
        <v>7.9991759996154697</v>
      </c>
      <c r="E17" s="76">
        <f>VLOOKUP($A$9&amp;$E$7&amp;$A17,PERFIL_DATOS!$A:$G,E$8,0)</f>
        <v>7.8638453955773198</v>
      </c>
      <c r="F17" s="7"/>
      <c r="G17" s="77">
        <f>DESPLEGABLES!P10</f>
        <v>9.2800363183187997</v>
      </c>
    </row>
    <row r="18" spans="1:7" x14ac:dyDescent="0.35">
      <c r="A18" s="61" t="s">
        <v>147</v>
      </c>
      <c r="B18" s="62" t="s">
        <v>147</v>
      </c>
      <c r="C18" s="78">
        <f>VLOOKUP($A$9&amp;$E$7&amp;$A18,PERFIL_DATOS!$A:$G,C$8,0)</f>
        <v>8.6525474105362896</v>
      </c>
      <c r="D18" s="78">
        <f>VLOOKUP($A$9&amp;$E$7&amp;$A18,PERFIL_DATOS!$A:$G,D$8,0)</f>
        <v>7.5751100874323303</v>
      </c>
      <c r="E18" s="78">
        <f>VLOOKUP($A$9&amp;$E$7&amp;$A18,PERFIL_DATOS!$A:$G,E$8,0)</f>
        <v>7.0140360681470604</v>
      </c>
      <c r="F18" s="7"/>
      <c r="G18" s="79">
        <f>DESPLEGABLES!P11</f>
        <v>8.8399994143727199</v>
      </c>
    </row>
    <row r="19" spans="1:7" x14ac:dyDescent="0.35">
      <c r="A19" s="58" t="s">
        <v>148</v>
      </c>
      <c r="B19" s="59" t="s">
        <v>148</v>
      </c>
      <c r="C19" s="73">
        <f>VLOOKUP($A$9&amp;$E$7&amp;$A19,PERFIL_DATOS!$A:$G,C$8,0)</f>
        <v>4.5641807146878604</v>
      </c>
      <c r="D19" s="80">
        <f>VLOOKUP($A$9&amp;$E$7&amp;$A19,PERFIL_DATOS!$A:$G,D$8,0)</f>
        <v>4.77173914109731</v>
      </c>
      <c r="E19" s="73">
        <f>VLOOKUP($A$9&amp;$E$7&amp;$A19,PERFIL_DATOS!$A:$G,E$8,0)</f>
        <v>4.7845421885232904</v>
      </c>
      <c r="F19" s="7"/>
      <c r="G19" s="74">
        <f>DESPLEGABLES!P12</f>
        <v>5.8053705722693101</v>
      </c>
    </row>
    <row r="20" spans="1:7" x14ac:dyDescent="0.35">
      <c r="A20" s="60" t="s">
        <v>149</v>
      </c>
      <c r="B20" s="23" t="s">
        <v>149</v>
      </c>
      <c r="C20" s="75">
        <f>VLOOKUP($A$9&amp;$E$7&amp;$A20,PERFIL_DATOS!$A:$G,C$8,0)</f>
        <v>4.6707010205756001</v>
      </c>
      <c r="D20" s="75">
        <f>VLOOKUP($A$9&amp;$E$7&amp;$A20,PERFIL_DATOS!$A:$G,D$8,0)</f>
        <v>4.0112515290602397</v>
      </c>
      <c r="E20" s="75">
        <f>VLOOKUP($A$9&amp;$E$7&amp;$A20,PERFIL_DATOS!$A:$G,E$8,0)</f>
        <v>3.7172401725001798</v>
      </c>
      <c r="F20" s="7"/>
      <c r="G20" s="77">
        <f>DESPLEGABLES!P13</f>
        <v>6.4884605784874303</v>
      </c>
    </row>
    <row r="21" spans="1:7" x14ac:dyDescent="0.35">
      <c r="A21" s="60" t="s">
        <v>150</v>
      </c>
      <c r="B21" s="23" t="s">
        <v>150</v>
      </c>
      <c r="C21" s="75">
        <f>VLOOKUP($A$9&amp;$E$7&amp;$A21,PERFIL_DATOS!$A:$G,C$8,0)</f>
        <v>7.2573389181525298</v>
      </c>
      <c r="D21" s="75">
        <f>VLOOKUP($A$9&amp;$E$7&amp;$A21,PERFIL_DATOS!$A:$G,D$8,0)</f>
        <v>7.4825826918719196</v>
      </c>
      <c r="E21" s="75">
        <f>VLOOKUP($A$9&amp;$E$7&amp;$A21,PERFIL_DATOS!$A:$G,E$8,0)</f>
        <v>7.6770472637579399</v>
      </c>
      <c r="F21" s="7"/>
      <c r="G21" s="77">
        <f>DESPLEGABLES!P14</f>
        <v>8.1601054820314296</v>
      </c>
    </row>
    <row r="22" spans="1:7" x14ac:dyDescent="0.35">
      <c r="A22" s="60" t="s">
        <v>151</v>
      </c>
      <c r="B22" s="23" t="s">
        <v>151</v>
      </c>
      <c r="C22" s="75">
        <f>VLOOKUP($A$9&amp;$E$7&amp;$A22,PERFIL_DATOS!$A:$G,C$8,0)</f>
        <v>16.681210384776701</v>
      </c>
      <c r="D22" s="75">
        <f>VLOOKUP($A$9&amp;$E$7&amp;$A22,PERFIL_DATOS!$A:$G,D$8,0)</f>
        <v>16.920251477069701</v>
      </c>
      <c r="E22" s="75">
        <f>VLOOKUP($A$9&amp;$E$7&amp;$A22,PERFIL_DATOS!$A:$G,E$8,0)</f>
        <v>16.402088130707298</v>
      </c>
      <c r="F22" s="7"/>
      <c r="G22" s="77">
        <f>DESPLEGABLES!P15</f>
        <v>18.258746359300599</v>
      </c>
    </row>
    <row r="23" spans="1:7" x14ac:dyDescent="0.35">
      <c r="A23" s="60" t="s">
        <v>152</v>
      </c>
      <c r="B23" s="23" t="s">
        <v>152</v>
      </c>
      <c r="C23" s="75">
        <f>VLOOKUP($A$9&amp;$E$7&amp;$A23,PERFIL_DATOS!$A:$G,C$8,0)</f>
        <v>22.6820298322098</v>
      </c>
      <c r="D23" s="75">
        <f>VLOOKUP($A$9&amp;$E$7&amp;$A23,PERFIL_DATOS!$A:$G,D$8,0)</f>
        <v>23.505395731089401</v>
      </c>
      <c r="E23" s="75">
        <f>VLOOKUP($A$9&amp;$E$7&amp;$A23,PERFIL_DATOS!$A:$G,E$8,0)</f>
        <v>25.311997882611699</v>
      </c>
      <c r="F23" s="7"/>
      <c r="G23" s="77">
        <f>DESPLEGABLES!P16</f>
        <v>20.839513706379901</v>
      </c>
    </row>
    <row r="24" spans="1:7" x14ac:dyDescent="0.35">
      <c r="A24" s="60" t="s">
        <v>153</v>
      </c>
      <c r="B24" s="23" t="s">
        <v>153</v>
      </c>
      <c r="C24" s="75">
        <f>VLOOKUP($A$9&amp;$E$7&amp;$A24,PERFIL_DATOS!$A:$G,C$8,0)</f>
        <v>9.3674199884255493</v>
      </c>
      <c r="D24" s="75">
        <f>VLOOKUP($A$9&amp;$E$7&amp;$A24,PERFIL_DATOS!$A:$G,D$8,0)</f>
        <v>10.2186445782246</v>
      </c>
      <c r="E24" s="75">
        <f>VLOOKUP($A$9&amp;$E$7&amp;$A24,PERFIL_DATOS!$A:$G,E$8,0)</f>
        <v>9.3528054398383897</v>
      </c>
      <c r="F24" s="7"/>
      <c r="G24" s="77">
        <f>DESPLEGABLES!P17</f>
        <v>10.3502369373346</v>
      </c>
    </row>
    <row r="25" spans="1:7" x14ac:dyDescent="0.35">
      <c r="A25" s="60" t="s">
        <v>154</v>
      </c>
      <c r="B25" s="23" t="s">
        <v>154</v>
      </c>
      <c r="C25" s="75">
        <f>VLOOKUP($A$9&amp;$E$7&amp;$A25,PERFIL_DATOS!$A:$G,C$8,0)</f>
        <v>15.2954618922554</v>
      </c>
      <c r="D25" s="75">
        <f>VLOOKUP($A$9&amp;$E$7&amp;$A25,PERFIL_DATOS!$A:$G,D$8,0)</f>
        <v>13.696214601090601</v>
      </c>
      <c r="E25" s="75">
        <f>VLOOKUP($A$9&amp;$E$7&amp;$A25,PERFIL_DATOS!$A:$G,E$8,0)</f>
        <v>13.6492920182194</v>
      </c>
      <c r="F25" s="7"/>
      <c r="G25" s="77">
        <f>DESPLEGABLES!P18</f>
        <v>13.0582281230094</v>
      </c>
    </row>
    <row r="26" spans="1:7" x14ac:dyDescent="0.35">
      <c r="A26" s="61" t="s">
        <v>155</v>
      </c>
      <c r="B26" s="62" t="s">
        <v>155</v>
      </c>
      <c r="C26" s="78">
        <f>VLOOKUP($A$9&amp;$E$7&amp;$A26,PERFIL_DATOS!$A:$G,C$8,0)</f>
        <v>19.481657248916498</v>
      </c>
      <c r="D26" s="78">
        <f>VLOOKUP($A$9&amp;$E$7&amp;$A26,PERFIL_DATOS!$A:$G,D$8,0)</f>
        <v>19.393932021930201</v>
      </c>
      <c r="E26" s="78">
        <f>VLOOKUP($A$9&amp;$E$7&amp;$A26,PERFIL_DATOS!$A:$G,E$8,0)</f>
        <v>19.1049888968654</v>
      </c>
      <c r="F26" s="7"/>
      <c r="G26" s="79">
        <f>DESPLEGABLES!P19</f>
        <v>17.039352368203598</v>
      </c>
    </row>
    <row r="27" spans="1:7" x14ac:dyDescent="0.35">
      <c r="A27" s="58" t="s">
        <v>156</v>
      </c>
      <c r="B27" s="59" t="s">
        <v>156</v>
      </c>
      <c r="C27" s="73">
        <f>VLOOKUP($A$9&amp;$E$7&amp;$A27,PERFIL_DATOS!$A:$G,C$8,0)</f>
        <v>2.6787815190040098</v>
      </c>
      <c r="D27" s="73">
        <f>VLOOKUP($A$9&amp;$E$7&amp;$A27,PERFIL_DATOS!$A:$G,D$8,0)</f>
        <v>2.6037627388988001</v>
      </c>
      <c r="E27" s="73">
        <f>VLOOKUP($A$9&amp;$E$7&amp;$A27,PERFIL_DATOS!$A:$G,E$8,0)</f>
        <v>2.18038378460039</v>
      </c>
      <c r="F27" s="7"/>
      <c r="G27" s="74">
        <f>DESPLEGABLES!P20</f>
        <v>6.98805865754714</v>
      </c>
    </row>
    <row r="28" spans="1:7" x14ac:dyDescent="0.35">
      <c r="A28" s="60" t="s">
        <v>157</v>
      </c>
      <c r="B28" s="23" t="s">
        <v>157</v>
      </c>
      <c r="C28" s="75">
        <f>VLOOKUP($A$9&amp;$E$7&amp;$A28,PERFIL_DATOS!$A:$G,C$8,0)</f>
        <v>3.1087163071021702</v>
      </c>
      <c r="D28" s="75">
        <f>VLOOKUP($A$9&amp;$E$7&amp;$A28,PERFIL_DATOS!$A:$G,D$8,0)</f>
        <v>2.9779118849303101</v>
      </c>
      <c r="E28" s="75">
        <f>VLOOKUP($A$9&amp;$E$7&amp;$A28,PERFIL_DATOS!$A:$G,E$8,0)</f>
        <v>3.5473707833100998</v>
      </c>
      <c r="F28" s="7"/>
      <c r="G28" s="77">
        <f>DESPLEGABLES!P21</f>
        <v>6.9653406909371096</v>
      </c>
    </row>
    <row r="29" spans="1:7" x14ac:dyDescent="0.35">
      <c r="A29" s="60" t="s">
        <v>158</v>
      </c>
      <c r="B29" s="23" t="s">
        <v>158</v>
      </c>
      <c r="C29" s="75">
        <f>VLOOKUP($A$9&amp;$E$7&amp;$A29,PERFIL_DATOS!$A:$G,C$8,0)</f>
        <v>9.7700811292260692</v>
      </c>
      <c r="D29" s="75">
        <f>VLOOKUP($A$9&amp;$E$7&amp;$A29,PERFIL_DATOS!$A:$G,D$8,0)</f>
        <v>9.0151527784998695</v>
      </c>
      <c r="E29" s="75">
        <f>VLOOKUP($A$9&amp;$E$7&amp;$A29,PERFIL_DATOS!$A:$G,E$8,0)</f>
        <v>7.8638294513883604</v>
      </c>
      <c r="F29" s="7"/>
      <c r="G29" s="77">
        <f>DESPLEGABLES!P22</f>
        <v>14.487844641665101</v>
      </c>
    </row>
    <row r="30" spans="1:7" x14ac:dyDescent="0.35">
      <c r="A30" s="60" t="s">
        <v>159</v>
      </c>
      <c r="B30" s="23" t="s">
        <v>159</v>
      </c>
      <c r="C30" s="75">
        <f>VLOOKUP($A$9&amp;$E$7&amp;$A30,PERFIL_DATOS!$A:$G,C$8,0)</f>
        <v>25.884752677205501</v>
      </c>
      <c r="D30" s="75">
        <f>VLOOKUP($A$9&amp;$E$7&amp;$A30,PERFIL_DATOS!$A:$G,D$8,0)</f>
        <v>24.016217112329901</v>
      </c>
      <c r="E30" s="75">
        <f>VLOOKUP($A$9&amp;$E$7&amp;$A30,PERFIL_DATOS!$A:$G,E$8,0)</f>
        <v>24.158993857899802</v>
      </c>
      <c r="F30" s="7"/>
      <c r="G30" s="77">
        <f>DESPLEGABLES!P23</f>
        <v>28.345700951964002</v>
      </c>
    </row>
    <row r="31" spans="1:7" x14ac:dyDescent="0.35">
      <c r="A31" s="60" t="s">
        <v>160</v>
      </c>
      <c r="B31" s="23" t="s">
        <v>160</v>
      </c>
      <c r="C31" s="75">
        <f>VLOOKUP($A$9&amp;$E$7&amp;$A31,PERFIL_DATOS!$A:$G,C$8,0)</f>
        <v>24.591597814413799</v>
      </c>
      <c r="D31" s="75">
        <f>VLOOKUP($A$9&amp;$E$7&amp;$A31,PERFIL_DATOS!$A:$G,D$8,0)</f>
        <v>25.4192935766227</v>
      </c>
      <c r="E31" s="75">
        <f>VLOOKUP($A$9&amp;$E$7&amp;$A31,PERFIL_DATOS!$A:$G,E$8,0)</f>
        <v>24.168600231748801</v>
      </c>
      <c r="F31" s="7"/>
      <c r="G31" s="77">
        <f>DESPLEGABLES!P24</f>
        <v>19.9479388216708</v>
      </c>
    </row>
    <row r="32" spans="1:7" x14ac:dyDescent="0.35">
      <c r="A32" s="61" t="s">
        <v>161</v>
      </c>
      <c r="B32" s="62" t="s">
        <v>161</v>
      </c>
      <c r="C32" s="78">
        <f>VLOOKUP($A$9&amp;$E$7&amp;$A32,PERFIL_DATOS!$A:$G,C$8,0)</f>
        <v>33.966056797336101</v>
      </c>
      <c r="D32" s="78">
        <f>VLOOKUP($A$9&amp;$E$7&amp;$A32,PERFIL_DATOS!$A:$G,D$8,0)</f>
        <v>35.967656023001403</v>
      </c>
      <c r="E32" s="78">
        <f>VLOOKUP($A$9&amp;$E$7&amp;$A32,PERFIL_DATOS!$A:$G,E$8,0)</f>
        <v>38.0808418212888</v>
      </c>
      <c r="F32" s="7"/>
      <c r="G32" s="79">
        <f>DESPLEGABLES!P25</f>
        <v>23.2651197534326</v>
      </c>
    </row>
    <row r="33" spans="1:7" x14ac:dyDescent="0.35">
      <c r="A33" s="58" t="s">
        <v>245</v>
      </c>
      <c r="B33" s="59" t="s">
        <v>162</v>
      </c>
      <c r="C33" s="73">
        <f>VLOOKUP($A$9&amp;$E$7&amp;$A33,PERFIL_DATOS!$A:$G,C$8,0)</f>
        <v>25.036418248327902</v>
      </c>
      <c r="D33" s="73">
        <f>VLOOKUP($A$9&amp;$E$7&amp;$A33,PERFIL_DATOS!$A:$G,D$8,0)</f>
        <v>25.500810757521201</v>
      </c>
      <c r="E33" s="73">
        <f>VLOOKUP($A$9&amp;$E$7&amp;$A33,PERFIL_DATOS!$A:$G,E$8,0)</f>
        <v>24.661734066075098</v>
      </c>
      <c r="F33" s="7"/>
      <c r="G33" s="74">
        <f>DESPLEGABLES!P26</f>
        <v>22.300259776951702</v>
      </c>
    </row>
    <row r="34" spans="1:7" x14ac:dyDescent="0.35">
      <c r="A34" s="60" t="s">
        <v>246</v>
      </c>
      <c r="B34" s="23" t="s">
        <v>163</v>
      </c>
      <c r="C34" s="75">
        <f>VLOOKUP($A$9&amp;$E$7&amp;$A34,PERFIL_DATOS!$A:$G,C$8,0)</f>
        <v>15.267706795027101</v>
      </c>
      <c r="D34" s="75">
        <f>VLOOKUP($A$9&amp;$E$7&amp;$A34,PERFIL_DATOS!$A:$G,D$8,0)</f>
        <v>15.2367637581088</v>
      </c>
      <c r="E34" s="75">
        <f>VLOOKUP($A$9&amp;$E$7&amp;$A34,PERFIL_DATOS!$A:$G,E$8,0)</f>
        <v>14.778660775820301</v>
      </c>
      <c r="F34" s="7"/>
      <c r="G34" s="77">
        <f>DESPLEGABLES!P27</f>
        <v>15.0882778114837</v>
      </c>
    </row>
    <row r="35" spans="1:7" x14ac:dyDescent="0.35">
      <c r="A35" s="60" t="s">
        <v>247</v>
      </c>
      <c r="B35" s="23" t="s">
        <v>164</v>
      </c>
      <c r="C35" s="75">
        <f>VLOOKUP($A$9&amp;$E$7&amp;$A35,PERFIL_DATOS!$A:$G,C$8,0)</f>
        <v>24.103171772492299</v>
      </c>
      <c r="D35" s="75">
        <f>VLOOKUP($A$9&amp;$E$7&amp;$A35,PERFIL_DATOS!$A:$G,D$8,0)</f>
        <v>24.6583880786763</v>
      </c>
      <c r="E35" s="75">
        <f>VLOOKUP($A$9&amp;$E$7&amp;$A35,PERFIL_DATOS!$A:$G,E$8,0)</f>
        <v>23.892865413905199</v>
      </c>
      <c r="F35" s="7"/>
      <c r="G35" s="77">
        <f>DESPLEGABLES!P28</f>
        <v>25.374156838591599</v>
      </c>
    </row>
    <row r="36" spans="1:7" x14ac:dyDescent="0.35">
      <c r="A36" s="60" t="s">
        <v>248</v>
      </c>
      <c r="C36" s="75">
        <f>VLOOKUP($A$9&amp;$E$7&amp;$A36,PERFIL_DATOS!$A:$G,C$8,0)</f>
        <v>14.3571729653091</v>
      </c>
      <c r="D36" s="75">
        <f>VLOOKUP($A$9&amp;$E$7&amp;$A36,PERFIL_DATOS!$A:$G,D$8,0)</f>
        <v>14.3417894737875</v>
      </c>
      <c r="E36" s="75">
        <f>VLOOKUP($A$9&amp;$E$7&amp;$A36,PERFIL_DATOS!$A:$G,E$8,0)</f>
        <v>16.680670979304001</v>
      </c>
      <c r="F36" s="7"/>
      <c r="G36" s="77">
        <f>DESPLEGABLES!P29</f>
        <v>15.1945728705204</v>
      </c>
    </row>
    <row r="37" spans="1:7" x14ac:dyDescent="0.35">
      <c r="A37" s="60" t="s">
        <v>249</v>
      </c>
      <c r="B37" s="62" t="s">
        <v>165</v>
      </c>
      <c r="C37" s="78">
        <f>VLOOKUP($A$9&amp;$E$7&amp;$A37,PERFIL_DATOS!$A:$G,C$8,0)</f>
        <v>21.235518428233</v>
      </c>
      <c r="D37" s="78">
        <f>VLOOKUP($A$9&amp;$E$7&amp;$A37,PERFIL_DATOS!$A:$G,D$8,0)</f>
        <v>20.262247931906199</v>
      </c>
      <c r="E37" s="78">
        <f>VLOOKUP($A$9&amp;$E$7&amp;$A37,PERFIL_DATOS!$A:$G,E$8,0)</f>
        <v>19.986080723037102</v>
      </c>
      <c r="F37" s="7"/>
      <c r="G37" s="79">
        <f>DESPLEGABLES!P29</f>
        <v>15.1945728705204</v>
      </c>
    </row>
    <row r="38" spans="1:7" x14ac:dyDescent="0.35">
      <c r="A38" s="58" t="s">
        <v>166</v>
      </c>
      <c r="B38" s="59" t="s">
        <v>166</v>
      </c>
      <c r="C38" s="73">
        <f>VLOOKUP($A$9&amp;$E$7&amp;$A38,PERFIL_DATOS!$A:$G,C$8,0)</f>
        <v>50.491403171084698</v>
      </c>
      <c r="D38" s="73">
        <f>VLOOKUP($A$9&amp;$E$7&amp;$A38,PERFIL_DATOS!$A:$G,D$8,0)</f>
        <v>51.711183941409601</v>
      </c>
      <c r="E38" s="73">
        <f>VLOOKUP($A$9&amp;$E$7&amp;$A38,PERFIL_DATOS!$A:$G,E$8,0)</f>
        <v>51.334249592725598</v>
      </c>
      <c r="F38" s="7"/>
      <c r="G38" s="74">
        <f>DESPLEGABLES!P30</f>
        <v>100</v>
      </c>
    </row>
    <row r="39" spans="1:7" x14ac:dyDescent="0.35">
      <c r="A39" s="61" t="s">
        <v>167</v>
      </c>
      <c r="B39" s="62" t="s">
        <v>167</v>
      </c>
      <c r="C39" s="78">
        <f>VLOOKUP($A$9&amp;$E$7&amp;$A39,PERFIL_DATOS!$A:$G,C$8,0)</f>
        <v>49.508596828915302</v>
      </c>
      <c r="D39" s="78">
        <f>VLOOKUP($A$9&amp;$E$7&amp;$A39,PERFIL_DATOS!$A:$G,D$8,0)</f>
        <v>48.288816058590299</v>
      </c>
      <c r="E39" s="78">
        <f>VLOOKUP($A$9&amp;$E$7&amp;$A39,PERFIL_DATOS!$A:$G,E$8,0)</f>
        <v>48.665770337510601</v>
      </c>
      <c r="F39" s="7"/>
      <c r="G39" s="79">
        <f>DESPLEGABLES!P31</f>
        <v>49.7425624184974</v>
      </c>
    </row>
    <row r="40" spans="1:7" ht="15.5" x14ac:dyDescent="0.35">
      <c r="A40" s="63" t="s">
        <v>168</v>
      </c>
      <c r="B40" s="64"/>
      <c r="C40" s="65"/>
      <c r="D40" s="65"/>
      <c r="E40" s="65"/>
      <c r="F40" s="66"/>
    </row>
    <row r="41" spans="1:7" x14ac:dyDescent="0.35">
      <c r="A41" s="67" t="s">
        <v>291</v>
      </c>
      <c r="B41" s="68"/>
      <c r="C41" s="69"/>
      <c r="D41" s="69"/>
      <c r="E41" s="69"/>
      <c r="F41" s="69"/>
    </row>
    <row r="42" spans="1:7" x14ac:dyDescent="0.35">
      <c r="A42" s="70"/>
      <c r="B42" s="68"/>
    </row>
    <row r="43" spans="1:7" x14ac:dyDescent="0.35">
      <c r="B43" s="23"/>
    </row>
    <row r="44" spans="1:7" x14ac:dyDescent="0.35">
      <c r="B44" s="23"/>
    </row>
    <row r="45" spans="1:7" x14ac:dyDescent="0.35">
      <c r="B45" s="23"/>
    </row>
    <row r="46" spans="1:7" x14ac:dyDescent="0.35">
      <c r="B46" s="23"/>
    </row>
    <row r="47" spans="1:7" x14ac:dyDescent="0.35">
      <c r="B47" s="23"/>
    </row>
    <row r="48" spans="1:7" x14ac:dyDescent="0.35">
      <c r="B48" s="23"/>
    </row>
    <row r="49" spans="2:2" x14ac:dyDescent="0.35">
      <c r="B49" s="23"/>
    </row>
    <row r="50" spans="2:2" x14ac:dyDescent="0.35">
      <c r="B50" s="23"/>
    </row>
    <row r="51" spans="2:2" x14ac:dyDescent="0.35">
      <c r="B51" s="23"/>
    </row>
    <row r="52" spans="2:2" x14ac:dyDescent="0.35">
      <c r="B52" s="23"/>
    </row>
    <row r="53" spans="2:2" x14ac:dyDescent="0.35">
      <c r="B53" s="23"/>
    </row>
    <row r="54" spans="2:2" x14ac:dyDescent="0.35">
      <c r="B54" s="23"/>
    </row>
    <row r="55" spans="2:2" x14ac:dyDescent="0.35">
      <c r="B55" s="23"/>
    </row>
    <row r="56" spans="2:2" x14ac:dyDescent="0.35">
      <c r="B56" s="23"/>
    </row>
    <row r="57" spans="2:2" x14ac:dyDescent="0.35">
      <c r="B57" s="23"/>
    </row>
    <row r="58" spans="2:2" x14ac:dyDescent="0.35">
      <c r="B58" s="23"/>
    </row>
    <row r="59" spans="2:2" x14ac:dyDescent="0.35">
      <c r="B59" s="23"/>
    </row>
    <row r="60" spans="2:2" x14ac:dyDescent="0.35">
      <c r="B60" s="23"/>
    </row>
    <row r="61" spans="2:2" x14ac:dyDescent="0.35">
      <c r="B61" s="23"/>
    </row>
    <row r="62" spans="2:2" x14ac:dyDescent="0.35">
      <c r="B62" s="23"/>
    </row>
    <row r="63" spans="2:2" x14ac:dyDescent="0.35">
      <c r="B63" s="23"/>
    </row>
    <row r="64" spans="2:2" x14ac:dyDescent="0.35">
      <c r="B64" s="23"/>
    </row>
    <row r="65" spans="2:2" x14ac:dyDescent="0.35">
      <c r="B65" s="23"/>
    </row>
    <row r="66" spans="2:2" x14ac:dyDescent="0.35">
      <c r="B66" s="23"/>
    </row>
    <row r="67" spans="2:2" x14ac:dyDescent="0.35">
      <c r="B67" s="23"/>
    </row>
    <row r="68" spans="2:2" x14ac:dyDescent="0.35">
      <c r="B68" s="23"/>
    </row>
    <row r="69" spans="2:2" x14ac:dyDescent="0.35">
      <c r="B69" s="23"/>
    </row>
    <row r="70" spans="2:2" x14ac:dyDescent="0.35">
      <c r="B70" s="23"/>
    </row>
    <row r="71" spans="2:2" x14ac:dyDescent="0.35">
      <c r="B71" s="23"/>
    </row>
    <row r="72" spans="2:2" x14ac:dyDescent="0.35">
      <c r="B72" s="23"/>
    </row>
    <row r="73" spans="2:2" x14ac:dyDescent="0.35">
      <c r="B73" s="23"/>
    </row>
    <row r="74" spans="2:2" x14ac:dyDescent="0.35">
      <c r="B74" s="23"/>
    </row>
    <row r="75" spans="2:2" x14ac:dyDescent="0.35">
      <c r="B75" s="23"/>
    </row>
    <row r="76" spans="2:2" x14ac:dyDescent="0.35">
      <c r="B76" s="23"/>
    </row>
    <row r="77" spans="2:2" x14ac:dyDescent="0.35">
      <c r="B77" s="23"/>
    </row>
    <row r="78" spans="2:2" x14ac:dyDescent="0.35">
      <c r="B78" s="23"/>
    </row>
    <row r="79" spans="2:2" x14ac:dyDescent="0.35">
      <c r="B79" s="23"/>
    </row>
    <row r="80" spans="2:2" x14ac:dyDescent="0.35">
      <c r="B80" s="23"/>
    </row>
    <row r="81" spans="2:2" x14ac:dyDescent="0.35">
      <c r="B81" s="23"/>
    </row>
    <row r="82" spans="2:2" x14ac:dyDescent="0.35">
      <c r="B82" s="23"/>
    </row>
    <row r="83" spans="2:2" x14ac:dyDescent="0.35">
      <c r="B83" s="23"/>
    </row>
    <row r="84" spans="2:2" x14ac:dyDescent="0.35">
      <c r="B84" s="23"/>
    </row>
    <row r="85" spans="2:2" x14ac:dyDescent="0.35">
      <c r="B85" s="23"/>
    </row>
    <row r="86" spans="2:2" x14ac:dyDescent="0.35">
      <c r="B86" s="23"/>
    </row>
    <row r="87" spans="2:2" x14ac:dyDescent="0.35">
      <c r="B87" s="23"/>
    </row>
    <row r="88" spans="2:2" x14ac:dyDescent="0.35">
      <c r="B88" s="23"/>
    </row>
    <row r="89" spans="2:2" x14ac:dyDescent="0.35">
      <c r="B89" s="23"/>
    </row>
    <row r="90" spans="2:2" x14ac:dyDescent="0.35">
      <c r="B90" s="23"/>
    </row>
    <row r="91" spans="2:2" x14ac:dyDescent="0.35">
      <c r="B91" s="23"/>
    </row>
    <row r="92" spans="2:2" x14ac:dyDescent="0.35">
      <c r="B92" s="23"/>
    </row>
    <row r="93" spans="2:2" x14ac:dyDescent="0.35">
      <c r="B93" s="23"/>
    </row>
    <row r="94" spans="2:2" x14ac:dyDescent="0.35">
      <c r="B94" s="23"/>
    </row>
    <row r="95" spans="2:2" x14ac:dyDescent="0.35">
      <c r="B95" s="23"/>
    </row>
    <row r="96" spans="2:2" x14ac:dyDescent="0.35">
      <c r="B96" s="23"/>
    </row>
    <row r="97" spans="2:2" x14ac:dyDescent="0.35">
      <c r="B97" s="23"/>
    </row>
    <row r="98" spans="2:2" x14ac:dyDescent="0.35">
      <c r="B98" s="23"/>
    </row>
    <row r="99" spans="2:2" x14ac:dyDescent="0.35">
      <c r="B99" s="23"/>
    </row>
    <row r="100" spans="2:2" x14ac:dyDescent="0.35">
      <c r="B100" s="23"/>
    </row>
    <row r="101" spans="2:2" x14ac:dyDescent="0.35">
      <c r="B101" s="23"/>
    </row>
    <row r="102" spans="2:2" x14ac:dyDescent="0.35">
      <c r="B102" s="23"/>
    </row>
    <row r="103" spans="2:2" x14ac:dyDescent="0.35">
      <c r="B103" s="23"/>
    </row>
    <row r="104" spans="2:2" x14ac:dyDescent="0.35">
      <c r="B104" s="23"/>
    </row>
    <row r="105" spans="2:2" x14ac:dyDescent="0.35">
      <c r="B105" s="23"/>
    </row>
    <row r="106" spans="2:2" x14ac:dyDescent="0.35">
      <c r="B106" s="23"/>
    </row>
    <row r="107" spans="2:2" x14ac:dyDescent="0.35">
      <c r="B107" s="23"/>
    </row>
    <row r="108" spans="2:2" x14ac:dyDescent="0.35">
      <c r="B108" s="23"/>
    </row>
    <row r="109" spans="2:2" x14ac:dyDescent="0.35">
      <c r="B109" s="23"/>
    </row>
    <row r="110" spans="2:2" x14ac:dyDescent="0.35">
      <c r="B110" s="23"/>
    </row>
    <row r="111" spans="2:2" x14ac:dyDescent="0.35">
      <c r="B111" s="23"/>
    </row>
    <row r="112" spans="2:2" x14ac:dyDescent="0.35">
      <c r="B112" s="23"/>
    </row>
    <row r="113" spans="2:2" x14ac:dyDescent="0.35">
      <c r="B113" s="23"/>
    </row>
    <row r="114" spans="2:2" x14ac:dyDescent="0.35">
      <c r="B114" s="23"/>
    </row>
    <row r="115" spans="2:2" x14ac:dyDescent="0.35">
      <c r="B115" s="23"/>
    </row>
    <row r="116" spans="2:2" x14ac:dyDescent="0.35">
      <c r="B116" s="23"/>
    </row>
    <row r="117" spans="2:2" x14ac:dyDescent="0.35">
      <c r="B117" s="23"/>
    </row>
    <row r="118" spans="2:2" x14ac:dyDescent="0.35">
      <c r="B118" s="23"/>
    </row>
    <row r="119" spans="2:2" x14ac:dyDescent="0.35">
      <c r="B119" s="23"/>
    </row>
    <row r="120" spans="2:2" x14ac:dyDescent="0.35">
      <c r="B120" s="23"/>
    </row>
    <row r="121" spans="2:2" x14ac:dyDescent="0.35">
      <c r="B121" s="23"/>
    </row>
    <row r="122" spans="2:2" x14ac:dyDescent="0.35">
      <c r="B122" s="23"/>
    </row>
    <row r="123" spans="2:2" x14ac:dyDescent="0.35">
      <c r="B123" s="23"/>
    </row>
    <row r="124" spans="2:2" x14ac:dyDescent="0.35">
      <c r="B124" s="23"/>
    </row>
    <row r="125" spans="2:2" x14ac:dyDescent="0.35">
      <c r="B125" s="23"/>
    </row>
    <row r="126" spans="2:2" x14ac:dyDescent="0.35">
      <c r="B126" s="23"/>
    </row>
    <row r="127" spans="2:2" x14ac:dyDescent="0.35">
      <c r="B127" s="23"/>
    </row>
    <row r="128" spans="2:2" x14ac:dyDescent="0.35">
      <c r="B128" s="23"/>
    </row>
    <row r="129" spans="2:2" x14ac:dyDescent="0.35">
      <c r="B129" s="23"/>
    </row>
    <row r="130" spans="2:2" x14ac:dyDescent="0.35">
      <c r="B130" s="23"/>
    </row>
    <row r="131" spans="2:2" x14ac:dyDescent="0.35">
      <c r="B131" s="23"/>
    </row>
    <row r="132" spans="2:2" x14ac:dyDescent="0.35">
      <c r="B132" s="23"/>
    </row>
    <row r="133" spans="2:2" x14ac:dyDescent="0.35">
      <c r="B133" s="23"/>
    </row>
    <row r="134" spans="2:2" x14ac:dyDescent="0.35">
      <c r="B134" s="23"/>
    </row>
    <row r="135" spans="2:2" x14ac:dyDescent="0.35">
      <c r="B135" s="23"/>
    </row>
    <row r="136" spans="2:2" x14ac:dyDescent="0.35">
      <c r="B136" s="23"/>
    </row>
    <row r="137" spans="2:2" x14ac:dyDescent="0.35">
      <c r="B137" s="23"/>
    </row>
    <row r="138" spans="2:2" x14ac:dyDescent="0.35">
      <c r="B138" s="23"/>
    </row>
    <row r="139" spans="2:2" x14ac:dyDescent="0.35">
      <c r="B139" s="23"/>
    </row>
    <row r="140" spans="2:2" x14ac:dyDescent="0.35">
      <c r="B140" s="23"/>
    </row>
    <row r="141" spans="2:2" x14ac:dyDescent="0.35">
      <c r="B141" s="23"/>
    </row>
    <row r="142" spans="2:2" x14ac:dyDescent="0.35">
      <c r="B142" s="23"/>
    </row>
    <row r="143" spans="2:2" x14ac:dyDescent="0.35">
      <c r="B143" s="23"/>
    </row>
    <row r="144" spans="2:2" x14ac:dyDescent="0.35">
      <c r="B144" s="23"/>
    </row>
    <row r="145" spans="2:2" x14ac:dyDescent="0.35">
      <c r="B145" s="23"/>
    </row>
    <row r="146" spans="2:2" x14ac:dyDescent="0.35">
      <c r="B146" s="23"/>
    </row>
    <row r="147" spans="2:2" x14ac:dyDescent="0.35">
      <c r="B147" s="23"/>
    </row>
    <row r="148" spans="2:2" x14ac:dyDescent="0.35">
      <c r="B148" s="23"/>
    </row>
    <row r="149" spans="2:2" x14ac:dyDescent="0.35">
      <c r="B149" s="23"/>
    </row>
    <row r="150" spans="2:2" x14ac:dyDescent="0.35">
      <c r="B150" s="23"/>
    </row>
    <row r="151" spans="2:2" x14ac:dyDescent="0.35">
      <c r="B151" s="23"/>
    </row>
    <row r="152" spans="2:2" x14ac:dyDescent="0.35">
      <c r="B152" s="23"/>
    </row>
    <row r="153" spans="2:2" x14ac:dyDescent="0.35">
      <c r="B153" s="23"/>
    </row>
    <row r="154" spans="2:2" x14ac:dyDescent="0.35">
      <c r="B154" s="23"/>
    </row>
    <row r="155" spans="2:2" x14ac:dyDescent="0.35">
      <c r="B155" s="23"/>
    </row>
    <row r="156" spans="2:2" x14ac:dyDescent="0.35">
      <c r="B156" s="23"/>
    </row>
    <row r="157" spans="2:2" x14ac:dyDescent="0.35">
      <c r="B157" s="23"/>
    </row>
    <row r="158" spans="2:2" x14ac:dyDescent="0.35">
      <c r="B158" s="23"/>
    </row>
    <row r="159" spans="2:2" x14ac:dyDescent="0.35">
      <c r="B159" s="23"/>
    </row>
    <row r="160" spans="2:2" x14ac:dyDescent="0.35">
      <c r="B160" s="23"/>
    </row>
    <row r="161" spans="2:2" x14ac:dyDescent="0.35">
      <c r="B161" s="23"/>
    </row>
    <row r="162" spans="2:2" x14ac:dyDescent="0.35">
      <c r="B162" s="23"/>
    </row>
    <row r="163" spans="2:2" x14ac:dyDescent="0.35">
      <c r="B163" s="23"/>
    </row>
    <row r="164" spans="2:2" x14ac:dyDescent="0.35">
      <c r="B164" s="23"/>
    </row>
    <row r="165" spans="2:2" x14ac:dyDescent="0.35">
      <c r="B165" s="23"/>
    </row>
    <row r="166" spans="2:2" x14ac:dyDescent="0.35">
      <c r="B166" s="23"/>
    </row>
    <row r="167" spans="2:2" x14ac:dyDescent="0.35">
      <c r="B167" s="23"/>
    </row>
    <row r="168" spans="2:2" x14ac:dyDescent="0.35">
      <c r="B168" s="23"/>
    </row>
    <row r="169" spans="2:2" x14ac:dyDescent="0.35">
      <c r="B169" s="23"/>
    </row>
    <row r="170" spans="2:2" x14ac:dyDescent="0.35">
      <c r="B170" s="23"/>
    </row>
    <row r="171" spans="2:2" x14ac:dyDescent="0.35">
      <c r="B171" s="23"/>
    </row>
    <row r="172" spans="2:2" x14ac:dyDescent="0.35">
      <c r="B172" s="23"/>
    </row>
    <row r="173" spans="2:2" x14ac:dyDescent="0.35">
      <c r="B173" s="23"/>
    </row>
    <row r="174" spans="2:2" x14ac:dyDescent="0.35">
      <c r="B174" s="23"/>
    </row>
    <row r="175" spans="2:2" x14ac:dyDescent="0.35">
      <c r="B175" s="23"/>
    </row>
    <row r="176" spans="2:2" x14ac:dyDescent="0.35">
      <c r="B176" s="23"/>
    </row>
    <row r="177" spans="2:2" x14ac:dyDescent="0.35">
      <c r="B177" s="23"/>
    </row>
    <row r="178" spans="2:2" x14ac:dyDescent="0.35">
      <c r="B178" s="23"/>
    </row>
    <row r="179" spans="2:2" x14ac:dyDescent="0.35">
      <c r="B179" s="23"/>
    </row>
    <row r="180" spans="2:2" x14ac:dyDescent="0.35">
      <c r="B180" s="23"/>
    </row>
    <row r="181" spans="2:2" x14ac:dyDescent="0.35">
      <c r="B181" s="23"/>
    </row>
    <row r="182" spans="2:2" x14ac:dyDescent="0.35">
      <c r="B182" s="23"/>
    </row>
    <row r="183" spans="2:2" x14ac:dyDescent="0.35">
      <c r="B183" s="23"/>
    </row>
    <row r="184" spans="2:2" x14ac:dyDescent="0.35">
      <c r="B184" s="23"/>
    </row>
    <row r="185" spans="2:2" x14ac:dyDescent="0.35">
      <c r="B185" s="23"/>
    </row>
    <row r="186" spans="2:2" x14ac:dyDescent="0.35">
      <c r="B186" s="23"/>
    </row>
    <row r="187" spans="2:2" x14ac:dyDescent="0.35">
      <c r="B187" s="23"/>
    </row>
    <row r="188" spans="2:2" x14ac:dyDescent="0.35">
      <c r="B188" s="23"/>
    </row>
    <row r="189" spans="2:2" x14ac:dyDescent="0.35">
      <c r="B189" s="23"/>
    </row>
    <row r="190" spans="2:2" x14ac:dyDescent="0.35">
      <c r="B190" s="23"/>
    </row>
    <row r="191" spans="2:2" x14ac:dyDescent="0.35">
      <c r="B191" s="23"/>
    </row>
    <row r="192" spans="2:2" x14ac:dyDescent="0.35">
      <c r="B192" s="23"/>
    </row>
    <row r="193" spans="2:2" x14ac:dyDescent="0.35">
      <c r="B193" s="23"/>
    </row>
    <row r="194" spans="2:2" x14ac:dyDescent="0.35">
      <c r="B194" s="23"/>
    </row>
    <row r="195" spans="2:2" x14ac:dyDescent="0.35">
      <c r="B195" s="23"/>
    </row>
    <row r="196" spans="2:2" x14ac:dyDescent="0.35">
      <c r="B196" s="23"/>
    </row>
    <row r="197" spans="2:2" x14ac:dyDescent="0.35">
      <c r="B197" s="23"/>
    </row>
    <row r="198" spans="2:2" x14ac:dyDescent="0.35">
      <c r="B198" s="23"/>
    </row>
    <row r="199" spans="2:2" x14ac:dyDescent="0.35">
      <c r="B199" s="23"/>
    </row>
    <row r="200" spans="2:2" x14ac:dyDescent="0.35">
      <c r="B200" s="23"/>
    </row>
    <row r="201" spans="2:2" x14ac:dyDescent="0.35">
      <c r="B201" s="23"/>
    </row>
    <row r="202" spans="2:2" x14ac:dyDescent="0.35">
      <c r="B202" s="23"/>
    </row>
    <row r="203" spans="2:2" x14ac:dyDescent="0.35">
      <c r="B203" s="23"/>
    </row>
    <row r="204" spans="2:2" x14ac:dyDescent="0.35">
      <c r="B204" s="23"/>
    </row>
    <row r="205" spans="2:2" x14ac:dyDescent="0.35">
      <c r="B205" s="23"/>
    </row>
    <row r="206" spans="2:2" x14ac:dyDescent="0.35">
      <c r="B206" s="23"/>
    </row>
    <row r="207" spans="2:2" x14ac:dyDescent="0.35">
      <c r="B207" s="23"/>
    </row>
    <row r="208" spans="2:2" x14ac:dyDescent="0.35">
      <c r="B208" s="23"/>
    </row>
    <row r="209" spans="2:2" x14ac:dyDescent="0.35">
      <c r="B209" s="23"/>
    </row>
    <row r="210" spans="2:2" x14ac:dyDescent="0.35">
      <c r="B210" s="23"/>
    </row>
    <row r="211" spans="2:2" x14ac:dyDescent="0.35">
      <c r="B211" s="23"/>
    </row>
    <row r="212" spans="2:2" x14ac:dyDescent="0.35">
      <c r="B212" s="23"/>
    </row>
    <row r="213" spans="2:2" x14ac:dyDescent="0.35">
      <c r="B213" s="23"/>
    </row>
    <row r="214" spans="2:2" x14ac:dyDescent="0.35">
      <c r="B214" s="23"/>
    </row>
    <row r="215" spans="2:2" x14ac:dyDescent="0.35">
      <c r="B215" s="23"/>
    </row>
    <row r="216" spans="2:2" x14ac:dyDescent="0.35">
      <c r="B216" s="23"/>
    </row>
    <row r="217" spans="2:2" x14ac:dyDescent="0.35">
      <c r="B217" s="23"/>
    </row>
    <row r="218" spans="2:2" x14ac:dyDescent="0.35">
      <c r="B218" s="23"/>
    </row>
    <row r="219" spans="2:2" x14ac:dyDescent="0.35">
      <c r="B219" s="23"/>
    </row>
    <row r="220" spans="2:2" x14ac:dyDescent="0.35">
      <c r="B220" s="23"/>
    </row>
    <row r="221" spans="2:2" x14ac:dyDescent="0.35">
      <c r="B221" s="23"/>
    </row>
    <row r="222" spans="2:2" x14ac:dyDescent="0.35">
      <c r="B222" s="23"/>
    </row>
    <row r="223" spans="2:2" x14ac:dyDescent="0.35">
      <c r="B223" s="23"/>
    </row>
    <row r="224" spans="2:2" x14ac:dyDescent="0.35">
      <c r="B224" s="23"/>
    </row>
    <row r="225" spans="2:2" x14ac:dyDescent="0.35">
      <c r="B225" s="23"/>
    </row>
    <row r="226" spans="2:2" x14ac:dyDescent="0.35">
      <c r="B226" s="23"/>
    </row>
    <row r="227" spans="2:2" x14ac:dyDescent="0.35">
      <c r="B227" s="23"/>
    </row>
    <row r="228" spans="2:2" x14ac:dyDescent="0.35">
      <c r="B228" s="23"/>
    </row>
    <row r="229" spans="2:2" x14ac:dyDescent="0.35">
      <c r="B229" s="23"/>
    </row>
    <row r="230" spans="2:2" x14ac:dyDescent="0.35">
      <c r="B230" s="23"/>
    </row>
    <row r="231" spans="2:2" x14ac:dyDescent="0.35">
      <c r="B231" s="23"/>
    </row>
    <row r="232" spans="2:2" x14ac:dyDescent="0.35">
      <c r="B232" s="23"/>
    </row>
    <row r="233" spans="2:2" x14ac:dyDescent="0.35">
      <c r="B233" s="23"/>
    </row>
    <row r="234" spans="2:2" x14ac:dyDescent="0.35">
      <c r="B234" s="23"/>
    </row>
    <row r="235" spans="2:2" x14ac:dyDescent="0.35">
      <c r="B235" s="23"/>
    </row>
    <row r="236" spans="2:2" x14ac:dyDescent="0.35">
      <c r="B236" s="23"/>
    </row>
    <row r="237" spans="2:2" x14ac:dyDescent="0.35">
      <c r="B237" s="23"/>
    </row>
    <row r="238" spans="2:2" x14ac:dyDescent="0.35">
      <c r="B238" s="23"/>
    </row>
    <row r="239" spans="2:2" x14ac:dyDescent="0.35">
      <c r="B239" s="23"/>
    </row>
    <row r="240" spans="2:2" x14ac:dyDescent="0.35">
      <c r="B240" s="23"/>
    </row>
    <row r="241" spans="2:2" x14ac:dyDescent="0.35">
      <c r="B241" s="23"/>
    </row>
    <row r="242" spans="2:2" x14ac:dyDescent="0.35">
      <c r="B242" s="23"/>
    </row>
    <row r="243" spans="2:2" x14ac:dyDescent="0.35">
      <c r="B243" s="23"/>
    </row>
    <row r="244" spans="2:2" x14ac:dyDescent="0.35">
      <c r="B244" s="23"/>
    </row>
    <row r="245" spans="2:2" x14ac:dyDescent="0.35">
      <c r="B245" s="23"/>
    </row>
    <row r="246" spans="2:2" x14ac:dyDescent="0.35">
      <c r="B246" s="23"/>
    </row>
    <row r="247" spans="2:2" x14ac:dyDescent="0.35">
      <c r="B247" s="23"/>
    </row>
    <row r="248" spans="2:2" x14ac:dyDescent="0.35">
      <c r="B248" s="23"/>
    </row>
    <row r="249" spans="2:2" x14ac:dyDescent="0.35">
      <c r="B249" s="23"/>
    </row>
    <row r="250" spans="2:2" x14ac:dyDescent="0.35">
      <c r="B250" s="23"/>
    </row>
    <row r="251" spans="2:2" x14ac:dyDescent="0.35">
      <c r="B251" s="23"/>
    </row>
    <row r="252" spans="2:2" x14ac:dyDescent="0.35">
      <c r="B252" s="23"/>
    </row>
    <row r="253" spans="2:2" x14ac:dyDescent="0.35">
      <c r="B253" s="23"/>
    </row>
    <row r="254" spans="2:2" x14ac:dyDescent="0.35">
      <c r="B254" s="23"/>
    </row>
    <row r="255" spans="2:2" x14ac:dyDescent="0.35">
      <c r="B255" s="23"/>
    </row>
    <row r="256" spans="2:2" x14ac:dyDescent="0.35">
      <c r="B256" s="23"/>
    </row>
    <row r="257" spans="2:2" x14ac:dyDescent="0.35">
      <c r="B257" s="23"/>
    </row>
    <row r="258" spans="2:2" x14ac:dyDescent="0.35">
      <c r="B258" s="23"/>
    </row>
    <row r="259" spans="2:2" x14ac:dyDescent="0.35">
      <c r="B259" s="23"/>
    </row>
    <row r="260" spans="2:2" x14ac:dyDescent="0.35">
      <c r="B260" s="23"/>
    </row>
    <row r="261" spans="2:2" x14ac:dyDescent="0.35">
      <c r="B261" s="23"/>
    </row>
    <row r="262" spans="2:2" x14ac:dyDescent="0.35">
      <c r="B262" s="23"/>
    </row>
    <row r="263" spans="2:2" x14ac:dyDescent="0.35">
      <c r="B263" s="23"/>
    </row>
    <row r="264" spans="2:2" x14ac:dyDescent="0.35">
      <c r="B264" s="23"/>
    </row>
    <row r="265" spans="2:2" x14ac:dyDescent="0.35">
      <c r="B265" s="23"/>
    </row>
    <row r="266" spans="2:2" x14ac:dyDescent="0.35">
      <c r="B266" s="23"/>
    </row>
    <row r="267" spans="2:2" x14ac:dyDescent="0.35">
      <c r="B267" s="23"/>
    </row>
    <row r="268" spans="2:2" x14ac:dyDescent="0.35">
      <c r="B268" s="23"/>
    </row>
    <row r="269" spans="2:2" x14ac:dyDescent="0.35">
      <c r="B269" s="23"/>
    </row>
    <row r="270" spans="2:2" x14ac:dyDescent="0.35">
      <c r="B270" s="23"/>
    </row>
    <row r="271" spans="2:2" x14ac:dyDescent="0.35">
      <c r="B271" s="23"/>
    </row>
    <row r="272" spans="2:2" x14ac:dyDescent="0.35">
      <c r="B272" s="23"/>
    </row>
    <row r="273" spans="2:2" x14ac:dyDescent="0.35">
      <c r="B273" s="23"/>
    </row>
    <row r="274" spans="2:2" x14ac:dyDescent="0.35">
      <c r="B274" s="23"/>
    </row>
    <row r="275" spans="2:2" x14ac:dyDescent="0.35">
      <c r="B275" s="23"/>
    </row>
    <row r="276" spans="2:2" x14ac:dyDescent="0.35">
      <c r="B276" s="23"/>
    </row>
    <row r="277" spans="2:2" x14ac:dyDescent="0.35">
      <c r="B277" s="23"/>
    </row>
    <row r="278" spans="2:2" x14ac:dyDescent="0.35">
      <c r="B278" s="23"/>
    </row>
    <row r="279" spans="2:2" x14ac:dyDescent="0.35">
      <c r="B279" s="23"/>
    </row>
    <row r="280" spans="2:2" x14ac:dyDescent="0.35">
      <c r="B280" s="23"/>
    </row>
    <row r="281" spans="2:2" x14ac:dyDescent="0.35">
      <c r="B281" s="23"/>
    </row>
    <row r="282" spans="2:2" x14ac:dyDescent="0.35">
      <c r="B282" s="23"/>
    </row>
    <row r="283" spans="2:2" x14ac:dyDescent="0.35">
      <c r="B283" s="23"/>
    </row>
    <row r="284" spans="2:2" x14ac:dyDescent="0.35">
      <c r="B284" s="23"/>
    </row>
    <row r="285" spans="2:2" x14ac:dyDescent="0.35">
      <c r="B285" s="23"/>
    </row>
    <row r="286" spans="2:2" x14ac:dyDescent="0.35">
      <c r="B286" s="23"/>
    </row>
    <row r="287" spans="2:2" x14ac:dyDescent="0.35">
      <c r="B287" s="23"/>
    </row>
    <row r="288" spans="2:2" x14ac:dyDescent="0.35">
      <c r="B288" s="23"/>
    </row>
    <row r="289" spans="2:2" x14ac:dyDescent="0.35">
      <c r="B289" s="23"/>
    </row>
    <row r="290" spans="2:2" x14ac:dyDescent="0.35">
      <c r="B290" s="23"/>
    </row>
    <row r="291" spans="2:2" x14ac:dyDescent="0.35">
      <c r="B291" s="23"/>
    </row>
    <row r="292" spans="2:2" x14ac:dyDescent="0.35">
      <c r="B292" s="23"/>
    </row>
    <row r="293" spans="2:2" x14ac:dyDescent="0.35">
      <c r="B293" s="23"/>
    </row>
    <row r="294" spans="2:2" x14ac:dyDescent="0.35">
      <c r="B294" s="23"/>
    </row>
    <row r="295" spans="2:2" x14ac:dyDescent="0.35">
      <c r="B295" s="23"/>
    </row>
    <row r="296" spans="2:2" x14ac:dyDescent="0.35">
      <c r="B296" s="23"/>
    </row>
    <row r="297" spans="2:2" x14ac:dyDescent="0.35">
      <c r="B297" s="23"/>
    </row>
    <row r="298" spans="2:2" x14ac:dyDescent="0.35">
      <c r="B298" s="23"/>
    </row>
    <row r="299" spans="2:2" x14ac:dyDescent="0.35">
      <c r="B299" s="23"/>
    </row>
    <row r="300" spans="2:2" x14ac:dyDescent="0.35">
      <c r="B300" s="23"/>
    </row>
    <row r="301" spans="2:2" x14ac:dyDescent="0.35">
      <c r="B301" s="23"/>
    </row>
    <row r="302" spans="2:2" x14ac:dyDescent="0.35">
      <c r="B302" s="23"/>
    </row>
    <row r="303" spans="2:2" x14ac:dyDescent="0.35">
      <c r="B303" s="23"/>
    </row>
    <row r="304" spans="2:2" x14ac:dyDescent="0.35">
      <c r="B304" s="23"/>
    </row>
    <row r="305" spans="2:2" x14ac:dyDescent="0.35">
      <c r="B305" s="23"/>
    </row>
    <row r="306" spans="2:2" x14ac:dyDescent="0.35">
      <c r="B306" s="23"/>
    </row>
    <row r="307" spans="2:2" x14ac:dyDescent="0.35">
      <c r="B307" s="23"/>
    </row>
    <row r="308" spans="2:2" x14ac:dyDescent="0.35">
      <c r="B308" s="23"/>
    </row>
    <row r="309" spans="2:2" x14ac:dyDescent="0.35">
      <c r="B309" s="23"/>
    </row>
    <row r="310" spans="2:2" x14ac:dyDescent="0.35">
      <c r="B310" s="23"/>
    </row>
    <row r="311" spans="2:2" x14ac:dyDescent="0.35">
      <c r="B311" s="23"/>
    </row>
    <row r="312" spans="2:2" x14ac:dyDescent="0.35">
      <c r="B312" s="23"/>
    </row>
    <row r="313" spans="2:2" x14ac:dyDescent="0.35">
      <c r="B313" s="23"/>
    </row>
    <row r="314" spans="2:2" x14ac:dyDescent="0.35">
      <c r="B314" s="23"/>
    </row>
    <row r="315" spans="2:2" x14ac:dyDescent="0.35">
      <c r="B315" s="23"/>
    </row>
    <row r="316" spans="2:2" x14ac:dyDescent="0.35">
      <c r="B316" s="23"/>
    </row>
    <row r="317" spans="2:2" x14ac:dyDescent="0.35">
      <c r="B317" s="23"/>
    </row>
    <row r="318" spans="2:2" x14ac:dyDescent="0.35">
      <c r="B318" s="23"/>
    </row>
    <row r="319" spans="2:2" x14ac:dyDescent="0.35">
      <c r="B319" s="23"/>
    </row>
    <row r="320" spans="2:2" x14ac:dyDescent="0.35">
      <c r="B320" s="23"/>
    </row>
    <row r="321" spans="2:2" x14ac:dyDescent="0.35">
      <c r="B321" s="23"/>
    </row>
    <row r="322" spans="2:2" x14ac:dyDescent="0.35">
      <c r="B322" s="23"/>
    </row>
    <row r="323" spans="2:2" x14ac:dyDescent="0.35">
      <c r="B323" s="23"/>
    </row>
    <row r="324" spans="2:2" x14ac:dyDescent="0.35">
      <c r="B324" s="23"/>
    </row>
    <row r="325" spans="2:2" x14ac:dyDescent="0.35">
      <c r="B325" s="23"/>
    </row>
    <row r="326" spans="2:2" x14ac:dyDescent="0.35">
      <c r="B326" s="23"/>
    </row>
    <row r="327" spans="2:2" x14ac:dyDescent="0.35">
      <c r="B327" s="23"/>
    </row>
    <row r="328" spans="2:2" x14ac:dyDescent="0.35">
      <c r="B328" s="23"/>
    </row>
    <row r="329" spans="2:2" x14ac:dyDescent="0.35">
      <c r="B329" s="23"/>
    </row>
    <row r="330" spans="2:2" x14ac:dyDescent="0.35">
      <c r="B330" s="23"/>
    </row>
    <row r="331" spans="2:2" x14ac:dyDescent="0.35">
      <c r="B331" s="23"/>
    </row>
    <row r="332" spans="2:2" x14ac:dyDescent="0.35">
      <c r="B332" s="23"/>
    </row>
    <row r="333" spans="2:2" x14ac:dyDescent="0.35">
      <c r="B333" s="23"/>
    </row>
    <row r="334" spans="2:2" x14ac:dyDescent="0.35">
      <c r="B334" s="23"/>
    </row>
    <row r="335" spans="2:2" x14ac:dyDescent="0.35">
      <c r="B335" s="23"/>
    </row>
    <row r="336" spans="2:2" x14ac:dyDescent="0.35">
      <c r="B336" s="23"/>
    </row>
    <row r="337" spans="2:2" x14ac:dyDescent="0.35">
      <c r="B337" s="23"/>
    </row>
    <row r="338" spans="2:2" x14ac:dyDescent="0.35">
      <c r="B338" s="23"/>
    </row>
    <row r="339" spans="2:2" x14ac:dyDescent="0.35">
      <c r="B339" s="23"/>
    </row>
    <row r="340" spans="2:2" x14ac:dyDescent="0.35">
      <c r="B340" s="23"/>
    </row>
    <row r="341" spans="2:2" x14ac:dyDescent="0.35">
      <c r="B341" s="23"/>
    </row>
    <row r="342" spans="2:2" x14ac:dyDescent="0.35">
      <c r="B342" s="23"/>
    </row>
    <row r="343" spans="2:2" x14ac:dyDescent="0.35">
      <c r="B343" s="23"/>
    </row>
    <row r="344" spans="2:2" x14ac:dyDescent="0.35">
      <c r="B344" s="23"/>
    </row>
    <row r="345" spans="2:2" x14ac:dyDescent="0.35">
      <c r="B345" s="23"/>
    </row>
    <row r="346" spans="2:2" x14ac:dyDescent="0.35">
      <c r="B346" s="23"/>
    </row>
    <row r="347" spans="2:2" x14ac:dyDescent="0.35">
      <c r="B347" s="23"/>
    </row>
    <row r="348" spans="2:2" x14ac:dyDescent="0.35">
      <c r="B348" s="23"/>
    </row>
    <row r="349" spans="2:2" x14ac:dyDescent="0.35">
      <c r="B349" s="23"/>
    </row>
    <row r="350" spans="2:2" x14ac:dyDescent="0.35">
      <c r="B350" s="23"/>
    </row>
    <row r="351" spans="2:2" x14ac:dyDescent="0.35">
      <c r="B351" s="23"/>
    </row>
    <row r="352" spans="2:2" x14ac:dyDescent="0.35">
      <c r="B352" s="23"/>
    </row>
    <row r="353" spans="2:2" x14ac:dyDescent="0.35">
      <c r="B353" s="23"/>
    </row>
    <row r="354" spans="2:2" x14ac:dyDescent="0.35">
      <c r="B354" s="23"/>
    </row>
    <row r="355" spans="2:2" x14ac:dyDescent="0.35">
      <c r="B355" s="23"/>
    </row>
    <row r="356" spans="2:2" x14ac:dyDescent="0.35">
      <c r="B356" s="23"/>
    </row>
    <row r="357" spans="2:2" x14ac:dyDescent="0.35">
      <c r="B357" s="23"/>
    </row>
    <row r="358" spans="2:2" x14ac:dyDescent="0.35">
      <c r="B358" s="23"/>
    </row>
    <row r="359" spans="2:2" x14ac:dyDescent="0.35">
      <c r="B359" s="23"/>
    </row>
    <row r="360" spans="2:2" x14ac:dyDescent="0.35">
      <c r="B360" s="23"/>
    </row>
    <row r="361" spans="2:2" x14ac:dyDescent="0.35">
      <c r="B361" s="23"/>
    </row>
    <row r="362" spans="2:2" x14ac:dyDescent="0.35">
      <c r="B362" s="23"/>
    </row>
    <row r="363" spans="2:2" x14ac:dyDescent="0.35">
      <c r="B363" s="23"/>
    </row>
    <row r="364" spans="2:2" x14ac:dyDescent="0.35">
      <c r="B364" s="23"/>
    </row>
    <row r="365" spans="2:2" x14ac:dyDescent="0.35">
      <c r="B365" s="23"/>
    </row>
    <row r="366" spans="2:2" x14ac:dyDescent="0.35">
      <c r="B366" s="23"/>
    </row>
    <row r="367" spans="2:2" x14ac:dyDescent="0.35">
      <c r="B367" s="23"/>
    </row>
    <row r="368" spans="2:2" x14ac:dyDescent="0.35">
      <c r="B368" s="23"/>
    </row>
    <row r="369" spans="2:2" x14ac:dyDescent="0.35">
      <c r="B369" s="23"/>
    </row>
    <row r="370" spans="2:2" x14ac:dyDescent="0.35">
      <c r="B370" s="23"/>
    </row>
    <row r="371" spans="2:2" x14ac:dyDescent="0.35">
      <c r="B371" s="23"/>
    </row>
    <row r="372" spans="2:2" x14ac:dyDescent="0.35">
      <c r="B372" s="23"/>
    </row>
    <row r="373" spans="2:2" x14ac:dyDescent="0.35">
      <c r="B373" s="23"/>
    </row>
    <row r="374" spans="2:2" x14ac:dyDescent="0.35">
      <c r="B374" s="23"/>
    </row>
    <row r="375" spans="2:2" x14ac:dyDescent="0.35">
      <c r="B375" s="23"/>
    </row>
    <row r="376" spans="2:2" x14ac:dyDescent="0.35">
      <c r="B376" s="23"/>
    </row>
    <row r="377" spans="2:2" x14ac:dyDescent="0.35">
      <c r="B377" s="23"/>
    </row>
    <row r="378" spans="2:2" x14ac:dyDescent="0.35">
      <c r="B378" s="23"/>
    </row>
    <row r="379" spans="2:2" x14ac:dyDescent="0.35">
      <c r="B379" s="23"/>
    </row>
    <row r="380" spans="2:2" x14ac:dyDescent="0.35">
      <c r="B380" s="23"/>
    </row>
    <row r="381" spans="2:2" x14ac:dyDescent="0.35">
      <c r="B381" s="23"/>
    </row>
    <row r="382" spans="2:2" x14ac:dyDescent="0.35">
      <c r="B382" s="23"/>
    </row>
    <row r="383" spans="2:2" x14ac:dyDescent="0.35">
      <c r="B383" s="23"/>
    </row>
    <row r="384" spans="2:2" x14ac:dyDescent="0.35">
      <c r="B384" s="23"/>
    </row>
    <row r="385" spans="2:2" x14ac:dyDescent="0.35">
      <c r="B385" s="23"/>
    </row>
    <row r="386" spans="2:2" x14ac:dyDescent="0.35">
      <c r="B386" s="23"/>
    </row>
    <row r="387" spans="2:2" x14ac:dyDescent="0.35">
      <c r="B387" s="23"/>
    </row>
    <row r="388" spans="2:2" x14ac:dyDescent="0.35">
      <c r="B388" s="23"/>
    </row>
    <row r="389" spans="2:2" x14ac:dyDescent="0.35">
      <c r="B389" s="23"/>
    </row>
    <row r="390" spans="2:2" x14ac:dyDescent="0.35">
      <c r="B390" s="23"/>
    </row>
    <row r="391" spans="2:2" x14ac:dyDescent="0.35">
      <c r="B391" s="23"/>
    </row>
    <row r="392" spans="2:2" x14ac:dyDescent="0.35">
      <c r="B392" s="23"/>
    </row>
    <row r="393" spans="2:2" x14ac:dyDescent="0.35">
      <c r="B393" s="23"/>
    </row>
    <row r="394" spans="2:2" x14ac:dyDescent="0.35">
      <c r="B394" s="23"/>
    </row>
    <row r="395" spans="2:2" x14ac:dyDescent="0.35">
      <c r="B395" s="23"/>
    </row>
    <row r="396" spans="2:2" x14ac:dyDescent="0.35">
      <c r="B396" s="23"/>
    </row>
    <row r="397" spans="2:2" x14ac:dyDescent="0.35">
      <c r="B397" s="23"/>
    </row>
    <row r="398" spans="2:2" x14ac:dyDescent="0.35">
      <c r="B398" s="23"/>
    </row>
    <row r="399" spans="2:2" x14ac:dyDescent="0.35">
      <c r="B399" s="23"/>
    </row>
    <row r="400" spans="2:2" x14ac:dyDescent="0.35">
      <c r="B400" s="23"/>
    </row>
    <row r="401" spans="2:2" x14ac:dyDescent="0.35">
      <c r="B401" s="23"/>
    </row>
    <row r="402" spans="2:2" x14ac:dyDescent="0.35">
      <c r="B402" s="23"/>
    </row>
    <row r="403" spans="2:2" x14ac:dyDescent="0.35">
      <c r="B403" s="23"/>
    </row>
    <row r="404" spans="2:2" x14ac:dyDescent="0.35">
      <c r="B404" s="23"/>
    </row>
    <row r="405" spans="2:2" x14ac:dyDescent="0.35">
      <c r="B405" s="23"/>
    </row>
    <row r="406" spans="2:2" x14ac:dyDescent="0.35">
      <c r="B406" s="23"/>
    </row>
    <row r="407" spans="2:2" x14ac:dyDescent="0.35">
      <c r="B407" s="23"/>
    </row>
    <row r="408" spans="2:2" x14ac:dyDescent="0.35">
      <c r="B408" s="23"/>
    </row>
    <row r="409" spans="2:2" x14ac:dyDescent="0.35">
      <c r="B409" s="23"/>
    </row>
    <row r="410" spans="2:2" x14ac:dyDescent="0.35">
      <c r="B410" s="23"/>
    </row>
    <row r="411" spans="2:2" x14ac:dyDescent="0.35">
      <c r="B411" s="23"/>
    </row>
    <row r="412" spans="2:2" x14ac:dyDescent="0.35">
      <c r="B412" s="23"/>
    </row>
    <row r="413" spans="2:2" x14ac:dyDescent="0.35">
      <c r="B413" s="23"/>
    </row>
    <row r="414" spans="2:2" x14ac:dyDescent="0.35">
      <c r="B414" s="23"/>
    </row>
    <row r="415" spans="2:2" x14ac:dyDescent="0.35">
      <c r="B415" s="23"/>
    </row>
    <row r="416" spans="2:2" x14ac:dyDescent="0.35">
      <c r="B416" s="23"/>
    </row>
    <row r="417" spans="2:2" x14ac:dyDescent="0.35">
      <c r="B417" s="23"/>
    </row>
    <row r="418" spans="2:2" x14ac:dyDescent="0.35">
      <c r="B418" s="23"/>
    </row>
    <row r="419" spans="2:2" x14ac:dyDescent="0.35">
      <c r="B419" s="23"/>
    </row>
    <row r="420" spans="2:2" x14ac:dyDescent="0.35">
      <c r="B420" s="23"/>
    </row>
    <row r="421" spans="2:2" x14ac:dyDescent="0.35">
      <c r="B421" s="23"/>
    </row>
    <row r="422" spans="2:2" x14ac:dyDescent="0.35">
      <c r="B422" s="23"/>
    </row>
    <row r="423" spans="2:2" x14ac:dyDescent="0.35">
      <c r="B423" s="23"/>
    </row>
    <row r="424" spans="2:2" x14ac:dyDescent="0.35">
      <c r="B424" s="23"/>
    </row>
    <row r="425" spans="2:2" x14ac:dyDescent="0.35">
      <c r="B425" s="23"/>
    </row>
    <row r="426" spans="2:2" x14ac:dyDescent="0.35">
      <c r="B426" s="23"/>
    </row>
    <row r="427" spans="2:2" x14ac:dyDescent="0.35">
      <c r="B427" s="23"/>
    </row>
    <row r="428" spans="2:2" x14ac:dyDescent="0.35">
      <c r="B428" s="23"/>
    </row>
    <row r="429" spans="2:2" x14ac:dyDescent="0.35">
      <c r="B429" s="23"/>
    </row>
    <row r="430" spans="2:2" x14ac:dyDescent="0.35">
      <c r="B430" s="23"/>
    </row>
    <row r="431" spans="2:2" x14ac:dyDescent="0.35">
      <c r="B431" s="23"/>
    </row>
    <row r="432" spans="2:2" x14ac:dyDescent="0.35">
      <c r="B432" s="23"/>
    </row>
    <row r="433" spans="2:2" x14ac:dyDescent="0.35">
      <c r="B433" s="23"/>
    </row>
    <row r="434" spans="2:2" x14ac:dyDescent="0.35">
      <c r="B434" s="23"/>
    </row>
    <row r="435" spans="2:2" x14ac:dyDescent="0.35">
      <c r="B435" s="23"/>
    </row>
    <row r="436" spans="2:2" x14ac:dyDescent="0.35">
      <c r="B436" s="23"/>
    </row>
    <row r="437" spans="2:2" x14ac:dyDescent="0.35">
      <c r="B437" s="23"/>
    </row>
    <row r="438" spans="2:2" x14ac:dyDescent="0.35">
      <c r="B438" s="23"/>
    </row>
    <row r="439" spans="2:2" x14ac:dyDescent="0.35">
      <c r="B439" s="23"/>
    </row>
    <row r="440" spans="2:2" x14ac:dyDescent="0.35">
      <c r="B440" s="23"/>
    </row>
    <row r="441" spans="2:2" x14ac:dyDescent="0.35">
      <c r="B441" s="23"/>
    </row>
    <row r="442" spans="2:2" x14ac:dyDescent="0.35">
      <c r="B442" s="23"/>
    </row>
    <row r="443" spans="2:2" x14ac:dyDescent="0.35">
      <c r="B443" s="23"/>
    </row>
    <row r="444" spans="2:2" x14ac:dyDescent="0.35">
      <c r="B444" s="23"/>
    </row>
    <row r="445" spans="2:2" x14ac:dyDescent="0.35">
      <c r="B445" s="23"/>
    </row>
    <row r="446" spans="2:2" x14ac:dyDescent="0.35">
      <c r="B446" s="23"/>
    </row>
    <row r="447" spans="2:2" x14ac:dyDescent="0.35">
      <c r="B447" s="23"/>
    </row>
    <row r="448" spans="2:2" x14ac:dyDescent="0.35">
      <c r="B448" s="23"/>
    </row>
    <row r="449" spans="2:2" x14ac:dyDescent="0.35">
      <c r="B449" s="23"/>
    </row>
    <row r="450" spans="2:2" x14ac:dyDescent="0.35">
      <c r="B450" s="23"/>
    </row>
    <row r="451" spans="2:2" x14ac:dyDescent="0.35">
      <c r="B451" s="23"/>
    </row>
    <row r="452" spans="2:2" x14ac:dyDescent="0.35">
      <c r="B452" s="23"/>
    </row>
    <row r="453" spans="2:2" x14ac:dyDescent="0.35">
      <c r="B453" s="23"/>
    </row>
    <row r="454" spans="2:2" x14ac:dyDescent="0.35">
      <c r="B454" s="23"/>
    </row>
    <row r="455" spans="2:2" x14ac:dyDescent="0.35">
      <c r="B455" s="23"/>
    </row>
    <row r="456" spans="2:2" x14ac:dyDescent="0.35">
      <c r="B456" s="23"/>
    </row>
    <row r="457" spans="2:2" x14ac:dyDescent="0.35">
      <c r="B457" s="23"/>
    </row>
    <row r="458" spans="2:2" x14ac:dyDescent="0.35">
      <c r="B458" s="23"/>
    </row>
    <row r="459" spans="2:2" x14ac:dyDescent="0.35">
      <c r="B459" s="23"/>
    </row>
    <row r="460" spans="2:2" x14ac:dyDescent="0.35">
      <c r="B460" s="23"/>
    </row>
    <row r="461" spans="2:2" x14ac:dyDescent="0.35">
      <c r="B461" s="23"/>
    </row>
    <row r="462" spans="2:2" x14ac:dyDescent="0.35">
      <c r="B462" s="23"/>
    </row>
    <row r="463" spans="2:2" x14ac:dyDescent="0.35">
      <c r="B463" s="23"/>
    </row>
    <row r="464" spans="2:2" x14ac:dyDescent="0.35">
      <c r="B464" s="23"/>
    </row>
    <row r="465" spans="2:2" x14ac:dyDescent="0.35">
      <c r="B465" s="23"/>
    </row>
    <row r="466" spans="2:2" x14ac:dyDescent="0.35">
      <c r="B466" s="23"/>
    </row>
    <row r="467" spans="2:2" x14ac:dyDescent="0.35">
      <c r="B467" s="23"/>
    </row>
    <row r="468" spans="2:2" x14ac:dyDescent="0.35">
      <c r="B468" s="23"/>
    </row>
    <row r="469" spans="2:2" x14ac:dyDescent="0.35">
      <c r="B469" s="23"/>
    </row>
    <row r="470" spans="2:2" x14ac:dyDescent="0.35">
      <c r="B470" s="23"/>
    </row>
    <row r="471" spans="2:2" x14ac:dyDescent="0.35">
      <c r="B471" s="23"/>
    </row>
    <row r="472" spans="2:2" x14ac:dyDescent="0.35">
      <c r="B472" s="23"/>
    </row>
    <row r="473" spans="2:2" x14ac:dyDescent="0.35">
      <c r="B473" s="23"/>
    </row>
    <row r="474" spans="2:2" x14ac:dyDescent="0.35">
      <c r="B474" s="23"/>
    </row>
    <row r="475" spans="2:2" x14ac:dyDescent="0.35">
      <c r="B475" s="23"/>
    </row>
    <row r="476" spans="2:2" x14ac:dyDescent="0.35">
      <c r="B476" s="23"/>
    </row>
    <row r="477" spans="2:2" x14ac:dyDescent="0.35">
      <c r="B477" s="23"/>
    </row>
    <row r="478" spans="2:2" x14ac:dyDescent="0.35">
      <c r="B478" s="23"/>
    </row>
    <row r="479" spans="2:2" x14ac:dyDescent="0.35">
      <c r="B479" s="23"/>
    </row>
    <row r="480" spans="2:2" x14ac:dyDescent="0.35">
      <c r="B480" s="23"/>
    </row>
    <row r="481" spans="2:2" x14ac:dyDescent="0.35">
      <c r="B481" s="23"/>
    </row>
    <row r="482" spans="2:2" x14ac:dyDescent="0.35">
      <c r="B482" s="23"/>
    </row>
    <row r="483" spans="2:2" x14ac:dyDescent="0.35">
      <c r="B483" s="23"/>
    </row>
    <row r="484" spans="2:2" x14ac:dyDescent="0.35">
      <c r="B484" s="23"/>
    </row>
    <row r="485" spans="2:2" x14ac:dyDescent="0.35">
      <c r="B485" s="23"/>
    </row>
    <row r="486" spans="2:2" x14ac:dyDescent="0.35">
      <c r="B486" s="23"/>
    </row>
    <row r="487" spans="2:2" x14ac:dyDescent="0.35">
      <c r="B487" s="23"/>
    </row>
    <row r="488" spans="2:2" x14ac:dyDescent="0.35">
      <c r="B488" s="23"/>
    </row>
    <row r="489" spans="2:2" x14ac:dyDescent="0.35">
      <c r="B489" s="23"/>
    </row>
    <row r="490" spans="2:2" x14ac:dyDescent="0.35">
      <c r="B490" s="23"/>
    </row>
    <row r="491" spans="2:2" x14ac:dyDescent="0.35">
      <c r="B491" s="23"/>
    </row>
    <row r="492" spans="2:2" x14ac:dyDescent="0.35">
      <c r="B492" s="23"/>
    </row>
    <row r="493" spans="2:2" x14ac:dyDescent="0.35">
      <c r="B493" s="23"/>
    </row>
    <row r="494" spans="2:2" x14ac:dyDescent="0.35">
      <c r="B494" s="23"/>
    </row>
    <row r="495" spans="2:2" x14ac:dyDescent="0.35">
      <c r="B495" s="23"/>
    </row>
    <row r="496" spans="2:2" x14ac:dyDescent="0.35">
      <c r="B496" s="23"/>
    </row>
    <row r="497" spans="2:2" x14ac:dyDescent="0.35">
      <c r="B497" s="23"/>
    </row>
    <row r="498" spans="2:2" x14ac:dyDescent="0.35">
      <c r="B498" s="23"/>
    </row>
    <row r="499" spans="2:2" x14ac:dyDescent="0.35">
      <c r="B499" s="23"/>
    </row>
    <row r="500" spans="2:2" x14ac:dyDescent="0.35">
      <c r="B500" s="23"/>
    </row>
    <row r="501" spans="2:2" x14ac:dyDescent="0.35">
      <c r="B501" s="23"/>
    </row>
  </sheetData>
  <sheetProtection sheet="1" objects="1" scenarios="1"/>
  <dataConsolidate/>
  <mergeCells count="1">
    <mergeCell ref="A1:H1"/>
  </mergeCells>
  <pageMargins left="0.70866141732283472" right="0.70866141732283472" top="0.74803149606299213" bottom="0.74803149606299213" header="0.31496062992125984" footer="0.31496062992125984"/>
  <pageSetup paperSize="9" scale="67" orientation="portrait" r:id="rId1"/>
  <ignoredErrors>
    <ignoredError sqref="C9:E9 A9" unlockedFormula="1"/>
  </ignoredErrors>
  <drawing r:id="rId2"/>
  <legacyDrawing r:id="rId3"/>
  <mc:AlternateContent xmlns:mc="http://schemas.openxmlformats.org/markup-compatibility/2006">
    <mc:Choice Requires="x14">
      <controls>
        <mc:AlternateContent xmlns:mc="http://schemas.openxmlformats.org/markup-compatibility/2006">
          <mc:Choice Requires="x14">
            <control shapeId="8193" r:id="rId4" name="Drop Down 1">
              <controlPr defaultSize="0" autoLine="0" autoPict="0">
                <anchor moveWithCells="1">
                  <from>
                    <xdr:col>0</xdr:col>
                    <xdr:colOff>304800</xdr:colOff>
                    <xdr:row>6</xdr:row>
                    <xdr:rowOff>12700</xdr:rowOff>
                  </from>
                  <to>
                    <xdr:col>2</xdr:col>
                    <xdr:colOff>228600</xdr:colOff>
                    <xdr:row>6</xdr:row>
                    <xdr:rowOff>450850</xdr:rowOff>
                  </to>
                </anchor>
              </controlPr>
            </control>
          </mc:Choice>
        </mc:AlternateContent>
        <mc:AlternateContent xmlns:mc="http://schemas.openxmlformats.org/markup-compatibility/2006">
          <mc:Choice Requires="x14">
            <control shapeId="8195" r:id="rId5" name="Drop Down 3">
              <controlPr defaultSize="0" autoLine="0" autoPict="0">
                <anchor moveWithCells="1">
                  <from>
                    <xdr:col>3</xdr:col>
                    <xdr:colOff>57150</xdr:colOff>
                    <xdr:row>5</xdr:row>
                    <xdr:rowOff>190500</xdr:rowOff>
                  </from>
                  <to>
                    <xdr:col>7</xdr:col>
                    <xdr:colOff>31750</xdr:colOff>
                    <xdr:row>7</xdr:row>
                    <xdr:rowOff>12700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8">
    <tabColor rgb="FF92D050"/>
    <pageSetUpPr fitToPage="1"/>
  </sheetPr>
  <dimension ref="A1:F506"/>
  <sheetViews>
    <sheetView showGridLines="0" showRowColHeaders="0" zoomScale="85" zoomScaleNormal="85" workbookViewId="0">
      <selection sqref="A1:E1"/>
    </sheetView>
  </sheetViews>
  <sheetFormatPr defaultColWidth="10.81640625" defaultRowHeight="14.5" x14ac:dyDescent="0.35"/>
  <cols>
    <col min="1" max="1" width="50.26953125" style="3" customWidth="1"/>
    <col min="2" max="2" width="7.54296875" style="3" customWidth="1"/>
    <col min="3" max="5" width="16" style="3" customWidth="1"/>
    <col min="6" max="16384" width="10.81640625" style="3"/>
  </cols>
  <sheetData>
    <row r="1" spans="1:6" ht="48.75" customHeight="1" x14ac:dyDescent="0.35">
      <c r="A1" s="115" t="s">
        <v>169</v>
      </c>
      <c r="B1" s="115"/>
      <c r="C1" s="115"/>
      <c r="D1" s="115"/>
      <c r="E1" s="115"/>
    </row>
    <row r="2" spans="1:6" x14ac:dyDescent="0.35">
      <c r="A2" s="31">
        <v>1</v>
      </c>
      <c r="B2" s="31"/>
    </row>
    <row r="3" spans="1:6" ht="6" customHeight="1" x14ac:dyDescent="0.35">
      <c r="B3" s="23"/>
    </row>
    <row r="4" spans="1:6" ht="19" thickBot="1" x14ac:dyDescent="0.4">
      <c r="A4" s="33" t="s">
        <v>260</v>
      </c>
      <c r="B4" s="34"/>
    </row>
    <row r="5" spans="1:6" ht="19" thickTop="1" x14ac:dyDescent="0.45">
      <c r="A5" s="2" t="s">
        <v>136</v>
      </c>
      <c r="B5" s="22"/>
      <c r="C5" s="81">
        <v>5</v>
      </c>
      <c r="D5" s="81">
        <v>6</v>
      </c>
      <c r="E5" s="81">
        <v>7</v>
      </c>
    </row>
    <row r="6" spans="1:6" ht="39" customHeight="1" x14ac:dyDescent="0.35">
      <c r="A6" s="23" t="str">
        <f>VLOOKUP(A7,DESPLEGABLES!K3:L5,2,0)</f>
        <v>Distribución volumen por criterio (Consumiciones)</v>
      </c>
      <c r="B6" s="23"/>
      <c r="C6" s="116" t="s">
        <v>39</v>
      </c>
      <c r="D6" s="116"/>
      <c r="E6" s="116"/>
    </row>
    <row r="7" spans="1:6" ht="35.15" customHeight="1" x14ac:dyDescent="0.35">
      <c r="A7" s="21">
        <v>1</v>
      </c>
      <c r="B7" s="21"/>
      <c r="C7" s="25" t="str">
        <f>KPI!C7</f>
        <v>AÑO 2023</v>
      </c>
      <c r="D7" s="25" t="str">
        <f>KPI!D7</f>
        <v>AÑO 2024</v>
      </c>
      <c r="E7" s="25" t="str">
        <f>KPI!E7</f>
        <v>AÑO 2025</v>
      </c>
    </row>
    <row r="8" spans="1:6" x14ac:dyDescent="0.35">
      <c r="A8" s="63" t="s">
        <v>138</v>
      </c>
      <c r="B8" s="23" t="s">
        <v>138</v>
      </c>
      <c r="C8" s="85">
        <f>VLOOKUP($A$6&amp;$C$6&amp;$A8,MOTIVOS_DATOS!$A:$G,C$5,0)</f>
        <v>100</v>
      </c>
      <c r="D8" s="85">
        <f>VLOOKUP($A$6&amp;$C$6&amp;$A8,MOTIVOS_DATOS!$A:$G,D$5,0)</f>
        <v>100</v>
      </c>
      <c r="E8" s="85">
        <f>VLOOKUP($A$6&amp;$C$6&amp;$A8,MOTIVOS_DATOS!$A:$G,E$5,0)</f>
        <v>100</v>
      </c>
      <c r="F8" s="82"/>
    </row>
    <row r="9" spans="1:6" ht="6" customHeight="1" x14ac:dyDescent="0.35">
      <c r="A9" s="63"/>
      <c r="B9" s="23"/>
      <c r="C9" s="86"/>
      <c r="D9" s="86"/>
      <c r="E9" s="86"/>
      <c r="F9" s="82"/>
    </row>
    <row r="10" spans="1:6" ht="15" customHeight="1" x14ac:dyDescent="0.35">
      <c r="A10" s="83" t="s">
        <v>170</v>
      </c>
      <c r="B10" s="23" t="s">
        <v>170</v>
      </c>
      <c r="C10" s="85">
        <f>VLOOKUP($A$6&amp;$C$6&amp;$A10,MOTIVOS_DATOS!$A:$G,C$5,0)</f>
        <v>6.2413400421907399</v>
      </c>
      <c r="D10" s="85">
        <f>VLOOKUP($A$6&amp;$C$6&amp;$A10,MOTIVOS_DATOS!$A:$G,D$5,0)</f>
        <v>7.0585677892363998</v>
      </c>
      <c r="E10" s="85">
        <f>VLOOKUP($A$6&amp;$C$6&amp;$A10,MOTIVOS_DATOS!$A:$G,E$5,0)</f>
        <v>7.5946377300895902</v>
      </c>
      <c r="F10" s="82"/>
    </row>
    <row r="11" spans="1:6" ht="15" customHeight="1" x14ac:dyDescent="0.35">
      <c r="A11" s="83" t="s">
        <v>171</v>
      </c>
      <c r="B11" s="23" t="s">
        <v>171</v>
      </c>
      <c r="C11" s="85">
        <f>VLOOKUP($A$6&amp;$C$6&amp;$A11,MOTIVOS_DATOS!$A:$G,C$5,0)</f>
        <v>24.7475679409369</v>
      </c>
      <c r="D11" s="85">
        <f>VLOOKUP($A$6&amp;$C$6&amp;$A11,MOTIVOS_DATOS!$A:$G,D$5,0)</f>
        <v>24.4671415132375</v>
      </c>
      <c r="E11" s="85">
        <f>VLOOKUP($A$6&amp;$C$6&amp;$A11,MOTIVOS_DATOS!$A:$G,E$5,0)</f>
        <v>24.497090384817</v>
      </c>
      <c r="F11" s="82"/>
    </row>
    <row r="12" spans="1:6" ht="15" customHeight="1" x14ac:dyDescent="0.35">
      <c r="A12" s="83" t="s">
        <v>172</v>
      </c>
      <c r="B12" s="23" t="s">
        <v>172</v>
      </c>
      <c r="C12" s="85">
        <f>VLOOKUP($A$6&amp;$C$6&amp;$A12,MOTIVOS_DATOS!$A:$G,C$5,0)</f>
        <v>16.169871256358299</v>
      </c>
      <c r="D12" s="85">
        <f>VLOOKUP($A$6&amp;$C$6&amp;$A12,MOTIVOS_DATOS!$A:$G,D$5,0)</f>
        <v>16.570920437858099</v>
      </c>
      <c r="E12" s="85">
        <f>VLOOKUP($A$6&amp;$C$6&amp;$A12,MOTIVOS_DATOS!$A:$G,E$5,0)</f>
        <v>17.212923881246098</v>
      </c>
      <c r="F12" s="82"/>
    </row>
    <row r="13" spans="1:6" ht="15" customHeight="1" x14ac:dyDescent="0.35">
      <c r="A13" s="83" t="s">
        <v>173</v>
      </c>
      <c r="B13" s="23" t="s">
        <v>173</v>
      </c>
      <c r="C13" s="85">
        <f>VLOOKUP($A$6&amp;$C$6&amp;$A13,MOTIVOS_DATOS!$A:$G,C$5,0)</f>
        <v>33.135133170033399</v>
      </c>
      <c r="D13" s="85">
        <f>VLOOKUP($A$6&amp;$C$6&amp;$A13,MOTIVOS_DATOS!$A:$G,D$5,0)</f>
        <v>32.435421422244303</v>
      </c>
      <c r="E13" s="85">
        <f>VLOOKUP($A$6&amp;$C$6&amp;$A13,MOTIVOS_DATOS!$A:$G,E$5,0)</f>
        <v>31.639269899643299</v>
      </c>
      <c r="F13" s="82"/>
    </row>
    <row r="14" spans="1:6" ht="15" customHeight="1" x14ac:dyDescent="0.35">
      <c r="A14" s="83" t="s">
        <v>174</v>
      </c>
      <c r="B14" s="23" t="s">
        <v>174</v>
      </c>
      <c r="C14" s="85">
        <f>VLOOKUP($A$6&amp;$C$6&amp;$A14,MOTIVOS_DATOS!$A:$G,C$5,0)</f>
        <v>4.0076560364487097</v>
      </c>
      <c r="D14" s="85">
        <f>VLOOKUP($A$6&amp;$C$6&amp;$A14,MOTIVOS_DATOS!$A:$G,D$5,0)</f>
        <v>4.1213360185282397</v>
      </c>
      <c r="E14" s="85">
        <f>VLOOKUP($A$6&amp;$C$6&amp;$A14,MOTIVOS_DATOS!$A:$G,E$5,0)</f>
        <v>4.38329670820261</v>
      </c>
      <c r="F14" s="82"/>
    </row>
    <row r="15" spans="1:6" ht="15" customHeight="1" x14ac:dyDescent="0.35">
      <c r="A15" s="83" t="s">
        <v>175</v>
      </c>
      <c r="B15" s="23" t="s">
        <v>176</v>
      </c>
      <c r="C15" s="85">
        <f>VLOOKUP($A$6&amp;$C$6&amp;$A15,MOTIVOS_DATOS!$A:$G,C$5,0)</f>
        <v>1.11752978848627</v>
      </c>
      <c r="D15" s="85">
        <f>VLOOKUP($A$6&amp;$C$6&amp;$A15,MOTIVOS_DATOS!$A:$G,D$5,0)</f>
        <v>1.0664522957729801</v>
      </c>
      <c r="E15" s="85">
        <f>VLOOKUP($A$6&amp;$C$6&amp;$A15,MOTIVOS_DATOS!$A:$G,E$5,0)</f>
        <v>1.1517125454060599</v>
      </c>
      <c r="F15" s="82"/>
    </row>
    <row r="16" spans="1:6" ht="15" customHeight="1" x14ac:dyDescent="0.35">
      <c r="A16" s="83" t="s">
        <v>177</v>
      </c>
      <c r="B16" s="23" t="s">
        <v>178</v>
      </c>
      <c r="C16" s="85">
        <f>VLOOKUP($A$6&amp;$C$6&amp;$A16,MOTIVOS_DATOS!$A:$G,C$5,0)</f>
        <v>5.8993828597929401</v>
      </c>
      <c r="D16" s="85">
        <f>VLOOKUP($A$6&amp;$C$6&amp;$A16,MOTIVOS_DATOS!$A:$G,D$5,0)</f>
        <v>5.7650971094262697</v>
      </c>
      <c r="E16" s="85">
        <f>VLOOKUP($A$6&amp;$C$6&amp;$A16,MOTIVOS_DATOS!$A:$G,E$5,0)</f>
        <v>5.7837366083760404</v>
      </c>
      <c r="F16" s="82"/>
    </row>
    <row r="17" spans="1:6" ht="15" customHeight="1" x14ac:dyDescent="0.35">
      <c r="A17" s="83" t="s">
        <v>178</v>
      </c>
      <c r="B17" s="23" t="s">
        <v>179</v>
      </c>
      <c r="C17" s="85">
        <f>VLOOKUP($A$6&amp;$C$6&amp;$A17,MOTIVOS_DATOS!$A:$G,C$5,0)</f>
        <v>0.75983862584364303</v>
      </c>
      <c r="D17" s="85">
        <f>VLOOKUP($A$6&amp;$C$6&amp;$A17,MOTIVOS_DATOS!$A:$G,D$5,0)</f>
        <v>0.82700092307662099</v>
      </c>
      <c r="E17" s="85">
        <f>VLOOKUP($A$6&amp;$C$6&amp;$A17,MOTIVOS_DATOS!$A:$G,E$5,0)</f>
        <v>0.49753742001498003</v>
      </c>
      <c r="F17" s="82"/>
    </row>
    <row r="18" spans="1:6" ht="15" customHeight="1" x14ac:dyDescent="0.35">
      <c r="A18" s="83" t="s">
        <v>179</v>
      </c>
      <c r="B18" s="23" t="s">
        <v>180</v>
      </c>
      <c r="C18" s="85">
        <f>VLOOKUP($A$6&amp;$C$6&amp;$A18,MOTIVOS_DATOS!$A:$G,C$5,0)</f>
        <v>1.2118043662596001</v>
      </c>
      <c r="D18" s="85">
        <f>VLOOKUP($A$6&amp;$C$6&amp;$A18,MOTIVOS_DATOS!$A:$G,D$5,0)</f>
        <v>1.1311806650271701</v>
      </c>
      <c r="E18" s="85">
        <f>VLOOKUP($A$6&amp;$C$6&amp;$A18,MOTIVOS_DATOS!$A:$G,E$5,0)</f>
        <v>1.0399704873062301</v>
      </c>
      <c r="F18" s="82"/>
    </row>
    <row r="19" spans="1:6" s="5" customFormat="1" ht="15" customHeight="1" x14ac:dyDescent="0.35">
      <c r="A19" s="83" t="s">
        <v>180</v>
      </c>
      <c r="B19" s="23" t="s">
        <v>181</v>
      </c>
      <c r="C19" s="85">
        <f>VLOOKUP($A$6&amp;$C$6&amp;$A19,MOTIVOS_DATOS!$A:$G,C$5,0)</f>
        <v>0.33439271969100698</v>
      </c>
      <c r="D19" s="85">
        <f>VLOOKUP($A$6&amp;$C$6&amp;$A19,MOTIVOS_DATOS!$A:$G,D$5,0)</f>
        <v>0.31023359429948699</v>
      </c>
      <c r="E19" s="85">
        <f>VLOOKUP($A$6&amp;$C$6&amp;$A19,MOTIVOS_DATOS!$A:$G,E$5,0)</f>
        <v>0.28193351990691801</v>
      </c>
      <c r="F19" s="82"/>
    </row>
    <row r="20" spans="1:6" ht="15" customHeight="1" x14ac:dyDescent="0.35">
      <c r="A20" s="83" t="s">
        <v>181</v>
      </c>
      <c r="B20" s="23" t="s">
        <v>182</v>
      </c>
      <c r="C20" s="85">
        <f>VLOOKUP($A$6&amp;$C$6&amp;$A20,MOTIVOS_DATOS!$A:$G,C$5,0)</f>
        <v>1.08930778308028</v>
      </c>
      <c r="D20" s="85">
        <f>VLOOKUP($A$6&amp;$C$6&amp;$A20,MOTIVOS_DATOS!$A:$G,D$5,0)</f>
        <v>1.27177514206649</v>
      </c>
      <c r="E20" s="85">
        <f>VLOOKUP($A$6&amp;$C$6&amp;$A20,MOTIVOS_DATOS!$A:$G,E$5,0)</f>
        <v>1.02222600010922</v>
      </c>
      <c r="F20" s="82"/>
    </row>
    <row r="21" spans="1:6" ht="15" customHeight="1" x14ac:dyDescent="0.35">
      <c r="A21" s="83" t="s">
        <v>182</v>
      </c>
      <c r="B21" s="23" t="s">
        <v>183</v>
      </c>
      <c r="C21" s="85">
        <f>VLOOKUP($A$6&amp;$C$6&amp;$A21,MOTIVOS_DATOS!$A:$G,C$5,0)</f>
        <v>5.2861630307371401</v>
      </c>
      <c r="D21" s="85">
        <f>VLOOKUP($A$6&amp;$C$6&amp;$A21,MOTIVOS_DATOS!$A:$G,D$5,0)</f>
        <v>4.9748709311302397</v>
      </c>
      <c r="E21" s="85">
        <f>VLOOKUP($A$6&amp;$C$6&amp;$A21,MOTIVOS_DATOS!$A:$G,E$5,0)</f>
        <v>4.8956572413922297</v>
      </c>
      <c r="F21" s="82"/>
    </row>
    <row r="22" spans="1:6" ht="6" customHeight="1" x14ac:dyDescent="0.35">
      <c r="A22" s="83"/>
      <c r="B22" s="23"/>
      <c r="C22" s="86"/>
      <c r="D22" s="86"/>
      <c r="E22" s="86"/>
      <c r="F22" s="82"/>
    </row>
    <row r="23" spans="1:6" ht="15" customHeight="1" x14ac:dyDescent="0.35">
      <c r="A23" s="83" t="s">
        <v>183</v>
      </c>
      <c r="B23" s="23" t="s">
        <v>184</v>
      </c>
      <c r="C23" s="85">
        <f>VLOOKUP($A$6&amp;$C$6&amp;$A23,MOTIVOS_DATOS!$A:$G,C$5,0)</f>
        <v>4.9908180620362996</v>
      </c>
      <c r="D23" s="85">
        <f>VLOOKUP($A$6&amp;$C$6&amp;$A23,MOTIVOS_DATOS!$A:$G,D$5,0)</f>
        <v>4.4141524027949304</v>
      </c>
      <c r="E23" s="85">
        <f>VLOOKUP($A$6&amp;$C$6&amp;$A23,MOTIVOS_DATOS!$A:$G,E$5,0)</f>
        <v>4.5823917957581299</v>
      </c>
      <c r="F23" s="82"/>
    </row>
    <row r="24" spans="1:6" s="5" customFormat="1" ht="15" customHeight="1" x14ac:dyDescent="0.35">
      <c r="A24" s="83" t="s">
        <v>184</v>
      </c>
      <c r="B24" s="23" t="s">
        <v>185</v>
      </c>
      <c r="C24" s="85">
        <f>VLOOKUP($A$6&amp;$C$6&amp;$A24,MOTIVOS_DATOS!$A:$G,C$5,0)</f>
        <v>5.9366903166663203</v>
      </c>
      <c r="D24" s="85">
        <f>VLOOKUP($A$6&amp;$C$6&amp;$A24,MOTIVOS_DATOS!$A:$G,D$5,0)</f>
        <v>6.8526991407834101</v>
      </c>
      <c r="E24" s="85">
        <f>VLOOKUP($A$6&amp;$C$6&amp;$A24,MOTIVOS_DATOS!$A:$G,E$5,0)</f>
        <v>6.83706553579849</v>
      </c>
      <c r="F24" s="82"/>
    </row>
    <row r="25" spans="1:6" ht="15" customHeight="1" x14ac:dyDescent="0.35">
      <c r="A25" s="83" t="s">
        <v>185</v>
      </c>
      <c r="B25" s="23" t="s">
        <v>186</v>
      </c>
      <c r="C25" s="85">
        <f>VLOOKUP($A$6&amp;$C$6&amp;$A25,MOTIVOS_DATOS!$A:$G,C$5,0)</f>
        <v>66.614611121100396</v>
      </c>
      <c r="D25" s="85">
        <f>VLOOKUP($A$6&amp;$C$6&amp;$A25,MOTIVOS_DATOS!$A:$G,D$5,0)</f>
        <v>65.705908377043002</v>
      </c>
      <c r="E25" s="85">
        <f>VLOOKUP($A$6&amp;$C$6&amp;$A25,MOTIVOS_DATOS!$A:$G,E$5,0)</f>
        <v>65.306082588507195</v>
      </c>
      <c r="F25" s="82"/>
    </row>
    <row r="26" spans="1:6" ht="15" customHeight="1" x14ac:dyDescent="0.35">
      <c r="A26" s="83" t="s">
        <v>186</v>
      </c>
      <c r="B26" s="23" t="s">
        <v>188</v>
      </c>
      <c r="C26" s="85">
        <f>VLOOKUP($A$6&amp;$C$6&amp;$A26,MOTIVOS_DATOS!$A:$G,C$5,0)</f>
        <v>3.6646711058315402</v>
      </c>
      <c r="D26" s="85">
        <f>VLOOKUP($A$6&amp;$C$6&amp;$A26,MOTIVOS_DATOS!$A:$G,D$5,0)</f>
        <v>3.8617955164569602</v>
      </c>
      <c r="E26" s="85">
        <f>VLOOKUP($A$6&amp;$C$6&amp;$A26,MOTIVOS_DATOS!$A:$G,E$5,0)</f>
        <v>3.3071934998730401</v>
      </c>
      <c r="F26" s="82"/>
    </row>
    <row r="27" spans="1:6" ht="15" customHeight="1" x14ac:dyDescent="0.35">
      <c r="A27" s="83" t="s">
        <v>188</v>
      </c>
      <c r="B27" s="23" t="s">
        <v>190</v>
      </c>
      <c r="C27" s="85">
        <f>VLOOKUP($A$6&amp;$C$6&amp;$A27,MOTIVOS_DATOS!$A:$G,C$5,0)</f>
        <v>0.372511174059871</v>
      </c>
      <c r="D27" s="85">
        <f>VLOOKUP($A$6&amp;$C$6&amp;$A27,MOTIVOS_DATOS!$A:$G,D$5,0)</f>
        <v>0.29247854410903501</v>
      </c>
      <c r="E27" s="85">
        <f>VLOOKUP($A$6&amp;$C$6&amp;$A27,MOTIVOS_DATOS!$A:$G,E$5,0)</f>
        <v>0.26728957955572302</v>
      </c>
      <c r="F27" s="82"/>
    </row>
    <row r="28" spans="1:6" ht="15" customHeight="1" x14ac:dyDescent="0.35">
      <c r="A28" s="83" t="s">
        <v>190</v>
      </c>
      <c r="B28" s="23" t="s">
        <v>192</v>
      </c>
      <c r="C28" s="85">
        <f>VLOOKUP($A$6&amp;$C$6&amp;$A28,MOTIVOS_DATOS!$A:$G,C$5,0)</f>
        <v>15.7577501156954</v>
      </c>
      <c r="D28" s="85">
        <f>VLOOKUP($A$6&amp;$C$6&amp;$A28,MOTIVOS_DATOS!$A:$G,D$5,0)</f>
        <v>15.8649502607863</v>
      </c>
      <c r="E28" s="85">
        <f>VLOOKUP($A$6&amp;$C$6&amp;$A28,MOTIVOS_DATOS!$A:$G,E$5,0)</f>
        <v>16.479443356474999</v>
      </c>
      <c r="F28" s="82"/>
    </row>
    <row r="29" spans="1:6" ht="15" customHeight="1" x14ac:dyDescent="0.35">
      <c r="A29" s="83" t="s">
        <v>262</v>
      </c>
      <c r="B29" s="23" t="s">
        <v>194</v>
      </c>
      <c r="C29" s="85">
        <f>VLOOKUP($A$6&amp;$C$6&amp;$A29,MOTIVOS_DATOS!$A:$G,C$5,0)</f>
        <v>0.107546069354336</v>
      </c>
      <c r="D29" s="85">
        <f>VLOOKUP($A$6&amp;$C$6&amp;$A29,MOTIVOS_DATOS!$A:$G,D$5,0)</f>
        <v>0.105228203963638</v>
      </c>
      <c r="E29" s="85">
        <f>VLOOKUP($A$6&amp;$C$6&amp;$A29,MOTIVOS_DATOS!$A:$G,E$5,0)</f>
        <v>0.118948831510182</v>
      </c>
      <c r="F29" s="82"/>
    </row>
    <row r="30" spans="1:6" s="5" customFormat="1" ht="15" customHeight="1" x14ac:dyDescent="0.35">
      <c r="A30" s="83" t="s">
        <v>192</v>
      </c>
      <c r="B30" s="23" t="s">
        <v>196</v>
      </c>
      <c r="C30" s="85">
        <f>VLOOKUP($A$6&amp;$C$6&amp;$A30,MOTIVOS_DATOS!$A:$G,C$5,0)</f>
        <v>2.5554045702371599</v>
      </c>
      <c r="D30" s="85">
        <f>VLOOKUP($A$6&amp;$C$6&amp;$A30,MOTIVOS_DATOS!$A:$G,D$5,0)</f>
        <v>2.9027983641630501</v>
      </c>
      <c r="E30" s="85">
        <f>VLOOKUP($A$6&amp;$C$6&amp;$A30,MOTIVOS_DATOS!$A:$G,E$5,0)</f>
        <v>3.1015931832214498</v>
      </c>
      <c r="F30" s="82"/>
    </row>
    <row r="31" spans="1:6" s="5" customFormat="1" ht="6" customHeight="1" x14ac:dyDescent="0.35">
      <c r="A31" s="83"/>
      <c r="B31" s="23"/>
      <c r="C31" s="86"/>
      <c r="D31" s="86"/>
      <c r="E31" s="86"/>
      <c r="F31" s="82"/>
    </row>
    <row r="32" spans="1:6" ht="15" customHeight="1" x14ac:dyDescent="0.35">
      <c r="A32" s="83" t="s">
        <v>194</v>
      </c>
      <c r="B32" s="23" t="s">
        <v>198</v>
      </c>
      <c r="C32" s="85">
        <f>VLOOKUP($A$6&amp;$C$6&amp;$A32,MOTIVOS_DATOS!$A:$G,C$5,0)</f>
        <v>15.284531996278099</v>
      </c>
      <c r="D32" s="85">
        <f>VLOOKUP($A$6&amp;$C$6&amp;$A32,MOTIVOS_DATOS!$A:$G,D$5,0)</f>
        <v>15.1368066257479</v>
      </c>
      <c r="E32" s="85">
        <f>VLOOKUP($A$6&amp;$C$6&amp;$A32,MOTIVOS_DATOS!$A:$G,E$5,0)</f>
        <v>14.607250779371901</v>
      </c>
      <c r="F32" s="82"/>
    </row>
    <row r="33" spans="1:6" ht="15" customHeight="1" x14ac:dyDescent="0.35">
      <c r="A33" s="83" t="s">
        <v>263</v>
      </c>
      <c r="B33" s="23" t="s">
        <v>200</v>
      </c>
      <c r="C33" s="85">
        <f>VLOOKUP($A$6&amp;$C$6&amp;$A33,MOTIVOS_DATOS!$A:$G,C$5,0)</f>
        <v>4.8910105437534801</v>
      </c>
      <c r="D33" s="85">
        <f>VLOOKUP($A$6&amp;$C$6&amp;$A33,MOTIVOS_DATOS!$A:$G,D$5,0)</f>
        <v>4.6145630296532198</v>
      </c>
      <c r="E33" s="85">
        <f>VLOOKUP($A$6&amp;$C$6&amp;$A33,MOTIVOS_DATOS!$A:$G,E$5,0)</f>
        <v>4.5487814454284203</v>
      </c>
      <c r="F33" s="82"/>
    </row>
    <row r="34" spans="1:6" ht="15" customHeight="1" x14ac:dyDescent="0.35">
      <c r="A34" s="83" t="s">
        <v>198</v>
      </c>
      <c r="B34" s="23" t="s">
        <v>202</v>
      </c>
      <c r="C34" s="85">
        <f>VLOOKUP($A$6&amp;$C$6&amp;$A34,MOTIVOS_DATOS!$A:$G,C$5,0)</f>
        <v>41.970623693821402</v>
      </c>
      <c r="D34" s="85">
        <f>VLOOKUP($A$6&amp;$C$6&amp;$A34,MOTIVOS_DATOS!$A:$G,D$5,0)</f>
        <v>42.804936547065601</v>
      </c>
      <c r="E34" s="85">
        <f>VLOOKUP($A$6&amp;$C$6&amp;$A34,MOTIVOS_DATOS!$A:$G,E$5,0)</f>
        <v>43.6274464863193</v>
      </c>
      <c r="F34" s="82"/>
    </row>
    <row r="35" spans="1:6" ht="15" customHeight="1" x14ac:dyDescent="0.35">
      <c r="A35" s="83" t="s">
        <v>261</v>
      </c>
      <c r="B35" s="23" t="s">
        <v>204</v>
      </c>
      <c r="C35" s="85">
        <f>VLOOKUP($A$6&amp;$C$6&amp;$A35,MOTIVOS_DATOS!$A:$G,C$5,0)</f>
        <v>9.2865501557834396</v>
      </c>
      <c r="D35" s="85">
        <f>VLOOKUP($A$6&amp;$C$6&amp;$A35,MOTIVOS_DATOS!$A:$G,D$5,0)</f>
        <v>8.9862068221346103</v>
      </c>
      <c r="E35" s="85">
        <f>VLOOKUP($A$6&amp;$C$6&amp;$A35,MOTIVOS_DATOS!$A:$G,E$5,0)</f>
        <v>8.6196956174606392</v>
      </c>
      <c r="F35" s="82"/>
    </row>
    <row r="36" spans="1:6" s="5" customFormat="1" ht="15" customHeight="1" x14ac:dyDescent="0.35">
      <c r="A36" s="83" t="s">
        <v>202</v>
      </c>
      <c r="B36" s="23" t="s">
        <v>206</v>
      </c>
      <c r="C36" s="85">
        <f>VLOOKUP($A$6&amp;$C$6&amp;$A36,MOTIVOS_DATOS!$A:$G,C$5,0)</f>
        <v>1.54292578105426</v>
      </c>
      <c r="D36" s="85">
        <f>VLOOKUP($A$6&amp;$C$6&amp;$A36,MOTIVOS_DATOS!$A:$G,D$5,0)</f>
        <v>1.5863973231758901</v>
      </c>
      <c r="E36" s="85">
        <f>VLOOKUP($A$6&amp;$C$6&amp;$A36,MOTIVOS_DATOS!$A:$G,E$5,0)</f>
        <v>1.76609516050019</v>
      </c>
      <c r="F36" s="82"/>
    </row>
    <row r="37" spans="1:6" ht="15" customHeight="1" x14ac:dyDescent="0.35">
      <c r="A37" s="83" t="s">
        <v>204</v>
      </c>
      <c r="B37" s="23" t="s">
        <v>208</v>
      </c>
      <c r="C37" s="85">
        <f>VLOOKUP($A$6&amp;$C$6&amp;$A37,MOTIVOS_DATOS!$A:$G,C$5,0)</f>
        <v>23.527475561503302</v>
      </c>
      <c r="D37" s="85">
        <f>VLOOKUP($A$6&amp;$C$6&amp;$A37,MOTIVOS_DATOS!$A:$G,D$5,0)</f>
        <v>23.630761503879199</v>
      </c>
      <c r="E37" s="85">
        <f>VLOOKUP($A$6&amp;$C$6&amp;$A37,MOTIVOS_DATOS!$A:$G,E$5,0)</f>
        <v>23.338226870661899</v>
      </c>
      <c r="F37" s="82"/>
    </row>
    <row r="38" spans="1:6" x14ac:dyDescent="0.35">
      <c r="A38" s="83" t="s">
        <v>206</v>
      </c>
      <c r="B38" s="23" t="s">
        <v>210</v>
      </c>
      <c r="C38" s="85">
        <f>VLOOKUP($A$6&amp;$C$6&amp;$A38,MOTIVOS_DATOS!$A:$G,C$5,0)</f>
        <v>0.96424281190340699</v>
      </c>
      <c r="D38" s="85">
        <f>VLOOKUP($A$6&amp;$C$6&amp;$A38,MOTIVOS_DATOS!$A:$G,D$5,0)</f>
        <v>0.90216074481787101</v>
      </c>
      <c r="E38" s="85">
        <f>VLOOKUP($A$6&amp;$C$6&amp;$A38,MOTIVOS_DATOS!$A:$G,E$5,0)</f>
        <v>0.87185655332075596</v>
      </c>
      <c r="F38" s="82"/>
    </row>
    <row r="39" spans="1:6" x14ac:dyDescent="0.35">
      <c r="A39" s="83" t="s">
        <v>208</v>
      </c>
      <c r="B39" s="23" t="s">
        <v>212</v>
      </c>
      <c r="C39" s="85">
        <f>VLOOKUP($A$6&amp;$C$6&amp;$A39,MOTIVOS_DATOS!$A:$G,C$5,0)</f>
        <v>2.5326369012703398</v>
      </c>
      <c r="D39" s="85">
        <f>VLOOKUP($A$6&amp;$C$6&amp;$A39,MOTIVOS_DATOS!$A:$G,D$5,0)</f>
        <v>2.3381893768693298</v>
      </c>
      <c r="E39" s="85">
        <f>VLOOKUP($A$6&amp;$C$6&amp;$A39,MOTIVOS_DATOS!$A:$G,E$5,0)</f>
        <v>2.62064668833216</v>
      </c>
      <c r="F39" s="82"/>
    </row>
    <row r="40" spans="1:6" ht="6" customHeight="1" x14ac:dyDescent="0.35">
      <c r="A40" s="83"/>
      <c r="B40" s="23"/>
      <c r="C40" s="86"/>
      <c r="D40" s="86"/>
      <c r="E40" s="86"/>
      <c r="F40" s="82"/>
    </row>
    <row r="41" spans="1:6" x14ac:dyDescent="0.35">
      <c r="A41" s="83" t="s">
        <v>210</v>
      </c>
      <c r="B41" s="23" t="s">
        <v>214</v>
      </c>
      <c r="C41" s="85">
        <f>VLOOKUP($A$6&amp;$C$6&amp;$A41,MOTIVOS_DATOS!$A:$G,C$5,0)</f>
        <v>19.703584050841101</v>
      </c>
      <c r="D41" s="85">
        <f>VLOOKUP($A$6&amp;$C$6&amp;$A41,MOTIVOS_DATOS!$A:$G,D$5,0)</f>
        <v>19.296588147931601</v>
      </c>
      <c r="E41" s="85">
        <f>VLOOKUP($A$6&amp;$C$6&amp;$A41,MOTIVOS_DATOS!$A:$G,E$5,0)</f>
        <v>19.6645183200724</v>
      </c>
      <c r="F41" s="82"/>
    </row>
    <row r="42" spans="1:6" ht="15" customHeight="1" x14ac:dyDescent="0.35">
      <c r="A42" s="83" t="s">
        <v>212</v>
      </c>
      <c r="B42" s="23" t="s">
        <v>216</v>
      </c>
      <c r="C42" s="85">
        <f>VLOOKUP($A$6&amp;$C$6&amp;$A42,MOTIVOS_DATOS!$A:$G,C$5,0)</f>
        <v>0.37194365267219498</v>
      </c>
      <c r="D42" s="85">
        <f>VLOOKUP($A$6&amp;$C$6&amp;$A42,MOTIVOS_DATOS!$A:$G,D$5,0)</f>
        <v>0.39383667331425698</v>
      </c>
      <c r="E42" s="85">
        <f>VLOOKUP($A$6&amp;$C$6&amp;$A42,MOTIVOS_DATOS!$A:$G,E$5,0)</f>
        <v>0.42513964119994402</v>
      </c>
      <c r="F42" s="82"/>
    </row>
    <row r="43" spans="1:6" x14ac:dyDescent="0.35">
      <c r="A43" s="83" t="s">
        <v>214</v>
      </c>
      <c r="B43" s="23" t="s">
        <v>218</v>
      </c>
      <c r="C43" s="85">
        <f>VLOOKUP($A$6&amp;$C$6&amp;$A43,MOTIVOS_DATOS!$A:$G,C$5,0)</f>
        <v>5.0502663204157399</v>
      </c>
      <c r="D43" s="85">
        <f>VLOOKUP($A$6&amp;$C$6&amp;$A43,MOTIVOS_DATOS!$A:$G,D$5,0)</f>
        <v>5.1468555066278103</v>
      </c>
      <c r="E43" s="85">
        <f>VLOOKUP($A$6&amp;$C$6&amp;$A43,MOTIVOS_DATOS!$A:$G,E$5,0)</f>
        <v>4.32254735523773</v>
      </c>
      <c r="F43" s="82"/>
    </row>
    <row r="44" spans="1:6" x14ac:dyDescent="0.35">
      <c r="A44" s="83" t="s">
        <v>216</v>
      </c>
      <c r="B44" s="23" t="s">
        <v>220</v>
      </c>
      <c r="C44" s="85">
        <f>VLOOKUP($A$6&amp;$C$6&amp;$A44,MOTIVOS_DATOS!$A:$G,C$5,0)</f>
        <v>0.473981757960382</v>
      </c>
      <c r="D44" s="85">
        <f>VLOOKUP($A$6&amp;$C$6&amp;$A44,MOTIVOS_DATOS!$A:$G,D$5,0)</f>
        <v>0.42758478620623402</v>
      </c>
      <c r="E44" s="85">
        <f>VLOOKUP($A$6&amp;$C$6&amp;$A44,MOTIVOS_DATOS!$A:$G,E$5,0)</f>
        <v>0.48148640498798001</v>
      </c>
      <c r="F44" s="82"/>
    </row>
    <row r="45" spans="1:6" x14ac:dyDescent="0.35">
      <c r="A45" s="83" t="s">
        <v>218</v>
      </c>
      <c r="B45" s="23" t="s">
        <v>222</v>
      </c>
      <c r="C45" s="85">
        <f>VLOOKUP($A$6&amp;$C$6&amp;$A45,MOTIVOS_DATOS!$A:$G,C$5,0)</f>
        <v>40.719875726964801</v>
      </c>
      <c r="D45" s="85">
        <f>VLOOKUP($A$6&amp;$C$6&amp;$A45,MOTIVOS_DATOS!$A:$G,D$5,0)</f>
        <v>40.594320086873203</v>
      </c>
      <c r="E45" s="85">
        <f>VLOOKUP($A$6&amp;$C$6&amp;$A45,MOTIVOS_DATOS!$A:$G,E$5,0)</f>
        <v>40.5919519314591</v>
      </c>
      <c r="F45" s="82"/>
    </row>
    <row r="46" spans="1:6" x14ac:dyDescent="0.35">
      <c r="A46" s="83" t="s">
        <v>220</v>
      </c>
      <c r="B46" s="23" t="s">
        <v>224</v>
      </c>
      <c r="C46" s="85">
        <f>VLOOKUP($A$6&amp;$C$6&amp;$A46,MOTIVOS_DATOS!$A:$G,C$5,0)</f>
        <v>20.409566508377701</v>
      </c>
      <c r="D46" s="85">
        <f>VLOOKUP($A$6&amp;$C$6&amp;$A46,MOTIVOS_DATOS!$A:$G,D$5,0)</f>
        <v>20.619648289169199</v>
      </c>
      <c r="E46" s="85">
        <f>VLOOKUP($A$6&amp;$C$6&amp;$A46,MOTIVOS_DATOS!$A:$G,E$5,0)</f>
        <v>20.468432299578598</v>
      </c>
      <c r="F46" s="82"/>
    </row>
    <row r="47" spans="1:6" x14ac:dyDescent="0.35">
      <c r="A47" s="83" t="s">
        <v>222</v>
      </c>
      <c r="B47" s="23" t="s">
        <v>226</v>
      </c>
      <c r="C47" s="85">
        <f>VLOOKUP($A$6&amp;$C$6&amp;$A47,MOTIVOS_DATOS!$A:$G,C$5,0)</f>
        <v>12.657585931443499</v>
      </c>
      <c r="D47" s="85">
        <f>VLOOKUP($A$6&amp;$C$6&amp;$A47,MOTIVOS_DATOS!$A:$G,D$5,0)</f>
        <v>12.9151622937424</v>
      </c>
      <c r="E47" s="85">
        <f>VLOOKUP($A$6&amp;$C$6&amp;$A47,MOTIVOS_DATOS!$A:$G,E$5,0)</f>
        <v>13.3455572115367</v>
      </c>
      <c r="F47" s="82"/>
    </row>
    <row r="48" spans="1:6" x14ac:dyDescent="0.35">
      <c r="A48" s="83" t="s">
        <v>224</v>
      </c>
      <c r="B48" s="23" t="s">
        <v>228</v>
      </c>
      <c r="C48" s="85">
        <f>VLOOKUP($A$6&amp;$C$6&amp;$A48,MOTIVOS_DATOS!$A:$G,C$5,0)</f>
        <v>0.61318485024450797</v>
      </c>
      <c r="D48" s="85">
        <f>VLOOKUP($A$6&amp;$C$6&amp;$A48,MOTIVOS_DATOS!$A:$G,D$5,0)</f>
        <v>0.60599872279940403</v>
      </c>
      <c r="E48" s="85">
        <f>VLOOKUP($A$6&amp;$C$6&amp;$A48,MOTIVOS_DATOS!$A:$G,E$5,0)</f>
        <v>0.70037859476687803</v>
      </c>
      <c r="F48" s="82"/>
    </row>
    <row r="49" spans="1:6" ht="6" customHeight="1" x14ac:dyDescent="0.35">
      <c r="A49" s="83"/>
      <c r="B49" s="23"/>
      <c r="C49" s="86"/>
      <c r="D49" s="86"/>
      <c r="E49" s="86"/>
      <c r="F49" s="82"/>
    </row>
    <row r="50" spans="1:6" ht="15" customHeight="1" x14ac:dyDescent="0.35">
      <c r="A50" s="83" t="s">
        <v>226</v>
      </c>
      <c r="B50" s="23" t="s">
        <v>230</v>
      </c>
      <c r="C50" s="85">
        <f>VLOOKUP($A$6&amp;$C$6&amp;$A50,MOTIVOS_DATOS!$A:$G,C$5,0)</f>
        <v>8.4139074181608802</v>
      </c>
      <c r="D50" s="85">
        <f>VLOOKUP($A$6&amp;$C$6&amp;$A50,MOTIVOS_DATOS!$A:$G,D$5,0)</f>
        <v>8.1765872062168903</v>
      </c>
      <c r="E50" s="85">
        <f>VLOOKUP($A$6&amp;$C$6&amp;$A50,MOTIVOS_DATOS!$A:$G,E$5,0)</f>
        <v>7.5942172021057504</v>
      </c>
      <c r="F50" s="82"/>
    </row>
    <row r="51" spans="1:6" x14ac:dyDescent="0.35">
      <c r="A51" s="83" t="s">
        <v>228</v>
      </c>
      <c r="B51" s="23" t="s">
        <v>232</v>
      </c>
      <c r="C51" s="85">
        <f>VLOOKUP($A$6&amp;$C$6&amp;$A51,MOTIVOS_DATOS!$A:$G,C$5,0)</f>
        <v>0.286204887404582</v>
      </c>
      <c r="D51" s="85">
        <f>VLOOKUP($A$6&amp;$C$6&amp;$A51,MOTIVOS_DATOS!$A:$G,D$5,0)</f>
        <v>0.37254921195153701</v>
      </c>
      <c r="E51" s="85">
        <f>VLOOKUP($A$6&amp;$C$6&amp;$A51,MOTIVOS_DATOS!$A:$G,E$5,0)</f>
        <v>0.31824202561354198</v>
      </c>
      <c r="F51" s="82"/>
    </row>
    <row r="52" spans="1:6" x14ac:dyDescent="0.35">
      <c r="A52" s="83" t="s">
        <v>230</v>
      </c>
      <c r="B52" s="23" t="s">
        <v>234</v>
      </c>
      <c r="C52" s="85">
        <f>VLOOKUP($A$6&amp;$C$6&amp;$A52,MOTIVOS_DATOS!$A:$G,C$5,0)</f>
        <v>19.5331586357871</v>
      </c>
      <c r="D52" s="85">
        <f>VLOOKUP($A$6&amp;$C$6&amp;$A52,MOTIVOS_DATOS!$A:$G,D$5,0)</f>
        <v>19.654940029448198</v>
      </c>
      <c r="E52" s="85">
        <f>VLOOKUP($A$6&amp;$C$6&amp;$A52,MOTIVOS_DATOS!$A:$G,E$5,0)</f>
        <v>18.8457284122657</v>
      </c>
      <c r="F52" s="82"/>
    </row>
    <row r="53" spans="1:6" x14ac:dyDescent="0.35">
      <c r="A53" s="83" t="s">
        <v>232</v>
      </c>
      <c r="B53" s="23" t="s">
        <v>236</v>
      </c>
      <c r="C53" s="85">
        <f>VLOOKUP($A$6&amp;$C$6&amp;$A53,MOTIVOS_DATOS!$A:$G,C$5,0)</f>
        <v>24.722355685383299</v>
      </c>
      <c r="D53" s="85">
        <f>VLOOKUP($A$6&amp;$C$6&amp;$A53,MOTIVOS_DATOS!$A:$G,D$5,0)</f>
        <v>23.701135060529701</v>
      </c>
      <c r="E53" s="85">
        <f>VLOOKUP($A$6&amp;$C$6&amp;$A53,MOTIVOS_DATOS!$A:$G,E$5,0)</f>
        <v>23.945720400310801</v>
      </c>
      <c r="F53" s="82"/>
    </row>
    <row r="54" spans="1:6" x14ac:dyDescent="0.35">
      <c r="A54" s="83" t="s">
        <v>234</v>
      </c>
      <c r="B54" s="23" t="s">
        <v>238</v>
      </c>
      <c r="C54" s="85">
        <f>VLOOKUP($A$6&amp;$C$6&amp;$A54,MOTIVOS_DATOS!$A:$G,C$5,0)</f>
        <v>3.4996949179520902</v>
      </c>
      <c r="D54" s="85">
        <f>VLOOKUP($A$6&amp;$C$6&amp;$A54,MOTIVOS_DATOS!$A:$G,D$5,0)</f>
        <v>3.40332170250251</v>
      </c>
      <c r="E54" s="85">
        <f>VLOOKUP($A$6&amp;$C$6&amp;$A54,MOTIVOS_DATOS!$A:$G,E$5,0)</f>
        <v>3.41879086445805</v>
      </c>
      <c r="F54" s="82"/>
    </row>
    <row r="55" spans="1:6" x14ac:dyDescent="0.35">
      <c r="A55" s="83" t="s">
        <v>236</v>
      </c>
      <c r="B55" s="23" t="s">
        <v>240</v>
      </c>
      <c r="C55" s="85">
        <f>VLOOKUP($A$6&amp;$C$6&amp;$A55,MOTIVOS_DATOS!$A:$G,C$5,0)</f>
        <v>9.5881264621585292</v>
      </c>
      <c r="D55" s="85">
        <f>VLOOKUP($A$6&amp;$C$6&amp;$A55,MOTIVOS_DATOS!$A:$G,D$5,0)</f>
        <v>9.6926949423052609</v>
      </c>
      <c r="E55" s="85">
        <f>VLOOKUP($A$6&amp;$C$6&amp;$A55,MOTIVOS_DATOS!$A:$G,E$5,0)</f>
        <v>9.6197570025881394</v>
      </c>
      <c r="F55" s="82"/>
    </row>
    <row r="56" spans="1:6" x14ac:dyDescent="0.35">
      <c r="A56" s="96" t="s">
        <v>238</v>
      </c>
      <c r="B56" s="23" t="s">
        <v>242</v>
      </c>
      <c r="C56" s="85">
        <f>VLOOKUP($A$6&amp;$C$6&amp;$A56,MOTIVOS_DATOS!$A:$G,C$5,0)</f>
        <v>27.105316681061002</v>
      </c>
      <c r="D56" s="85">
        <f>VLOOKUP($A$6&amp;$C$6&amp;$A56,MOTIVOS_DATOS!$A:$G,D$5,0)</f>
        <v>27.8079725961015</v>
      </c>
      <c r="E56" s="85">
        <f>VLOOKUP($A$6&amp;$C$6&amp;$A56,MOTIVOS_DATOS!$A:$G,E$5,0)</f>
        <v>28.5413937054734</v>
      </c>
      <c r="F56" s="82"/>
    </row>
    <row r="57" spans="1:6" x14ac:dyDescent="0.35">
      <c r="A57" s="84" t="s">
        <v>240</v>
      </c>
      <c r="B57" s="23"/>
      <c r="C57" s="85">
        <f>VLOOKUP($A$6&amp;$C$6&amp;$A57,MOTIVOS_DATOS!$A:$G,C$5,0)</f>
        <v>0.56379928843665394</v>
      </c>
      <c r="D57" s="85">
        <f>VLOOKUP($A$6&amp;$C$6&amp;$A57,MOTIVOS_DATOS!$A:$G,D$5,0)</f>
        <v>0.75889513319868096</v>
      </c>
      <c r="E57" s="85">
        <f>VLOOKUP($A$6&amp;$C$6&amp;$A57,MOTIVOS_DATOS!$A:$G,E$5,0)</f>
        <v>0.72202761453807096</v>
      </c>
    </row>
    <row r="58" spans="1:6" x14ac:dyDescent="0.35">
      <c r="A58" s="84" t="s">
        <v>242</v>
      </c>
      <c r="B58" s="23"/>
      <c r="C58" s="85">
        <f>VLOOKUP($A$6&amp;$C$6&amp;$A58,MOTIVOS_DATOS!$A:$G,C$5,0)</f>
        <v>6.2874373992271204</v>
      </c>
      <c r="D58" s="85">
        <f>VLOOKUP($A$6&amp;$C$6&amp;$A58,MOTIVOS_DATOS!$A:$G,D$5,0)</f>
        <v>6.4319056872702696</v>
      </c>
      <c r="E58" s="85">
        <f>VLOOKUP($A$6&amp;$C$6&amp;$A58,MOTIVOS_DATOS!$A:$G,E$5,0)</f>
        <v>6.9941297482292999</v>
      </c>
    </row>
    <row r="59" spans="1:6" x14ac:dyDescent="0.35">
      <c r="B59" s="23"/>
    </row>
    <row r="60" spans="1:6" x14ac:dyDescent="0.35">
      <c r="B60" s="23"/>
    </row>
    <row r="61" spans="1:6" x14ac:dyDescent="0.35">
      <c r="B61" s="23"/>
    </row>
    <row r="62" spans="1:6" x14ac:dyDescent="0.35">
      <c r="B62" s="23"/>
    </row>
    <row r="63" spans="1:6" x14ac:dyDescent="0.35">
      <c r="B63" s="23"/>
    </row>
    <row r="64" spans="1:6" x14ac:dyDescent="0.35">
      <c r="B64" s="23"/>
    </row>
    <row r="65" spans="2:2" x14ac:dyDescent="0.35">
      <c r="B65" s="23"/>
    </row>
    <row r="66" spans="2:2" x14ac:dyDescent="0.35">
      <c r="B66" s="23"/>
    </row>
    <row r="67" spans="2:2" x14ac:dyDescent="0.35">
      <c r="B67" s="23"/>
    </row>
    <row r="68" spans="2:2" x14ac:dyDescent="0.35">
      <c r="B68" s="23"/>
    </row>
    <row r="69" spans="2:2" x14ac:dyDescent="0.35">
      <c r="B69" s="23"/>
    </row>
    <row r="70" spans="2:2" x14ac:dyDescent="0.35">
      <c r="B70" s="23"/>
    </row>
    <row r="71" spans="2:2" x14ac:dyDescent="0.35">
      <c r="B71" s="23"/>
    </row>
    <row r="72" spans="2:2" x14ac:dyDescent="0.35">
      <c r="B72" s="23"/>
    </row>
    <row r="73" spans="2:2" x14ac:dyDescent="0.35">
      <c r="B73" s="23"/>
    </row>
    <row r="74" spans="2:2" x14ac:dyDescent="0.35">
      <c r="B74" s="23"/>
    </row>
    <row r="75" spans="2:2" x14ac:dyDescent="0.35">
      <c r="B75" s="23"/>
    </row>
    <row r="76" spans="2:2" x14ac:dyDescent="0.35">
      <c r="B76" s="23"/>
    </row>
    <row r="77" spans="2:2" x14ac:dyDescent="0.35">
      <c r="B77" s="23"/>
    </row>
    <row r="78" spans="2:2" x14ac:dyDescent="0.35">
      <c r="B78" s="23"/>
    </row>
    <row r="79" spans="2:2" x14ac:dyDescent="0.35">
      <c r="B79" s="23"/>
    </row>
    <row r="80" spans="2:2" x14ac:dyDescent="0.35">
      <c r="B80" s="23"/>
    </row>
    <row r="81" spans="2:2" x14ac:dyDescent="0.35">
      <c r="B81" s="23"/>
    </row>
    <row r="82" spans="2:2" x14ac:dyDescent="0.35">
      <c r="B82" s="23"/>
    </row>
    <row r="83" spans="2:2" x14ac:dyDescent="0.35">
      <c r="B83" s="23"/>
    </row>
    <row r="84" spans="2:2" x14ac:dyDescent="0.35">
      <c r="B84" s="23"/>
    </row>
    <row r="85" spans="2:2" x14ac:dyDescent="0.35">
      <c r="B85" s="23"/>
    </row>
    <row r="86" spans="2:2" x14ac:dyDescent="0.35">
      <c r="B86" s="23"/>
    </row>
    <row r="87" spans="2:2" x14ac:dyDescent="0.35">
      <c r="B87" s="23"/>
    </row>
    <row r="88" spans="2:2" x14ac:dyDescent="0.35">
      <c r="B88" s="23"/>
    </row>
    <row r="89" spans="2:2" x14ac:dyDescent="0.35">
      <c r="B89" s="23"/>
    </row>
    <row r="90" spans="2:2" x14ac:dyDescent="0.35">
      <c r="B90" s="23"/>
    </row>
    <row r="91" spans="2:2" x14ac:dyDescent="0.35">
      <c r="B91" s="23"/>
    </row>
    <row r="92" spans="2:2" x14ac:dyDescent="0.35">
      <c r="B92" s="23"/>
    </row>
    <row r="93" spans="2:2" x14ac:dyDescent="0.35">
      <c r="B93" s="23"/>
    </row>
    <row r="94" spans="2:2" x14ac:dyDescent="0.35">
      <c r="B94" s="23"/>
    </row>
    <row r="95" spans="2:2" x14ac:dyDescent="0.35">
      <c r="B95" s="23"/>
    </row>
    <row r="96" spans="2:2" x14ac:dyDescent="0.35">
      <c r="B96" s="23"/>
    </row>
    <row r="97" spans="2:2" x14ac:dyDescent="0.35">
      <c r="B97" s="23"/>
    </row>
    <row r="98" spans="2:2" x14ac:dyDescent="0.35">
      <c r="B98" s="23"/>
    </row>
    <row r="99" spans="2:2" x14ac:dyDescent="0.35">
      <c r="B99" s="23"/>
    </row>
    <row r="100" spans="2:2" x14ac:dyDescent="0.35">
      <c r="B100" s="23"/>
    </row>
    <row r="101" spans="2:2" x14ac:dyDescent="0.35">
      <c r="B101" s="23"/>
    </row>
    <row r="102" spans="2:2" x14ac:dyDescent="0.35">
      <c r="B102" s="23"/>
    </row>
    <row r="103" spans="2:2" x14ac:dyDescent="0.35">
      <c r="B103" s="23"/>
    </row>
    <row r="104" spans="2:2" x14ac:dyDescent="0.35">
      <c r="B104" s="23"/>
    </row>
    <row r="105" spans="2:2" x14ac:dyDescent="0.35">
      <c r="B105" s="23"/>
    </row>
    <row r="106" spans="2:2" x14ac:dyDescent="0.35">
      <c r="B106" s="23"/>
    </row>
    <row r="107" spans="2:2" x14ac:dyDescent="0.35">
      <c r="B107" s="23"/>
    </row>
    <row r="108" spans="2:2" x14ac:dyDescent="0.35">
      <c r="B108" s="23"/>
    </row>
    <row r="109" spans="2:2" x14ac:dyDescent="0.35">
      <c r="B109" s="23"/>
    </row>
    <row r="110" spans="2:2" x14ac:dyDescent="0.35">
      <c r="B110" s="23"/>
    </row>
    <row r="111" spans="2:2" x14ac:dyDescent="0.35">
      <c r="B111" s="23"/>
    </row>
    <row r="112" spans="2:2" x14ac:dyDescent="0.35">
      <c r="B112" s="23"/>
    </row>
    <row r="113" spans="2:2" x14ac:dyDescent="0.35">
      <c r="B113" s="23"/>
    </row>
    <row r="114" spans="2:2" x14ac:dyDescent="0.35">
      <c r="B114" s="23"/>
    </row>
    <row r="115" spans="2:2" x14ac:dyDescent="0.35">
      <c r="B115" s="23"/>
    </row>
    <row r="116" spans="2:2" x14ac:dyDescent="0.35">
      <c r="B116" s="23"/>
    </row>
    <row r="117" spans="2:2" x14ac:dyDescent="0.35">
      <c r="B117" s="23"/>
    </row>
    <row r="118" spans="2:2" x14ac:dyDescent="0.35">
      <c r="B118" s="23"/>
    </row>
    <row r="119" spans="2:2" x14ac:dyDescent="0.35">
      <c r="B119" s="23"/>
    </row>
    <row r="120" spans="2:2" x14ac:dyDescent="0.35">
      <c r="B120" s="23"/>
    </row>
    <row r="121" spans="2:2" x14ac:dyDescent="0.35">
      <c r="B121" s="23"/>
    </row>
    <row r="122" spans="2:2" x14ac:dyDescent="0.35">
      <c r="B122" s="23"/>
    </row>
    <row r="123" spans="2:2" x14ac:dyDescent="0.35">
      <c r="B123" s="23"/>
    </row>
    <row r="124" spans="2:2" x14ac:dyDescent="0.35">
      <c r="B124" s="23"/>
    </row>
    <row r="125" spans="2:2" x14ac:dyDescent="0.35">
      <c r="B125" s="23"/>
    </row>
    <row r="126" spans="2:2" x14ac:dyDescent="0.35">
      <c r="B126" s="23"/>
    </row>
    <row r="127" spans="2:2" x14ac:dyDescent="0.35">
      <c r="B127" s="23"/>
    </row>
    <row r="128" spans="2:2" x14ac:dyDescent="0.35">
      <c r="B128" s="23"/>
    </row>
    <row r="129" spans="2:2" x14ac:dyDescent="0.35">
      <c r="B129" s="23"/>
    </row>
    <row r="130" spans="2:2" x14ac:dyDescent="0.35">
      <c r="B130" s="23"/>
    </row>
    <row r="131" spans="2:2" x14ac:dyDescent="0.35">
      <c r="B131" s="23"/>
    </row>
    <row r="132" spans="2:2" x14ac:dyDescent="0.35">
      <c r="B132" s="23"/>
    </row>
    <row r="133" spans="2:2" x14ac:dyDescent="0.35">
      <c r="B133" s="23"/>
    </row>
    <row r="134" spans="2:2" x14ac:dyDescent="0.35">
      <c r="B134" s="23"/>
    </row>
    <row r="135" spans="2:2" x14ac:dyDescent="0.35">
      <c r="B135" s="23"/>
    </row>
    <row r="136" spans="2:2" x14ac:dyDescent="0.35">
      <c r="B136" s="23"/>
    </row>
    <row r="137" spans="2:2" x14ac:dyDescent="0.35">
      <c r="B137" s="23"/>
    </row>
    <row r="138" spans="2:2" x14ac:dyDescent="0.35">
      <c r="B138" s="23"/>
    </row>
    <row r="139" spans="2:2" x14ac:dyDescent="0.35">
      <c r="B139" s="23"/>
    </row>
    <row r="140" spans="2:2" x14ac:dyDescent="0.35">
      <c r="B140" s="23"/>
    </row>
    <row r="141" spans="2:2" x14ac:dyDescent="0.35">
      <c r="B141" s="23"/>
    </row>
    <row r="142" spans="2:2" x14ac:dyDescent="0.35">
      <c r="B142" s="23"/>
    </row>
    <row r="143" spans="2:2" x14ac:dyDescent="0.35">
      <c r="B143" s="23"/>
    </row>
    <row r="144" spans="2:2" x14ac:dyDescent="0.35">
      <c r="B144" s="23"/>
    </row>
    <row r="145" spans="2:2" x14ac:dyDescent="0.35">
      <c r="B145" s="23"/>
    </row>
    <row r="146" spans="2:2" x14ac:dyDescent="0.35">
      <c r="B146" s="23"/>
    </row>
    <row r="147" spans="2:2" x14ac:dyDescent="0.35">
      <c r="B147" s="23"/>
    </row>
    <row r="148" spans="2:2" x14ac:dyDescent="0.35">
      <c r="B148" s="23"/>
    </row>
    <row r="149" spans="2:2" x14ac:dyDescent="0.35">
      <c r="B149" s="23"/>
    </row>
    <row r="150" spans="2:2" x14ac:dyDescent="0.35">
      <c r="B150" s="23"/>
    </row>
    <row r="151" spans="2:2" x14ac:dyDescent="0.35">
      <c r="B151" s="23"/>
    </row>
    <row r="152" spans="2:2" x14ac:dyDescent="0.35">
      <c r="B152" s="23"/>
    </row>
    <row r="153" spans="2:2" x14ac:dyDescent="0.35">
      <c r="B153" s="23"/>
    </row>
    <row r="154" spans="2:2" x14ac:dyDescent="0.35">
      <c r="B154" s="23"/>
    </row>
    <row r="155" spans="2:2" x14ac:dyDescent="0.35">
      <c r="B155" s="23"/>
    </row>
    <row r="156" spans="2:2" x14ac:dyDescent="0.35">
      <c r="B156" s="23"/>
    </row>
    <row r="157" spans="2:2" x14ac:dyDescent="0.35">
      <c r="B157" s="23"/>
    </row>
    <row r="158" spans="2:2" x14ac:dyDescent="0.35">
      <c r="B158" s="23"/>
    </row>
    <row r="159" spans="2:2" x14ac:dyDescent="0.35">
      <c r="B159" s="23"/>
    </row>
    <row r="160" spans="2:2" x14ac:dyDescent="0.35">
      <c r="B160" s="23"/>
    </row>
    <row r="161" spans="2:2" x14ac:dyDescent="0.35">
      <c r="B161" s="23"/>
    </row>
    <row r="162" spans="2:2" x14ac:dyDescent="0.35">
      <c r="B162" s="23"/>
    </row>
    <row r="163" spans="2:2" x14ac:dyDescent="0.35">
      <c r="B163" s="23"/>
    </row>
    <row r="164" spans="2:2" x14ac:dyDescent="0.35">
      <c r="B164" s="23"/>
    </row>
    <row r="165" spans="2:2" x14ac:dyDescent="0.35">
      <c r="B165" s="23"/>
    </row>
    <row r="166" spans="2:2" x14ac:dyDescent="0.35">
      <c r="B166" s="23"/>
    </row>
    <row r="167" spans="2:2" x14ac:dyDescent="0.35">
      <c r="B167" s="23"/>
    </row>
    <row r="168" spans="2:2" x14ac:dyDescent="0.35">
      <c r="B168" s="23"/>
    </row>
    <row r="169" spans="2:2" x14ac:dyDescent="0.35">
      <c r="B169" s="23"/>
    </row>
    <row r="170" spans="2:2" x14ac:dyDescent="0.35">
      <c r="B170" s="23"/>
    </row>
    <row r="171" spans="2:2" x14ac:dyDescent="0.35">
      <c r="B171" s="23"/>
    </row>
    <row r="172" spans="2:2" x14ac:dyDescent="0.35">
      <c r="B172" s="23"/>
    </row>
    <row r="173" spans="2:2" x14ac:dyDescent="0.35">
      <c r="B173" s="23"/>
    </row>
    <row r="174" spans="2:2" x14ac:dyDescent="0.35">
      <c r="B174" s="23"/>
    </row>
    <row r="175" spans="2:2" x14ac:dyDescent="0.35">
      <c r="B175" s="23"/>
    </row>
    <row r="176" spans="2:2" x14ac:dyDescent="0.35">
      <c r="B176" s="23"/>
    </row>
    <row r="177" spans="2:2" x14ac:dyDescent="0.35">
      <c r="B177" s="23"/>
    </row>
    <row r="178" spans="2:2" x14ac:dyDescent="0.35">
      <c r="B178" s="23"/>
    </row>
    <row r="179" spans="2:2" x14ac:dyDescent="0.35">
      <c r="B179" s="23"/>
    </row>
    <row r="180" spans="2:2" x14ac:dyDescent="0.35">
      <c r="B180" s="23"/>
    </row>
    <row r="181" spans="2:2" x14ac:dyDescent="0.35">
      <c r="B181" s="23"/>
    </row>
    <row r="182" spans="2:2" x14ac:dyDescent="0.35">
      <c r="B182" s="23"/>
    </row>
    <row r="183" spans="2:2" x14ac:dyDescent="0.35">
      <c r="B183" s="23"/>
    </row>
    <row r="184" spans="2:2" x14ac:dyDescent="0.35">
      <c r="B184" s="23"/>
    </row>
    <row r="185" spans="2:2" x14ac:dyDescent="0.35">
      <c r="B185" s="23"/>
    </row>
    <row r="186" spans="2:2" x14ac:dyDescent="0.35">
      <c r="B186" s="23"/>
    </row>
    <row r="187" spans="2:2" x14ac:dyDescent="0.35">
      <c r="B187" s="23"/>
    </row>
    <row r="188" spans="2:2" x14ac:dyDescent="0.35">
      <c r="B188" s="23"/>
    </row>
    <row r="189" spans="2:2" x14ac:dyDescent="0.35">
      <c r="B189" s="23"/>
    </row>
    <row r="190" spans="2:2" x14ac:dyDescent="0.35">
      <c r="B190" s="23"/>
    </row>
    <row r="191" spans="2:2" x14ac:dyDescent="0.35">
      <c r="B191" s="23"/>
    </row>
    <row r="192" spans="2:2" x14ac:dyDescent="0.35">
      <c r="B192" s="23"/>
    </row>
    <row r="193" spans="2:2" x14ac:dyDescent="0.35">
      <c r="B193" s="23"/>
    </row>
    <row r="194" spans="2:2" x14ac:dyDescent="0.35">
      <c r="B194" s="23"/>
    </row>
    <row r="195" spans="2:2" x14ac:dyDescent="0.35">
      <c r="B195" s="23"/>
    </row>
    <row r="196" spans="2:2" x14ac:dyDescent="0.35">
      <c r="B196" s="23"/>
    </row>
    <row r="197" spans="2:2" x14ac:dyDescent="0.35">
      <c r="B197" s="23"/>
    </row>
    <row r="198" spans="2:2" x14ac:dyDescent="0.35">
      <c r="B198" s="23"/>
    </row>
    <row r="199" spans="2:2" x14ac:dyDescent="0.35">
      <c r="B199" s="23"/>
    </row>
    <row r="200" spans="2:2" x14ac:dyDescent="0.35">
      <c r="B200" s="23"/>
    </row>
    <row r="201" spans="2:2" x14ac:dyDescent="0.35">
      <c r="B201" s="23"/>
    </row>
    <row r="202" spans="2:2" x14ac:dyDescent="0.35">
      <c r="B202" s="23"/>
    </row>
    <row r="203" spans="2:2" x14ac:dyDescent="0.35">
      <c r="B203" s="23"/>
    </row>
    <row r="204" spans="2:2" x14ac:dyDescent="0.35">
      <c r="B204" s="23"/>
    </row>
    <row r="205" spans="2:2" x14ac:dyDescent="0.35">
      <c r="B205" s="23"/>
    </row>
    <row r="206" spans="2:2" x14ac:dyDescent="0.35">
      <c r="B206" s="23"/>
    </row>
    <row r="207" spans="2:2" x14ac:dyDescent="0.35">
      <c r="B207" s="23"/>
    </row>
    <row r="208" spans="2:2" x14ac:dyDescent="0.35">
      <c r="B208" s="23"/>
    </row>
    <row r="209" spans="2:2" x14ac:dyDescent="0.35">
      <c r="B209" s="23"/>
    </row>
    <row r="210" spans="2:2" x14ac:dyDescent="0.35">
      <c r="B210" s="23"/>
    </row>
    <row r="211" spans="2:2" x14ac:dyDescent="0.35">
      <c r="B211" s="23"/>
    </row>
    <row r="212" spans="2:2" x14ac:dyDescent="0.35">
      <c r="B212" s="23"/>
    </row>
    <row r="213" spans="2:2" x14ac:dyDescent="0.35">
      <c r="B213" s="23"/>
    </row>
    <row r="214" spans="2:2" x14ac:dyDescent="0.35">
      <c r="B214" s="23"/>
    </row>
    <row r="215" spans="2:2" x14ac:dyDescent="0.35">
      <c r="B215" s="23"/>
    </row>
    <row r="216" spans="2:2" x14ac:dyDescent="0.35">
      <c r="B216" s="23"/>
    </row>
    <row r="217" spans="2:2" x14ac:dyDescent="0.35">
      <c r="B217" s="23"/>
    </row>
    <row r="218" spans="2:2" x14ac:dyDescent="0.35">
      <c r="B218" s="23"/>
    </row>
    <row r="219" spans="2:2" x14ac:dyDescent="0.35">
      <c r="B219" s="23"/>
    </row>
    <row r="220" spans="2:2" x14ac:dyDescent="0.35">
      <c r="B220" s="23"/>
    </row>
    <row r="221" spans="2:2" x14ac:dyDescent="0.35">
      <c r="B221" s="23"/>
    </row>
    <row r="222" spans="2:2" x14ac:dyDescent="0.35">
      <c r="B222" s="23"/>
    </row>
    <row r="223" spans="2:2" x14ac:dyDescent="0.35">
      <c r="B223" s="23"/>
    </row>
    <row r="224" spans="2:2" x14ac:dyDescent="0.35">
      <c r="B224" s="23"/>
    </row>
    <row r="225" spans="2:2" x14ac:dyDescent="0.35">
      <c r="B225" s="23"/>
    </row>
    <row r="226" spans="2:2" x14ac:dyDescent="0.35">
      <c r="B226" s="23"/>
    </row>
    <row r="227" spans="2:2" x14ac:dyDescent="0.35">
      <c r="B227" s="23"/>
    </row>
    <row r="228" spans="2:2" x14ac:dyDescent="0.35">
      <c r="B228" s="23"/>
    </row>
    <row r="229" spans="2:2" x14ac:dyDescent="0.35">
      <c r="B229" s="23"/>
    </row>
    <row r="230" spans="2:2" x14ac:dyDescent="0.35">
      <c r="B230" s="23"/>
    </row>
    <row r="231" spans="2:2" x14ac:dyDescent="0.35">
      <c r="B231" s="23"/>
    </row>
    <row r="232" spans="2:2" x14ac:dyDescent="0.35">
      <c r="B232" s="23"/>
    </row>
    <row r="233" spans="2:2" x14ac:dyDescent="0.35">
      <c r="B233" s="23"/>
    </row>
    <row r="234" spans="2:2" x14ac:dyDescent="0.35">
      <c r="B234" s="23"/>
    </row>
    <row r="235" spans="2:2" x14ac:dyDescent="0.35">
      <c r="B235" s="23"/>
    </row>
    <row r="236" spans="2:2" x14ac:dyDescent="0.35">
      <c r="B236" s="23"/>
    </row>
    <row r="237" spans="2:2" x14ac:dyDescent="0.35">
      <c r="B237" s="23"/>
    </row>
    <row r="238" spans="2:2" x14ac:dyDescent="0.35">
      <c r="B238" s="23"/>
    </row>
    <row r="239" spans="2:2" x14ac:dyDescent="0.35">
      <c r="B239" s="23"/>
    </row>
    <row r="240" spans="2:2" x14ac:dyDescent="0.35">
      <c r="B240" s="23"/>
    </row>
    <row r="241" spans="2:2" x14ac:dyDescent="0.35">
      <c r="B241" s="23"/>
    </row>
    <row r="242" spans="2:2" x14ac:dyDescent="0.35">
      <c r="B242" s="23"/>
    </row>
    <row r="243" spans="2:2" x14ac:dyDescent="0.35">
      <c r="B243" s="23"/>
    </row>
    <row r="244" spans="2:2" x14ac:dyDescent="0.35">
      <c r="B244" s="23"/>
    </row>
    <row r="245" spans="2:2" x14ac:dyDescent="0.35">
      <c r="B245" s="23"/>
    </row>
    <row r="246" spans="2:2" x14ac:dyDescent="0.35">
      <c r="B246" s="23"/>
    </row>
    <row r="247" spans="2:2" x14ac:dyDescent="0.35">
      <c r="B247" s="23"/>
    </row>
    <row r="248" spans="2:2" x14ac:dyDescent="0.35">
      <c r="B248" s="23"/>
    </row>
    <row r="249" spans="2:2" x14ac:dyDescent="0.35">
      <c r="B249" s="23"/>
    </row>
    <row r="250" spans="2:2" x14ac:dyDescent="0.35">
      <c r="B250" s="23"/>
    </row>
    <row r="251" spans="2:2" x14ac:dyDescent="0.35">
      <c r="B251" s="23"/>
    </row>
    <row r="252" spans="2:2" x14ac:dyDescent="0.35">
      <c r="B252" s="23"/>
    </row>
    <row r="253" spans="2:2" x14ac:dyDescent="0.35">
      <c r="B253" s="23"/>
    </row>
    <row r="254" spans="2:2" x14ac:dyDescent="0.35">
      <c r="B254" s="23"/>
    </row>
    <row r="255" spans="2:2" x14ac:dyDescent="0.35">
      <c r="B255" s="23"/>
    </row>
    <row r="256" spans="2:2" x14ac:dyDescent="0.35">
      <c r="B256" s="23"/>
    </row>
    <row r="257" spans="2:2" x14ac:dyDescent="0.35">
      <c r="B257" s="23"/>
    </row>
    <row r="258" spans="2:2" x14ac:dyDescent="0.35">
      <c r="B258" s="23"/>
    </row>
    <row r="259" spans="2:2" x14ac:dyDescent="0.35">
      <c r="B259" s="23"/>
    </row>
    <row r="260" spans="2:2" x14ac:dyDescent="0.35">
      <c r="B260" s="23"/>
    </row>
    <row r="261" spans="2:2" x14ac:dyDescent="0.35">
      <c r="B261" s="23"/>
    </row>
    <row r="262" spans="2:2" x14ac:dyDescent="0.35">
      <c r="B262" s="23"/>
    </row>
    <row r="263" spans="2:2" x14ac:dyDescent="0.35">
      <c r="B263" s="23"/>
    </row>
    <row r="264" spans="2:2" x14ac:dyDescent="0.35">
      <c r="B264" s="23"/>
    </row>
    <row r="265" spans="2:2" x14ac:dyDescent="0.35">
      <c r="B265" s="23"/>
    </row>
    <row r="266" spans="2:2" x14ac:dyDescent="0.35">
      <c r="B266" s="23"/>
    </row>
    <row r="267" spans="2:2" x14ac:dyDescent="0.35">
      <c r="B267" s="23"/>
    </row>
    <row r="268" spans="2:2" x14ac:dyDescent="0.35">
      <c r="B268" s="23"/>
    </row>
    <row r="269" spans="2:2" x14ac:dyDescent="0.35">
      <c r="B269" s="23"/>
    </row>
    <row r="270" spans="2:2" x14ac:dyDescent="0.35">
      <c r="B270" s="23"/>
    </row>
    <row r="271" spans="2:2" x14ac:dyDescent="0.35">
      <c r="B271" s="23"/>
    </row>
    <row r="272" spans="2:2" x14ac:dyDescent="0.35">
      <c r="B272" s="23"/>
    </row>
    <row r="273" spans="2:2" x14ac:dyDescent="0.35">
      <c r="B273" s="23"/>
    </row>
    <row r="274" spans="2:2" x14ac:dyDescent="0.35">
      <c r="B274" s="23"/>
    </row>
    <row r="275" spans="2:2" x14ac:dyDescent="0.35">
      <c r="B275" s="23"/>
    </row>
    <row r="276" spans="2:2" x14ac:dyDescent="0.35">
      <c r="B276" s="23"/>
    </row>
    <row r="277" spans="2:2" x14ac:dyDescent="0.35">
      <c r="B277" s="23"/>
    </row>
    <row r="278" spans="2:2" x14ac:dyDescent="0.35">
      <c r="B278" s="23"/>
    </row>
    <row r="279" spans="2:2" x14ac:dyDescent="0.35">
      <c r="B279" s="23"/>
    </row>
    <row r="280" spans="2:2" x14ac:dyDescent="0.35">
      <c r="B280" s="23"/>
    </row>
    <row r="281" spans="2:2" x14ac:dyDescent="0.35">
      <c r="B281" s="23"/>
    </row>
    <row r="282" spans="2:2" x14ac:dyDescent="0.35">
      <c r="B282" s="23"/>
    </row>
    <row r="283" spans="2:2" x14ac:dyDescent="0.35">
      <c r="B283" s="23"/>
    </row>
    <row r="284" spans="2:2" x14ac:dyDescent="0.35">
      <c r="B284" s="23"/>
    </row>
    <row r="285" spans="2:2" x14ac:dyDescent="0.35">
      <c r="B285" s="23"/>
    </row>
    <row r="286" spans="2:2" x14ac:dyDescent="0.35">
      <c r="B286" s="23"/>
    </row>
    <row r="287" spans="2:2" x14ac:dyDescent="0.35">
      <c r="B287" s="23"/>
    </row>
    <row r="288" spans="2:2" x14ac:dyDescent="0.35">
      <c r="B288" s="23"/>
    </row>
    <row r="289" spans="2:2" x14ac:dyDescent="0.35">
      <c r="B289" s="23"/>
    </row>
    <row r="290" spans="2:2" x14ac:dyDescent="0.35">
      <c r="B290" s="23"/>
    </row>
    <row r="291" spans="2:2" x14ac:dyDescent="0.35">
      <c r="B291" s="23"/>
    </row>
    <row r="292" spans="2:2" x14ac:dyDescent="0.35">
      <c r="B292" s="23"/>
    </row>
    <row r="293" spans="2:2" x14ac:dyDescent="0.35">
      <c r="B293" s="23"/>
    </row>
    <row r="294" spans="2:2" x14ac:dyDescent="0.35">
      <c r="B294" s="23"/>
    </row>
    <row r="295" spans="2:2" x14ac:dyDescent="0.35">
      <c r="B295" s="23"/>
    </row>
    <row r="296" spans="2:2" x14ac:dyDescent="0.35">
      <c r="B296" s="23"/>
    </row>
    <row r="297" spans="2:2" x14ac:dyDescent="0.35">
      <c r="B297" s="23"/>
    </row>
    <row r="298" spans="2:2" x14ac:dyDescent="0.35">
      <c r="B298" s="23"/>
    </row>
    <row r="299" spans="2:2" x14ac:dyDescent="0.35">
      <c r="B299" s="23"/>
    </row>
    <row r="300" spans="2:2" x14ac:dyDescent="0.35">
      <c r="B300" s="23"/>
    </row>
    <row r="301" spans="2:2" x14ac:dyDescent="0.35">
      <c r="B301" s="23"/>
    </row>
    <row r="302" spans="2:2" x14ac:dyDescent="0.35">
      <c r="B302" s="23"/>
    </row>
    <row r="303" spans="2:2" x14ac:dyDescent="0.35">
      <c r="B303" s="23"/>
    </row>
    <row r="304" spans="2:2" x14ac:dyDescent="0.35">
      <c r="B304" s="23"/>
    </row>
    <row r="305" spans="2:2" x14ac:dyDescent="0.35">
      <c r="B305" s="23"/>
    </row>
    <row r="306" spans="2:2" x14ac:dyDescent="0.35">
      <c r="B306" s="23"/>
    </row>
    <row r="307" spans="2:2" x14ac:dyDescent="0.35">
      <c r="B307" s="23"/>
    </row>
    <row r="308" spans="2:2" x14ac:dyDescent="0.35">
      <c r="B308" s="23"/>
    </row>
    <row r="309" spans="2:2" x14ac:dyDescent="0.35">
      <c r="B309" s="23"/>
    </row>
    <row r="310" spans="2:2" x14ac:dyDescent="0.35">
      <c r="B310" s="23"/>
    </row>
    <row r="311" spans="2:2" x14ac:dyDescent="0.35">
      <c r="B311" s="23"/>
    </row>
    <row r="312" spans="2:2" x14ac:dyDescent="0.35">
      <c r="B312" s="23"/>
    </row>
    <row r="313" spans="2:2" x14ac:dyDescent="0.35">
      <c r="B313" s="23"/>
    </row>
    <row r="314" spans="2:2" x14ac:dyDescent="0.35">
      <c r="B314" s="23"/>
    </row>
    <row r="315" spans="2:2" x14ac:dyDescent="0.35">
      <c r="B315" s="23"/>
    </row>
    <row r="316" spans="2:2" x14ac:dyDescent="0.35">
      <c r="B316" s="23"/>
    </row>
    <row r="317" spans="2:2" x14ac:dyDescent="0.35">
      <c r="B317" s="23"/>
    </row>
    <row r="318" spans="2:2" x14ac:dyDescent="0.35">
      <c r="B318" s="23"/>
    </row>
    <row r="319" spans="2:2" x14ac:dyDescent="0.35">
      <c r="B319" s="23"/>
    </row>
    <row r="320" spans="2:2" x14ac:dyDescent="0.35">
      <c r="B320" s="23"/>
    </row>
    <row r="321" spans="2:2" x14ac:dyDescent="0.35">
      <c r="B321" s="23"/>
    </row>
    <row r="322" spans="2:2" x14ac:dyDescent="0.35">
      <c r="B322" s="23"/>
    </row>
    <row r="323" spans="2:2" x14ac:dyDescent="0.35">
      <c r="B323" s="23"/>
    </row>
    <row r="324" spans="2:2" x14ac:dyDescent="0.35">
      <c r="B324" s="23"/>
    </row>
    <row r="325" spans="2:2" x14ac:dyDescent="0.35">
      <c r="B325" s="23"/>
    </row>
    <row r="326" spans="2:2" x14ac:dyDescent="0.35">
      <c r="B326" s="23"/>
    </row>
    <row r="327" spans="2:2" x14ac:dyDescent="0.35">
      <c r="B327" s="23"/>
    </row>
    <row r="328" spans="2:2" x14ac:dyDescent="0.35">
      <c r="B328" s="23"/>
    </row>
    <row r="329" spans="2:2" x14ac:dyDescent="0.35">
      <c r="B329" s="23"/>
    </row>
    <row r="330" spans="2:2" x14ac:dyDescent="0.35">
      <c r="B330" s="23"/>
    </row>
    <row r="331" spans="2:2" x14ac:dyDescent="0.35">
      <c r="B331" s="23"/>
    </row>
    <row r="332" spans="2:2" x14ac:dyDescent="0.35">
      <c r="B332" s="23"/>
    </row>
    <row r="333" spans="2:2" x14ac:dyDescent="0.35">
      <c r="B333" s="23"/>
    </row>
    <row r="334" spans="2:2" x14ac:dyDescent="0.35">
      <c r="B334" s="23"/>
    </row>
    <row r="335" spans="2:2" x14ac:dyDescent="0.35">
      <c r="B335" s="23"/>
    </row>
    <row r="336" spans="2:2" x14ac:dyDescent="0.35">
      <c r="B336" s="23"/>
    </row>
    <row r="337" spans="2:2" x14ac:dyDescent="0.35">
      <c r="B337" s="23"/>
    </row>
    <row r="338" spans="2:2" x14ac:dyDescent="0.35">
      <c r="B338" s="23"/>
    </row>
    <row r="339" spans="2:2" x14ac:dyDescent="0.35">
      <c r="B339" s="23"/>
    </row>
    <row r="340" spans="2:2" x14ac:dyDescent="0.35">
      <c r="B340" s="23"/>
    </row>
    <row r="341" spans="2:2" x14ac:dyDescent="0.35">
      <c r="B341" s="23"/>
    </row>
    <row r="342" spans="2:2" x14ac:dyDescent="0.35">
      <c r="B342" s="23"/>
    </row>
    <row r="343" spans="2:2" x14ac:dyDescent="0.35">
      <c r="B343" s="23"/>
    </row>
    <row r="344" spans="2:2" x14ac:dyDescent="0.35">
      <c r="B344" s="23"/>
    </row>
    <row r="345" spans="2:2" x14ac:dyDescent="0.35">
      <c r="B345" s="23"/>
    </row>
    <row r="346" spans="2:2" x14ac:dyDescent="0.35">
      <c r="B346" s="23"/>
    </row>
    <row r="347" spans="2:2" x14ac:dyDescent="0.35">
      <c r="B347" s="23"/>
    </row>
    <row r="348" spans="2:2" x14ac:dyDescent="0.35">
      <c r="B348" s="23"/>
    </row>
    <row r="349" spans="2:2" x14ac:dyDescent="0.35">
      <c r="B349" s="23"/>
    </row>
    <row r="350" spans="2:2" x14ac:dyDescent="0.35">
      <c r="B350" s="23"/>
    </row>
    <row r="351" spans="2:2" x14ac:dyDescent="0.35">
      <c r="B351" s="23"/>
    </row>
    <row r="352" spans="2:2" x14ac:dyDescent="0.35">
      <c r="B352" s="23"/>
    </row>
    <row r="353" spans="2:2" x14ac:dyDescent="0.35">
      <c r="B353" s="23"/>
    </row>
    <row r="354" spans="2:2" x14ac:dyDescent="0.35">
      <c r="B354" s="23"/>
    </row>
    <row r="355" spans="2:2" x14ac:dyDescent="0.35">
      <c r="B355" s="23"/>
    </row>
    <row r="356" spans="2:2" x14ac:dyDescent="0.35">
      <c r="B356" s="23"/>
    </row>
    <row r="357" spans="2:2" x14ac:dyDescent="0.35">
      <c r="B357" s="23"/>
    </row>
    <row r="358" spans="2:2" x14ac:dyDescent="0.35">
      <c r="B358" s="23"/>
    </row>
    <row r="359" spans="2:2" x14ac:dyDescent="0.35">
      <c r="B359" s="23"/>
    </row>
    <row r="360" spans="2:2" x14ac:dyDescent="0.35">
      <c r="B360" s="23"/>
    </row>
    <row r="361" spans="2:2" x14ac:dyDescent="0.35">
      <c r="B361" s="23"/>
    </row>
    <row r="362" spans="2:2" x14ac:dyDescent="0.35">
      <c r="B362" s="23"/>
    </row>
    <row r="363" spans="2:2" x14ac:dyDescent="0.35">
      <c r="B363" s="23"/>
    </row>
    <row r="364" spans="2:2" x14ac:dyDescent="0.35">
      <c r="B364" s="23"/>
    </row>
    <row r="365" spans="2:2" x14ac:dyDescent="0.35">
      <c r="B365" s="23"/>
    </row>
    <row r="366" spans="2:2" x14ac:dyDescent="0.35">
      <c r="B366" s="23"/>
    </row>
    <row r="367" spans="2:2" x14ac:dyDescent="0.35">
      <c r="B367" s="23"/>
    </row>
    <row r="368" spans="2:2" x14ac:dyDescent="0.35">
      <c r="B368" s="23"/>
    </row>
    <row r="369" spans="2:2" x14ac:dyDescent="0.35">
      <c r="B369" s="23"/>
    </row>
    <row r="370" spans="2:2" x14ac:dyDescent="0.35">
      <c r="B370" s="23"/>
    </row>
    <row r="371" spans="2:2" x14ac:dyDescent="0.35">
      <c r="B371" s="23"/>
    </row>
    <row r="372" spans="2:2" x14ac:dyDescent="0.35">
      <c r="B372" s="23"/>
    </row>
    <row r="373" spans="2:2" x14ac:dyDescent="0.35">
      <c r="B373" s="23"/>
    </row>
    <row r="374" spans="2:2" x14ac:dyDescent="0.35">
      <c r="B374" s="23"/>
    </row>
    <row r="375" spans="2:2" x14ac:dyDescent="0.35">
      <c r="B375" s="23"/>
    </row>
    <row r="376" spans="2:2" x14ac:dyDescent="0.35">
      <c r="B376" s="23"/>
    </row>
    <row r="377" spans="2:2" x14ac:dyDescent="0.35">
      <c r="B377" s="23"/>
    </row>
    <row r="378" spans="2:2" x14ac:dyDescent="0.35">
      <c r="B378" s="23"/>
    </row>
    <row r="379" spans="2:2" x14ac:dyDescent="0.35">
      <c r="B379" s="23"/>
    </row>
    <row r="380" spans="2:2" x14ac:dyDescent="0.35">
      <c r="B380" s="23"/>
    </row>
    <row r="381" spans="2:2" x14ac:dyDescent="0.35">
      <c r="B381" s="23"/>
    </row>
    <row r="382" spans="2:2" x14ac:dyDescent="0.35">
      <c r="B382" s="23"/>
    </row>
    <row r="383" spans="2:2" x14ac:dyDescent="0.35">
      <c r="B383" s="23"/>
    </row>
    <row r="384" spans="2:2" x14ac:dyDescent="0.35">
      <c r="B384" s="23"/>
    </row>
    <row r="385" spans="2:2" x14ac:dyDescent="0.35">
      <c r="B385" s="23"/>
    </row>
    <row r="386" spans="2:2" x14ac:dyDescent="0.35">
      <c r="B386" s="23"/>
    </row>
    <row r="387" spans="2:2" x14ac:dyDescent="0.35">
      <c r="B387" s="23"/>
    </row>
    <row r="388" spans="2:2" x14ac:dyDescent="0.35">
      <c r="B388" s="23"/>
    </row>
    <row r="389" spans="2:2" x14ac:dyDescent="0.35">
      <c r="B389" s="23"/>
    </row>
    <row r="390" spans="2:2" x14ac:dyDescent="0.35">
      <c r="B390" s="23"/>
    </row>
    <row r="391" spans="2:2" x14ac:dyDescent="0.35">
      <c r="B391" s="23"/>
    </row>
    <row r="392" spans="2:2" x14ac:dyDescent="0.35">
      <c r="B392" s="23"/>
    </row>
    <row r="393" spans="2:2" x14ac:dyDescent="0.35">
      <c r="B393" s="23"/>
    </row>
    <row r="394" spans="2:2" x14ac:dyDescent="0.35">
      <c r="B394" s="23"/>
    </row>
    <row r="395" spans="2:2" x14ac:dyDescent="0.35">
      <c r="B395" s="23"/>
    </row>
    <row r="396" spans="2:2" x14ac:dyDescent="0.35">
      <c r="B396" s="23"/>
    </row>
    <row r="397" spans="2:2" x14ac:dyDescent="0.35">
      <c r="B397" s="23"/>
    </row>
    <row r="398" spans="2:2" x14ac:dyDescent="0.35">
      <c r="B398" s="23"/>
    </row>
    <row r="399" spans="2:2" x14ac:dyDescent="0.35">
      <c r="B399" s="23"/>
    </row>
    <row r="400" spans="2:2" x14ac:dyDescent="0.35">
      <c r="B400" s="23"/>
    </row>
    <row r="401" spans="2:2" x14ac:dyDescent="0.35">
      <c r="B401" s="23"/>
    </row>
    <row r="402" spans="2:2" x14ac:dyDescent="0.35">
      <c r="B402" s="23"/>
    </row>
    <row r="403" spans="2:2" x14ac:dyDescent="0.35">
      <c r="B403" s="23"/>
    </row>
    <row r="404" spans="2:2" x14ac:dyDescent="0.35">
      <c r="B404" s="23"/>
    </row>
    <row r="405" spans="2:2" x14ac:dyDescent="0.35">
      <c r="B405" s="23"/>
    </row>
    <row r="406" spans="2:2" x14ac:dyDescent="0.35">
      <c r="B406" s="23"/>
    </row>
    <row r="407" spans="2:2" x14ac:dyDescent="0.35">
      <c r="B407" s="23"/>
    </row>
    <row r="408" spans="2:2" x14ac:dyDescent="0.35">
      <c r="B408" s="23"/>
    </row>
    <row r="409" spans="2:2" x14ac:dyDescent="0.35">
      <c r="B409" s="23"/>
    </row>
    <row r="410" spans="2:2" x14ac:dyDescent="0.35">
      <c r="B410" s="23"/>
    </row>
    <row r="411" spans="2:2" x14ac:dyDescent="0.35">
      <c r="B411" s="23"/>
    </row>
    <row r="412" spans="2:2" x14ac:dyDescent="0.35">
      <c r="B412" s="23"/>
    </row>
    <row r="413" spans="2:2" x14ac:dyDescent="0.35">
      <c r="B413" s="23"/>
    </row>
    <row r="414" spans="2:2" x14ac:dyDescent="0.35">
      <c r="B414" s="23"/>
    </row>
    <row r="415" spans="2:2" x14ac:dyDescent="0.35">
      <c r="B415" s="23"/>
    </row>
    <row r="416" spans="2:2" x14ac:dyDescent="0.35">
      <c r="B416" s="23"/>
    </row>
    <row r="417" spans="2:2" x14ac:dyDescent="0.35">
      <c r="B417" s="23"/>
    </row>
    <row r="418" spans="2:2" x14ac:dyDescent="0.35">
      <c r="B418" s="23"/>
    </row>
    <row r="419" spans="2:2" x14ac:dyDescent="0.35">
      <c r="B419" s="23"/>
    </row>
    <row r="420" spans="2:2" x14ac:dyDescent="0.35">
      <c r="B420" s="23"/>
    </row>
    <row r="421" spans="2:2" x14ac:dyDescent="0.35">
      <c r="B421" s="23"/>
    </row>
    <row r="422" spans="2:2" x14ac:dyDescent="0.35">
      <c r="B422" s="23"/>
    </row>
    <row r="423" spans="2:2" x14ac:dyDescent="0.35">
      <c r="B423" s="23"/>
    </row>
    <row r="424" spans="2:2" x14ac:dyDescent="0.35">
      <c r="B424" s="23"/>
    </row>
    <row r="425" spans="2:2" x14ac:dyDescent="0.35">
      <c r="B425" s="23"/>
    </row>
    <row r="426" spans="2:2" x14ac:dyDescent="0.35">
      <c r="B426" s="23"/>
    </row>
    <row r="427" spans="2:2" x14ac:dyDescent="0.35">
      <c r="B427" s="23"/>
    </row>
    <row r="428" spans="2:2" x14ac:dyDescent="0.35">
      <c r="B428" s="23"/>
    </row>
    <row r="429" spans="2:2" x14ac:dyDescent="0.35">
      <c r="B429" s="23"/>
    </row>
    <row r="430" spans="2:2" x14ac:dyDescent="0.35">
      <c r="B430" s="23"/>
    </row>
    <row r="431" spans="2:2" x14ac:dyDescent="0.35">
      <c r="B431" s="23"/>
    </row>
    <row r="432" spans="2:2" x14ac:dyDescent="0.35">
      <c r="B432" s="23"/>
    </row>
    <row r="433" spans="2:2" x14ac:dyDescent="0.35">
      <c r="B433" s="23"/>
    </row>
    <row r="434" spans="2:2" x14ac:dyDescent="0.35">
      <c r="B434" s="23"/>
    </row>
    <row r="435" spans="2:2" x14ac:dyDescent="0.35">
      <c r="B435" s="23"/>
    </row>
    <row r="436" spans="2:2" x14ac:dyDescent="0.35">
      <c r="B436" s="23"/>
    </row>
    <row r="437" spans="2:2" x14ac:dyDescent="0.35">
      <c r="B437" s="23"/>
    </row>
    <row r="438" spans="2:2" x14ac:dyDescent="0.35">
      <c r="B438" s="23"/>
    </row>
    <row r="439" spans="2:2" x14ac:dyDescent="0.35">
      <c r="B439" s="23"/>
    </row>
    <row r="440" spans="2:2" x14ac:dyDescent="0.35">
      <c r="B440" s="23"/>
    </row>
    <row r="441" spans="2:2" x14ac:dyDescent="0.35">
      <c r="B441" s="23"/>
    </row>
    <row r="442" spans="2:2" x14ac:dyDescent="0.35">
      <c r="B442" s="23"/>
    </row>
    <row r="443" spans="2:2" x14ac:dyDescent="0.35">
      <c r="B443" s="23"/>
    </row>
    <row r="444" spans="2:2" x14ac:dyDescent="0.35">
      <c r="B444" s="23"/>
    </row>
    <row r="445" spans="2:2" x14ac:dyDescent="0.35">
      <c r="B445" s="23"/>
    </row>
    <row r="446" spans="2:2" x14ac:dyDescent="0.35">
      <c r="B446" s="23"/>
    </row>
    <row r="447" spans="2:2" x14ac:dyDescent="0.35">
      <c r="B447" s="23"/>
    </row>
    <row r="448" spans="2:2" x14ac:dyDescent="0.35">
      <c r="B448" s="23"/>
    </row>
    <row r="449" spans="2:2" x14ac:dyDescent="0.35">
      <c r="B449" s="23"/>
    </row>
    <row r="450" spans="2:2" x14ac:dyDescent="0.35">
      <c r="B450" s="23"/>
    </row>
    <row r="451" spans="2:2" x14ac:dyDescent="0.35">
      <c r="B451" s="23"/>
    </row>
    <row r="452" spans="2:2" x14ac:dyDescent="0.35">
      <c r="B452" s="23"/>
    </row>
    <row r="453" spans="2:2" x14ac:dyDescent="0.35">
      <c r="B453" s="23"/>
    </row>
    <row r="454" spans="2:2" x14ac:dyDescent="0.35">
      <c r="B454" s="23"/>
    </row>
    <row r="455" spans="2:2" x14ac:dyDescent="0.35">
      <c r="B455" s="23"/>
    </row>
    <row r="456" spans="2:2" x14ac:dyDescent="0.35">
      <c r="B456" s="23"/>
    </row>
    <row r="457" spans="2:2" x14ac:dyDescent="0.35">
      <c r="B457" s="23"/>
    </row>
    <row r="458" spans="2:2" x14ac:dyDescent="0.35">
      <c r="B458" s="23"/>
    </row>
    <row r="459" spans="2:2" x14ac:dyDescent="0.35">
      <c r="B459" s="23"/>
    </row>
    <row r="460" spans="2:2" x14ac:dyDescent="0.35">
      <c r="B460" s="23"/>
    </row>
    <row r="461" spans="2:2" x14ac:dyDescent="0.35">
      <c r="B461" s="23"/>
    </row>
    <row r="462" spans="2:2" x14ac:dyDescent="0.35">
      <c r="B462" s="23"/>
    </row>
    <row r="463" spans="2:2" x14ac:dyDescent="0.35">
      <c r="B463" s="23"/>
    </row>
    <row r="464" spans="2:2" x14ac:dyDescent="0.35">
      <c r="B464" s="23"/>
    </row>
    <row r="465" spans="2:2" x14ac:dyDescent="0.35">
      <c r="B465" s="23"/>
    </row>
    <row r="466" spans="2:2" x14ac:dyDescent="0.35">
      <c r="B466" s="23"/>
    </row>
    <row r="467" spans="2:2" x14ac:dyDescent="0.35">
      <c r="B467" s="23"/>
    </row>
    <row r="468" spans="2:2" x14ac:dyDescent="0.35">
      <c r="B468" s="23"/>
    </row>
    <row r="469" spans="2:2" x14ac:dyDescent="0.35">
      <c r="B469" s="23"/>
    </row>
    <row r="470" spans="2:2" x14ac:dyDescent="0.35">
      <c r="B470" s="23"/>
    </row>
    <row r="471" spans="2:2" x14ac:dyDescent="0.35">
      <c r="B471" s="23"/>
    </row>
    <row r="472" spans="2:2" x14ac:dyDescent="0.35">
      <c r="B472" s="23"/>
    </row>
    <row r="473" spans="2:2" x14ac:dyDescent="0.35">
      <c r="B473" s="23"/>
    </row>
    <row r="474" spans="2:2" x14ac:dyDescent="0.35">
      <c r="B474" s="23"/>
    </row>
    <row r="475" spans="2:2" x14ac:dyDescent="0.35">
      <c r="B475" s="23"/>
    </row>
    <row r="476" spans="2:2" x14ac:dyDescent="0.35">
      <c r="B476" s="23"/>
    </row>
    <row r="477" spans="2:2" x14ac:dyDescent="0.35">
      <c r="B477" s="23"/>
    </row>
    <row r="478" spans="2:2" x14ac:dyDescent="0.35">
      <c r="B478" s="23"/>
    </row>
    <row r="479" spans="2:2" x14ac:dyDescent="0.35">
      <c r="B479" s="23"/>
    </row>
    <row r="480" spans="2:2" x14ac:dyDescent="0.35">
      <c r="B480" s="23"/>
    </row>
    <row r="481" spans="2:2" x14ac:dyDescent="0.35">
      <c r="B481" s="23"/>
    </row>
    <row r="482" spans="2:2" x14ac:dyDescent="0.35">
      <c r="B482" s="23"/>
    </row>
    <row r="483" spans="2:2" x14ac:dyDescent="0.35">
      <c r="B483" s="23"/>
    </row>
    <row r="484" spans="2:2" x14ac:dyDescent="0.35">
      <c r="B484" s="23"/>
    </row>
    <row r="485" spans="2:2" x14ac:dyDescent="0.35">
      <c r="B485" s="23"/>
    </row>
    <row r="486" spans="2:2" x14ac:dyDescent="0.35">
      <c r="B486" s="23"/>
    </row>
    <row r="487" spans="2:2" x14ac:dyDescent="0.35">
      <c r="B487" s="23"/>
    </row>
    <row r="488" spans="2:2" x14ac:dyDescent="0.35">
      <c r="B488" s="23"/>
    </row>
    <row r="489" spans="2:2" x14ac:dyDescent="0.35">
      <c r="B489" s="23"/>
    </row>
    <row r="490" spans="2:2" x14ac:dyDescent="0.35">
      <c r="B490" s="23"/>
    </row>
    <row r="491" spans="2:2" x14ac:dyDescent="0.35">
      <c r="B491" s="23"/>
    </row>
    <row r="492" spans="2:2" x14ac:dyDescent="0.35">
      <c r="B492" s="23"/>
    </row>
    <row r="493" spans="2:2" x14ac:dyDescent="0.35">
      <c r="B493" s="23"/>
    </row>
    <row r="494" spans="2:2" x14ac:dyDescent="0.35">
      <c r="B494" s="23"/>
    </row>
    <row r="495" spans="2:2" x14ac:dyDescent="0.35">
      <c r="B495" s="23"/>
    </row>
    <row r="496" spans="2:2" x14ac:dyDescent="0.35">
      <c r="B496" s="23"/>
    </row>
    <row r="497" spans="2:2" x14ac:dyDescent="0.35">
      <c r="B497" s="23"/>
    </row>
    <row r="498" spans="2:2" x14ac:dyDescent="0.35">
      <c r="B498" s="23"/>
    </row>
    <row r="499" spans="2:2" x14ac:dyDescent="0.35">
      <c r="B499" s="23"/>
    </row>
    <row r="500" spans="2:2" x14ac:dyDescent="0.35">
      <c r="B500" s="23"/>
    </row>
    <row r="501" spans="2:2" x14ac:dyDescent="0.35">
      <c r="B501" s="23"/>
    </row>
    <row r="502" spans="2:2" x14ac:dyDescent="0.35">
      <c r="B502" s="23"/>
    </row>
    <row r="503" spans="2:2" x14ac:dyDescent="0.35">
      <c r="B503" s="23"/>
    </row>
    <row r="504" spans="2:2" x14ac:dyDescent="0.35">
      <c r="B504" s="23"/>
    </row>
    <row r="505" spans="2:2" x14ac:dyDescent="0.35">
      <c r="B505" s="23"/>
    </row>
    <row r="506" spans="2:2" x14ac:dyDescent="0.35">
      <c r="B506" s="23"/>
    </row>
  </sheetData>
  <sheetProtection sheet="1" objects="1" scenarios="1"/>
  <mergeCells count="2">
    <mergeCell ref="A1:E1"/>
    <mergeCell ref="C6:E6"/>
  </mergeCells>
  <pageMargins left="0.70866141732283472" right="0.70866141732283472" top="0.74803149606299213" bottom="0.74803149606299213" header="0.31496062992125984" footer="0.31496062992125984"/>
  <pageSetup paperSize="9" scale="68" orientation="portrait" r:id="rId1"/>
  <ignoredErrors>
    <ignoredError sqref="C7:E7" unlockedFormula="1"/>
  </ignoredErrors>
  <drawing r:id="rId2"/>
  <legacyDrawing r:id="rId3"/>
  <mc:AlternateContent xmlns:mc="http://schemas.openxmlformats.org/markup-compatibility/2006">
    <mc:Choice Requires="x14">
      <controls>
        <mc:AlternateContent xmlns:mc="http://schemas.openxmlformats.org/markup-compatibility/2006">
          <mc:Choice Requires="x14">
            <control shapeId="9217" r:id="rId4" name="Drop Down 1">
              <controlPr defaultSize="0" autoLine="0" autoPict="0">
                <anchor moveWithCells="1">
                  <from>
                    <xdr:col>0</xdr:col>
                    <xdr:colOff>400050</xdr:colOff>
                    <xdr:row>5</xdr:row>
                    <xdr:rowOff>304800</xdr:rowOff>
                  </from>
                  <to>
                    <xdr:col>1</xdr:col>
                    <xdr:colOff>127000</xdr:colOff>
                    <xdr:row>6</xdr:row>
                    <xdr:rowOff>228600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6B5185-89E9-40AA-9003-A0B51CD4C672}">
  <sheetPr codeName="Hoja15">
    <pageSetUpPr fitToPage="1"/>
  </sheetPr>
  <dimension ref="A1:G36"/>
  <sheetViews>
    <sheetView showGridLines="0" showRowColHeaders="0" zoomScale="85" zoomScaleNormal="85" zoomScaleSheetLayoutView="100" workbookViewId="0">
      <selection sqref="A1:B1"/>
    </sheetView>
  </sheetViews>
  <sheetFormatPr defaultColWidth="11.453125" defaultRowHeight="14.5" x14ac:dyDescent="0.35"/>
  <cols>
    <col min="1" max="1" width="1.26953125" customWidth="1"/>
    <col min="2" max="2" width="109" customWidth="1"/>
    <col min="3" max="3" width="4.1796875" customWidth="1"/>
  </cols>
  <sheetData>
    <row r="1" spans="1:7" ht="48.75" customHeight="1" x14ac:dyDescent="0.35">
      <c r="A1" s="103" t="s">
        <v>5</v>
      </c>
      <c r="B1" s="103"/>
      <c r="C1" s="11"/>
      <c r="D1" s="11"/>
      <c r="E1" s="11"/>
      <c r="F1" s="11"/>
      <c r="G1" s="11"/>
    </row>
    <row r="2" spans="1:7" ht="15" thickBot="1" x14ac:dyDescent="0.4">
      <c r="B2" s="30"/>
    </row>
    <row r="3" spans="1:7" ht="18.75" customHeight="1" thickTop="1" thickBot="1" x14ac:dyDescent="0.4">
      <c r="A3" s="104" t="s">
        <v>6</v>
      </c>
      <c r="B3" s="105"/>
      <c r="C3" s="12"/>
      <c r="D3" s="12"/>
      <c r="E3" s="12"/>
      <c r="F3" s="12"/>
      <c r="G3" s="13"/>
    </row>
    <row r="4" spans="1:7" ht="3" customHeight="1" x14ac:dyDescent="0.35"/>
    <row r="5" spans="1:7" s="14" customFormat="1" ht="18.75" customHeight="1" thickBot="1" x14ac:dyDescent="0.4">
      <c r="B5" s="29" t="s">
        <v>7</v>
      </c>
    </row>
    <row r="6" spans="1:7" ht="5.25" customHeight="1" thickTop="1" x14ac:dyDescent="0.35"/>
    <row r="7" spans="1:7" s="15" customFormat="1" x14ac:dyDescent="0.35">
      <c r="B7" s="16" t="s">
        <v>253</v>
      </c>
    </row>
    <row r="8" spans="1:7" s="15" customFormat="1" x14ac:dyDescent="0.35">
      <c r="B8" s="16" t="s">
        <v>254</v>
      </c>
    </row>
    <row r="9" spans="1:7" s="15" customFormat="1" x14ac:dyDescent="0.35">
      <c r="B9" s="16" t="s">
        <v>255</v>
      </c>
    </row>
    <row r="10" spans="1:7" s="15" customFormat="1" x14ac:dyDescent="0.35">
      <c r="B10" s="16" t="s">
        <v>256</v>
      </c>
    </row>
    <row r="11" spans="1:7" s="15" customFormat="1" x14ac:dyDescent="0.35">
      <c r="B11" s="16" t="s">
        <v>257</v>
      </c>
    </row>
    <row r="12" spans="1:7" s="15" customFormat="1" x14ac:dyDescent="0.35">
      <c r="B12" s="16"/>
    </row>
    <row r="13" spans="1:7" s="14" customFormat="1" ht="18.75" customHeight="1" thickBot="1" x14ac:dyDescent="0.4">
      <c r="B13" s="29" t="s">
        <v>8</v>
      </c>
    </row>
    <row r="14" spans="1:7" ht="5.25" customHeight="1" thickTop="1" x14ac:dyDescent="0.35"/>
    <row r="15" spans="1:7" s="17" customFormat="1" ht="32.25" customHeight="1" x14ac:dyDescent="0.35">
      <c r="B15" s="18" t="s">
        <v>9</v>
      </c>
    </row>
    <row r="16" spans="1:7" s="17" customFormat="1" ht="32.25" customHeight="1" x14ac:dyDescent="0.35">
      <c r="B16" s="18" t="s">
        <v>10</v>
      </c>
    </row>
    <row r="17" spans="2:2" s="17" customFormat="1" ht="32.25" customHeight="1" x14ac:dyDescent="0.35">
      <c r="B17" s="18" t="s">
        <v>11</v>
      </c>
    </row>
    <row r="18" spans="2:2" s="17" customFormat="1" ht="32.25" customHeight="1" x14ac:dyDescent="0.35">
      <c r="B18" s="18" t="s">
        <v>12</v>
      </c>
    </row>
    <row r="19" spans="2:2" s="17" customFormat="1" ht="32.25" customHeight="1" x14ac:dyDescent="0.35">
      <c r="B19" s="18" t="s">
        <v>13</v>
      </c>
    </row>
    <row r="20" spans="2:2" s="17" customFormat="1" ht="32.25" customHeight="1" x14ac:dyDescent="0.35">
      <c r="B20" s="18" t="s">
        <v>14</v>
      </c>
    </row>
    <row r="21" spans="2:2" s="17" customFormat="1" ht="32.25" customHeight="1" x14ac:dyDescent="0.35">
      <c r="B21" s="18" t="s">
        <v>15</v>
      </c>
    </row>
    <row r="22" spans="2:2" s="17" customFormat="1" ht="32.25" customHeight="1" x14ac:dyDescent="0.35">
      <c r="B22" s="18" t="s">
        <v>16</v>
      </c>
    </row>
    <row r="23" spans="2:2" s="17" customFormat="1" ht="32.25" customHeight="1" x14ac:dyDescent="0.35">
      <c r="B23" s="18" t="s">
        <v>17</v>
      </c>
    </row>
    <row r="24" spans="2:2" s="17" customFormat="1" ht="32.25" customHeight="1" x14ac:dyDescent="0.35">
      <c r="B24" s="18" t="s">
        <v>18</v>
      </c>
    </row>
    <row r="25" spans="2:2" s="17" customFormat="1" ht="32.25" customHeight="1" x14ac:dyDescent="0.35">
      <c r="B25" s="18" t="s">
        <v>19</v>
      </c>
    </row>
    <row r="26" spans="2:2" s="14" customFormat="1" ht="18.75" customHeight="1" thickBot="1" x14ac:dyDescent="0.4">
      <c r="B26" s="29" t="s">
        <v>20</v>
      </c>
    </row>
    <row r="27" spans="2:2" ht="5.25" customHeight="1" thickTop="1" x14ac:dyDescent="0.35"/>
    <row r="28" spans="2:2" s="15" customFormat="1" ht="23.5" customHeight="1" x14ac:dyDescent="0.35">
      <c r="B28" s="16" t="s">
        <v>21</v>
      </c>
    </row>
    <row r="29" spans="2:2" s="15" customFormat="1" ht="23.5" customHeight="1" x14ac:dyDescent="0.35">
      <c r="B29" s="16" t="s">
        <v>22</v>
      </c>
    </row>
    <row r="30" spans="2:2" s="15" customFormat="1" ht="23.5" customHeight="1" x14ac:dyDescent="0.35">
      <c r="B30" s="16" t="s">
        <v>23</v>
      </c>
    </row>
    <row r="31" spans="2:2" s="15" customFormat="1" ht="23.5" customHeight="1" x14ac:dyDescent="0.35">
      <c r="B31" s="16" t="s">
        <v>24</v>
      </c>
    </row>
    <row r="32" spans="2:2" s="15" customFormat="1" ht="23.5" customHeight="1" x14ac:dyDescent="0.35">
      <c r="B32" s="16" t="s">
        <v>25</v>
      </c>
    </row>
    <row r="33" spans="2:2" s="15" customFormat="1" ht="23.5" customHeight="1" x14ac:dyDescent="0.35">
      <c r="B33" s="16" t="s">
        <v>26</v>
      </c>
    </row>
    <row r="34" spans="2:2" s="15" customFormat="1" ht="23.5" customHeight="1" x14ac:dyDescent="0.35">
      <c r="B34" s="16" t="s">
        <v>27</v>
      </c>
    </row>
    <row r="35" spans="2:2" s="15" customFormat="1" ht="23.5" customHeight="1" x14ac:dyDescent="0.35">
      <c r="B35" s="16" t="s">
        <v>28</v>
      </c>
    </row>
    <row r="36" spans="2:2" ht="23.5" customHeight="1" x14ac:dyDescent="0.35">
      <c r="B36" s="19" t="s">
        <v>29</v>
      </c>
    </row>
  </sheetData>
  <mergeCells count="2">
    <mergeCell ref="A1:B1"/>
    <mergeCell ref="A3:B3"/>
  </mergeCells>
  <pageMargins left="0.70866141732283472" right="0.70866141732283472" top="0.74803149606299213" bottom="0.74803149606299213" header="0.31496062992125984" footer="0.31496062992125984"/>
  <pageSetup paperSize="9" scale="68" fitToWidth="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E4D9DF-5232-443B-A8B6-E1C19B3D450B}">
  <sheetPr>
    <pageSetUpPr fitToPage="1"/>
  </sheetPr>
  <dimension ref="A1:F26"/>
  <sheetViews>
    <sheetView showGridLines="0" showRowColHeaders="0" zoomScale="85" zoomScaleNormal="55" zoomScaleSheetLayoutView="70" workbookViewId="0"/>
  </sheetViews>
  <sheetFormatPr defaultColWidth="11.453125" defaultRowHeight="14.5" x14ac:dyDescent="0.35"/>
  <cols>
    <col min="1" max="1" width="109" customWidth="1"/>
    <col min="2" max="2" width="4.1796875" customWidth="1"/>
  </cols>
  <sheetData>
    <row r="1" spans="1:6" ht="48.75" customHeight="1" x14ac:dyDescent="0.35">
      <c r="A1" s="88"/>
      <c r="B1" s="11"/>
      <c r="C1" s="11"/>
      <c r="D1" s="11"/>
      <c r="E1" s="11"/>
      <c r="F1" s="11"/>
    </row>
    <row r="2" spans="1:6" ht="15" thickBot="1" x14ac:dyDescent="0.4">
      <c r="A2" s="93" t="s">
        <v>4</v>
      </c>
    </row>
    <row r="3" spans="1:6" ht="6.65" customHeight="1" thickBot="1" x14ac:dyDescent="0.4">
      <c r="A3" s="89"/>
      <c r="B3" s="12"/>
      <c r="C3" s="12"/>
      <c r="D3" s="12"/>
      <c r="E3" s="12"/>
      <c r="F3" s="13"/>
    </row>
    <row r="4" spans="1:6" ht="3" customHeight="1" x14ac:dyDescent="0.35"/>
    <row r="5" spans="1:6" s="14" customFormat="1" ht="8.5" customHeight="1" thickBot="1" x14ac:dyDescent="0.4">
      <c r="A5" s="29"/>
    </row>
    <row r="6" spans="1:6" ht="5.25" customHeight="1" thickTop="1" x14ac:dyDescent="0.35"/>
    <row r="7" spans="1:6" s="15" customFormat="1" ht="33" customHeight="1" x14ac:dyDescent="0.35">
      <c r="A7" s="94" t="s">
        <v>258</v>
      </c>
    </row>
    <row r="8" spans="1:6" s="15" customFormat="1" x14ac:dyDescent="0.35">
      <c r="A8" s="26"/>
    </row>
    <row r="9" spans="1:6" s="15" customFormat="1" ht="409.5" customHeight="1" x14ac:dyDescent="0.35">
      <c r="A9" s="106" t="s">
        <v>259</v>
      </c>
    </row>
    <row r="10" spans="1:6" s="15" customFormat="1" ht="133" customHeight="1" x14ac:dyDescent="0.35">
      <c r="A10" s="107"/>
    </row>
    <row r="11" spans="1:6" s="15" customFormat="1" x14ac:dyDescent="0.35">
      <c r="A11" s="26"/>
    </row>
    <row r="12" spans="1:6" s="15" customFormat="1" x14ac:dyDescent="0.35">
      <c r="A12" s="26"/>
    </row>
    <row r="13" spans="1:6" s="15" customFormat="1" ht="33" customHeight="1" x14ac:dyDescent="0.35">
      <c r="A13" s="26"/>
    </row>
    <row r="14" spans="1:6" x14ac:dyDescent="0.35">
      <c r="A14" s="26"/>
    </row>
    <row r="15" spans="1:6" x14ac:dyDescent="0.35">
      <c r="A15" s="26"/>
    </row>
    <row r="16" spans="1:6" x14ac:dyDescent="0.35">
      <c r="A16" s="26"/>
    </row>
    <row r="17" spans="1:1" x14ac:dyDescent="0.35">
      <c r="A17" s="26"/>
    </row>
    <row r="18" spans="1:1" x14ac:dyDescent="0.35">
      <c r="A18" s="26"/>
    </row>
    <row r="19" spans="1:1" x14ac:dyDescent="0.35">
      <c r="A19" s="26"/>
    </row>
    <row r="20" spans="1:1" x14ac:dyDescent="0.35">
      <c r="A20" s="26"/>
    </row>
    <row r="21" spans="1:1" x14ac:dyDescent="0.35">
      <c r="A21" s="26"/>
    </row>
    <row r="22" spans="1:1" x14ac:dyDescent="0.35">
      <c r="A22" s="26"/>
    </row>
    <row r="23" spans="1:1" x14ac:dyDescent="0.35">
      <c r="A23" s="26"/>
    </row>
    <row r="24" spans="1:1" x14ac:dyDescent="0.35">
      <c r="A24" s="26"/>
    </row>
    <row r="25" spans="1:1" s="14" customFormat="1" ht="18.75" customHeight="1" x14ac:dyDescent="0.35">
      <c r="A25" s="26"/>
    </row>
    <row r="26" spans="1:1" x14ac:dyDescent="0.35">
      <c r="A26" s="26"/>
    </row>
  </sheetData>
  <mergeCells count="1">
    <mergeCell ref="A9:A10"/>
  </mergeCells>
  <pageMargins left="0.70866141732283472" right="0.70866141732283472" top="0.74803149606299213" bottom="0.74803149606299213" header="0.31496062992125984" footer="0.31496062992125984"/>
  <pageSetup paperSize="9" scale="80" orientation="portrait" r:id="rId1"/>
  <colBreaks count="1" manualBreakCount="1">
    <brk id="1" max="9"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AD4EB3-A1C5-4425-9C8C-13597FB0DD12}">
  <sheetPr codeName="Hoja16">
    <pageSetUpPr fitToPage="1"/>
  </sheetPr>
  <dimension ref="A1:L40"/>
  <sheetViews>
    <sheetView showGridLines="0" showRowColHeaders="0" zoomScale="70" zoomScaleNormal="70" zoomScaleSheetLayoutView="85" workbookViewId="0">
      <selection sqref="A1:J1"/>
    </sheetView>
  </sheetViews>
  <sheetFormatPr defaultColWidth="11.453125" defaultRowHeight="14.5" x14ac:dyDescent="0.35"/>
  <cols>
    <col min="1" max="1" width="6.1796875" customWidth="1"/>
    <col min="9" max="9" width="40.26953125" customWidth="1"/>
  </cols>
  <sheetData>
    <row r="1" spans="1:12" ht="48.75" customHeight="1" x14ac:dyDescent="0.35">
      <c r="A1" s="108" t="s">
        <v>30</v>
      </c>
      <c r="B1" s="108"/>
      <c r="C1" s="108"/>
      <c r="D1" s="108"/>
      <c r="E1" s="108"/>
      <c r="F1" s="108"/>
      <c r="G1" s="108"/>
      <c r="H1" s="108"/>
      <c r="I1" s="108"/>
      <c r="J1" s="108"/>
      <c r="K1" s="11"/>
      <c r="L1" s="11"/>
    </row>
    <row r="3" spans="1:12" ht="18.75" customHeight="1" thickBot="1" x14ac:dyDescent="0.4">
      <c r="A3" s="109" t="s">
        <v>31</v>
      </c>
      <c r="B3" s="110"/>
      <c r="C3" s="110"/>
      <c r="D3" s="110"/>
      <c r="E3" s="110"/>
      <c r="F3" s="110"/>
      <c r="G3" s="110"/>
      <c r="H3" s="110"/>
      <c r="I3" s="110"/>
      <c r="J3" s="110"/>
      <c r="K3" s="13"/>
      <c r="L3" s="13"/>
    </row>
    <row r="4" spans="1:12" ht="15" thickTop="1" x14ac:dyDescent="0.35"/>
    <row r="5" spans="1:12" ht="15" customHeight="1" x14ac:dyDescent="0.35">
      <c r="B5" s="111" t="s">
        <v>32</v>
      </c>
      <c r="C5" s="111"/>
      <c r="D5" s="111"/>
      <c r="E5" s="111"/>
      <c r="F5" s="111"/>
      <c r="G5" s="111"/>
      <c r="H5" s="111"/>
      <c r="I5" s="111"/>
    </row>
    <row r="6" spans="1:12" x14ac:dyDescent="0.35">
      <c r="B6" s="111"/>
      <c r="C6" s="111"/>
      <c r="D6" s="111"/>
      <c r="E6" s="111"/>
      <c r="F6" s="111"/>
      <c r="G6" s="111"/>
      <c r="H6" s="111"/>
      <c r="I6" s="111"/>
    </row>
    <row r="7" spans="1:12" x14ac:dyDescent="0.35">
      <c r="B7" s="111"/>
      <c r="C7" s="111"/>
      <c r="D7" s="111"/>
      <c r="E7" s="111"/>
      <c r="F7" s="111"/>
      <c r="G7" s="111"/>
      <c r="H7" s="111"/>
      <c r="I7" s="111"/>
    </row>
    <row r="8" spans="1:12" x14ac:dyDescent="0.35">
      <c r="B8" s="111"/>
      <c r="C8" s="111"/>
      <c r="D8" s="111"/>
      <c r="E8" s="111"/>
      <c r="F8" s="111"/>
      <c r="G8" s="111"/>
      <c r="H8" s="111"/>
      <c r="I8" s="111"/>
    </row>
    <row r="9" spans="1:12" x14ac:dyDescent="0.35">
      <c r="B9" s="111"/>
      <c r="C9" s="111"/>
      <c r="D9" s="111"/>
      <c r="E9" s="111"/>
      <c r="F9" s="111"/>
      <c r="G9" s="111"/>
      <c r="H9" s="111"/>
      <c r="I9" s="111"/>
    </row>
    <row r="10" spans="1:12" x14ac:dyDescent="0.35">
      <c r="B10" s="111"/>
      <c r="C10" s="111"/>
      <c r="D10" s="111"/>
      <c r="E10" s="111"/>
      <c r="F10" s="111"/>
      <c r="G10" s="111"/>
      <c r="H10" s="111"/>
      <c r="I10" s="111"/>
    </row>
    <row r="11" spans="1:12" x14ac:dyDescent="0.35">
      <c r="B11" s="111"/>
      <c r="C11" s="111"/>
      <c r="D11" s="111"/>
      <c r="E11" s="111"/>
      <c r="F11" s="111"/>
      <c r="G11" s="111"/>
      <c r="H11" s="111"/>
      <c r="I11" s="111"/>
    </row>
    <row r="12" spans="1:12" x14ac:dyDescent="0.35">
      <c r="B12" s="111"/>
      <c r="C12" s="111"/>
      <c r="D12" s="111"/>
      <c r="E12" s="111"/>
      <c r="F12" s="111"/>
      <c r="G12" s="111"/>
      <c r="H12" s="111"/>
      <c r="I12" s="111"/>
    </row>
    <row r="13" spans="1:12" x14ac:dyDescent="0.35">
      <c r="B13" s="111"/>
      <c r="C13" s="111"/>
      <c r="D13" s="111"/>
      <c r="E13" s="111"/>
      <c r="F13" s="111"/>
      <c r="G13" s="111"/>
      <c r="H13" s="111"/>
      <c r="I13" s="111"/>
    </row>
    <row r="14" spans="1:12" x14ac:dyDescent="0.35">
      <c r="B14" s="111"/>
      <c r="C14" s="111"/>
      <c r="D14" s="111"/>
      <c r="E14" s="111"/>
      <c r="F14" s="111"/>
      <c r="G14" s="111"/>
      <c r="H14" s="111"/>
      <c r="I14" s="111"/>
    </row>
    <row r="15" spans="1:12" x14ac:dyDescent="0.35">
      <c r="B15" s="111"/>
      <c r="C15" s="111"/>
      <c r="D15" s="111"/>
      <c r="E15" s="111"/>
      <c r="F15" s="111"/>
      <c r="G15" s="111"/>
      <c r="H15" s="111"/>
      <c r="I15" s="111"/>
    </row>
    <row r="16" spans="1:12" x14ac:dyDescent="0.35">
      <c r="B16" s="111"/>
      <c r="C16" s="111"/>
      <c r="D16" s="111"/>
      <c r="E16" s="111"/>
      <c r="F16" s="111"/>
      <c r="G16" s="111"/>
      <c r="H16" s="111"/>
      <c r="I16" s="111"/>
    </row>
    <row r="17" spans="2:9" x14ac:dyDescent="0.35">
      <c r="B17" s="111"/>
      <c r="C17" s="111"/>
      <c r="D17" s="111"/>
      <c r="E17" s="111"/>
      <c r="F17" s="111"/>
      <c r="G17" s="111"/>
      <c r="H17" s="111"/>
      <c r="I17" s="111"/>
    </row>
    <row r="18" spans="2:9" x14ac:dyDescent="0.35">
      <c r="B18" s="111"/>
      <c r="C18" s="111"/>
      <c r="D18" s="111"/>
      <c r="E18" s="111"/>
      <c r="F18" s="111"/>
      <c r="G18" s="111"/>
      <c r="H18" s="111"/>
      <c r="I18" s="111"/>
    </row>
    <row r="19" spans="2:9" x14ac:dyDescent="0.35">
      <c r="B19" s="111"/>
      <c r="C19" s="111"/>
      <c r="D19" s="111"/>
      <c r="E19" s="111"/>
      <c r="F19" s="111"/>
      <c r="G19" s="111"/>
      <c r="H19" s="111"/>
      <c r="I19" s="111"/>
    </row>
    <row r="20" spans="2:9" x14ac:dyDescent="0.35">
      <c r="B20" s="111"/>
      <c r="C20" s="111"/>
      <c r="D20" s="111"/>
      <c r="E20" s="111"/>
      <c r="F20" s="111"/>
      <c r="G20" s="111"/>
      <c r="H20" s="111"/>
      <c r="I20" s="111"/>
    </row>
    <row r="21" spans="2:9" x14ac:dyDescent="0.35">
      <c r="B21" s="111"/>
      <c r="C21" s="111"/>
      <c r="D21" s="111"/>
      <c r="E21" s="111"/>
      <c r="F21" s="111"/>
      <c r="G21" s="111"/>
      <c r="H21" s="111"/>
      <c r="I21" s="111"/>
    </row>
    <row r="22" spans="2:9" x14ac:dyDescent="0.35">
      <c r="B22" s="111"/>
      <c r="C22" s="111"/>
      <c r="D22" s="111"/>
      <c r="E22" s="111"/>
      <c r="F22" s="111"/>
      <c r="G22" s="111"/>
      <c r="H22" s="111"/>
      <c r="I22" s="111"/>
    </row>
    <row r="23" spans="2:9" x14ac:dyDescent="0.35">
      <c r="B23" s="111"/>
      <c r="C23" s="111"/>
      <c r="D23" s="111"/>
      <c r="E23" s="111"/>
      <c r="F23" s="111"/>
      <c r="G23" s="111"/>
      <c r="H23" s="111"/>
      <c r="I23" s="111"/>
    </row>
    <row r="24" spans="2:9" x14ac:dyDescent="0.35">
      <c r="B24" s="111"/>
      <c r="C24" s="111"/>
      <c r="D24" s="111"/>
      <c r="E24" s="111"/>
      <c r="F24" s="111"/>
      <c r="G24" s="111"/>
      <c r="H24" s="111"/>
      <c r="I24" s="111"/>
    </row>
    <row r="25" spans="2:9" x14ac:dyDescent="0.35">
      <c r="B25" s="111"/>
      <c r="C25" s="111"/>
      <c r="D25" s="111"/>
      <c r="E25" s="111"/>
      <c r="F25" s="111"/>
      <c r="G25" s="111"/>
      <c r="H25" s="111"/>
      <c r="I25" s="111"/>
    </row>
    <row r="26" spans="2:9" x14ac:dyDescent="0.35">
      <c r="B26" s="111"/>
      <c r="C26" s="111"/>
      <c r="D26" s="111"/>
      <c r="E26" s="111"/>
      <c r="F26" s="111"/>
      <c r="G26" s="111"/>
      <c r="H26" s="111"/>
      <c r="I26" s="111"/>
    </row>
    <row r="27" spans="2:9" x14ac:dyDescent="0.35">
      <c r="B27" s="111"/>
      <c r="C27" s="111"/>
      <c r="D27" s="111"/>
      <c r="E27" s="111"/>
      <c r="F27" s="111"/>
      <c r="G27" s="111"/>
      <c r="H27" s="111"/>
      <c r="I27" s="111"/>
    </row>
    <row r="28" spans="2:9" x14ac:dyDescent="0.35">
      <c r="B28" s="111"/>
      <c r="C28" s="111"/>
      <c r="D28" s="111"/>
      <c r="E28" s="111"/>
      <c r="F28" s="111"/>
      <c r="G28" s="111"/>
      <c r="H28" s="111"/>
      <c r="I28" s="111"/>
    </row>
    <row r="29" spans="2:9" x14ac:dyDescent="0.35">
      <c r="B29" s="111"/>
      <c r="C29" s="111"/>
      <c r="D29" s="111"/>
      <c r="E29" s="111"/>
      <c r="F29" s="111"/>
      <c r="G29" s="111"/>
      <c r="H29" s="111"/>
      <c r="I29" s="111"/>
    </row>
    <row r="30" spans="2:9" x14ac:dyDescent="0.35">
      <c r="B30" s="111"/>
      <c r="C30" s="111"/>
      <c r="D30" s="111"/>
      <c r="E30" s="111"/>
      <c r="F30" s="111"/>
      <c r="G30" s="111"/>
      <c r="H30" s="111"/>
      <c r="I30" s="111"/>
    </row>
    <row r="31" spans="2:9" x14ac:dyDescent="0.35">
      <c r="B31" s="111"/>
      <c r="C31" s="111"/>
      <c r="D31" s="111"/>
      <c r="E31" s="111"/>
      <c r="F31" s="111"/>
      <c r="G31" s="111"/>
      <c r="H31" s="111"/>
      <c r="I31" s="111"/>
    </row>
    <row r="32" spans="2:9" x14ac:dyDescent="0.35">
      <c r="B32" s="111"/>
      <c r="C32" s="111"/>
      <c r="D32" s="111"/>
      <c r="E32" s="111"/>
      <c r="F32" s="111"/>
      <c r="G32" s="111"/>
      <c r="H32" s="111"/>
      <c r="I32" s="111"/>
    </row>
    <row r="33" spans="2:9" x14ac:dyDescent="0.35">
      <c r="B33" s="111"/>
      <c r="C33" s="111"/>
      <c r="D33" s="111"/>
      <c r="E33" s="111"/>
      <c r="F33" s="111"/>
      <c r="G33" s="111"/>
      <c r="H33" s="111"/>
      <c r="I33" s="111"/>
    </row>
    <row r="34" spans="2:9" x14ac:dyDescent="0.35">
      <c r="B34" s="111"/>
      <c r="C34" s="111"/>
      <c r="D34" s="111"/>
      <c r="E34" s="111"/>
      <c r="F34" s="111"/>
      <c r="G34" s="111"/>
      <c r="H34" s="111"/>
      <c r="I34" s="111"/>
    </row>
    <row r="35" spans="2:9" x14ac:dyDescent="0.35">
      <c r="B35" s="111"/>
      <c r="C35" s="111"/>
      <c r="D35" s="111"/>
      <c r="E35" s="111"/>
      <c r="F35" s="111"/>
      <c r="G35" s="111"/>
      <c r="H35" s="111"/>
      <c r="I35" s="111"/>
    </row>
    <row r="36" spans="2:9" x14ac:dyDescent="0.35">
      <c r="B36" s="111"/>
      <c r="C36" s="111"/>
      <c r="D36" s="111"/>
      <c r="E36" s="111"/>
      <c r="F36" s="111"/>
      <c r="G36" s="111"/>
      <c r="H36" s="111"/>
      <c r="I36" s="111"/>
    </row>
    <row r="37" spans="2:9" x14ac:dyDescent="0.35">
      <c r="B37" s="111"/>
      <c r="C37" s="111"/>
      <c r="D37" s="111"/>
      <c r="E37" s="111"/>
      <c r="F37" s="111"/>
      <c r="G37" s="111"/>
      <c r="H37" s="111"/>
      <c r="I37" s="111"/>
    </row>
    <row r="38" spans="2:9" x14ac:dyDescent="0.35">
      <c r="B38" s="111"/>
      <c r="C38" s="111"/>
      <c r="D38" s="111"/>
      <c r="E38" s="111"/>
      <c r="F38" s="111"/>
      <c r="G38" s="111"/>
      <c r="H38" s="111"/>
      <c r="I38" s="111"/>
    </row>
    <row r="39" spans="2:9" x14ac:dyDescent="0.35">
      <c r="B39" s="111"/>
      <c r="C39" s="111"/>
      <c r="D39" s="111"/>
      <c r="E39" s="111"/>
      <c r="F39" s="111"/>
      <c r="G39" s="111"/>
      <c r="H39" s="111"/>
      <c r="I39" s="111"/>
    </row>
    <row r="40" spans="2:9" ht="27.65" customHeight="1" x14ac:dyDescent="0.35">
      <c r="B40" s="111"/>
      <c r="C40" s="111"/>
      <c r="D40" s="111"/>
      <c r="E40" s="111"/>
      <c r="F40" s="111"/>
      <c r="G40" s="111"/>
      <c r="H40" s="111"/>
      <c r="I40" s="111"/>
    </row>
  </sheetData>
  <mergeCells count="3">
    <mergeCell ref="A1:J1"/>
    <mergeCell ref="A3:J3"/>
    <mergeCell ref="B5:I40"/>
  </mergeCells>
  <pageMargins left="0.70866141732283472" right="0.70866141732283472" top="0.74803149606299213" bottom="0.74803149606299213" header="0.31496062992125984" footer="0.31496062992125984"/>
  <pageSetup paperSize="9" scale="63"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3">
    <tabColor rgb="FFFFFF00"/>
  </sheetPr>
  <dimension ref="A2:I860"/>
  <sheetViews>
    <sheetView zoomScale="60" zoomScaleNormal="85" workbookViewId="0">
      <pane xSplit="3" ySplit="2" topLeftCell="D647" activePane="bottomRight" state="frozen"/>
      <selection pane="topRight" activeCell="E66" sqref="E66"/>
      <selection pane="bottomLeft" activeCell="E66" sqref="E66"/>
      <selection pane="bottomRight" activeCell="B704" sqref="B704:F704"/>
    </sheetView>
  </sheetViews>
  <sheetFormatPr defaultColWidth="11.453125" defaultRowHeight="14.5" x14ac:dyDescent="0.35"/>
  <cols>
    <col min="1" max="1" width="63" style="8" bestFit="1" customWidth="1"/>
    <col min="2" max="2" width="19.54296875" style="8" customWidth="1"/>
    <col min="3" max="3" width="22" style="8" bestFit="1" customWidth="1"/>
    <col min="4" max="4" width="15.7265625" style="9" bestFit="1" customWidth="1"/>
    <col min="5" max="5" width="16" style="9" customWidth="1"/>
    <col min="6" max="6" width="16.453125" style="9" customWidth="1"/>
    <col min="7" max="7" width="15.26953125" style="8" customWidth="1"/>
    <col min="8" max="16384" width="11.453125" style="8"/>
  </cols>
  <sheetData>
    <row r="2" spans="1:9" x14ac:dyDescent="0.35">
      <c r="B2" s="8">
        <v>0</v>
      </c>
      <c r="C2" s="8">
        <v>0</v>
      </c>
      <c r="D2" s="9" t="s">
        <v>267</v>
      </c>
      <c r="E2" s="9" t="s">
        <v>268</v>
      </c>
      <c r="F2" s="9" t="s">
        <v>269</v>
      </c>
      <c r="G2" s="9">
        <v>0</v>
      </c>
    </row>
    <row r="3" spans="1:9" x14ac:dyDescent="0.35">
      <c r="A3" s="8" t="str">
        <f>B3&amp;C3</f>
        <v>VOLUMEN (miles Consumiciones).T.Alimentos TOTAL ING</v>
      </c>
      <c r="B3" s="8" t="s">
        <v>38</v>
      </c>
      <c r="C3" s="8" t="s">
        <v>39</v>
      </c>
      <c r="D3" s="9">
        <v>5088795</v>
      </c>
      <c r="E3" s="9">
        <v>5097085</v>
      </c>
      <c r="F3" s="9">
        <v>5017502</v>
      </c>
      <c r="G3" s="9">
        <v>0</v>
      </c>
      <c r="H3" s="9"/>
      <c r="I3" s="9"/>
    </row>
    <row r="4" spans="1:9" x14ac:dyDescent="0.35">
      <c r="A4" s="8" t="str">
        <f>B3&amp;C4</f>
        <v>VOLUMEN (miles Consumiciones).T.Carne Ing.</v>
      </c>
      <c r="B4" s="8">
        <v>0</v>
      </c>
      <c r="C4" s="8" t="s">
        <v>43</v>
      </c>
      <c r="D4" s="9">
        <v>1531560</v>
      </c>
      <c r="E4" s="9">
        <v>1638263</v>
      </c>
      <c r="F4" s="9">
        <v>1625417</v>
      </c>
      <c r="G4" s="9">
        <v>0</v>
      </c>
      <c r="H4" s="9"/>
      <c r="I4" s="9"/>
    </row>
    <row r="5" spans="1:9" x14ac:dyDescent="0.35">
      <c r="A5" s="8" t="str">
        <f>B3&amp;C5</f>
        <v>VOLUMEN (miles Consumiciones)T.Carne Fresca Ing</v>
      </c>
      <c r="B5" s="8">
        <v>0</v>
      </c>
      <c r="C5" s="8" t="s">
        <v>47</v>
      </c>
      <c r="D5" s="9">
        <v>1222265</v>
      </c>
      <c r="E5" s="9">
        <v>1302046</v>
      </c>
      <c r="F5" s="9">
        <v>1285024</v>
      </c>
      <c r="G5" s="9">
        <v>0</v>
      </c>
      <c r="H5" s="9"/>
      <c r="I5" s="9"/>
    </row>
    <row r="6" spans="1:9" x14ac:dyDescent="0.35">
      <c r="A6" s="8" t="str">
        <f>B3&amp;C6</f>
        <v>VOLUMEN (miles Consumiciones)Ternera Ing.</v>
      </c>
      <c r="B6" s="8">
        <v>0</v>
      </c>
      <c r="C6" s="8" t="s">
        <v>50</v>
      </c>
      <c r="D6" s="9">
        <v>445432</v>
      </c>
      <c r="E6" s="9">
        <v>478032.6</v>
      </c>
      <c r="F6" s="9">
        <v>469385.2</v>
      </c>
      <c r="G6" s="9">
        <v>0</v>
      </c>
      <c r="H6" s="9"/>
      <c r="I6" s="9"/>
    </row>
    <row r="7" spans="1:9" x14ac:dyDescent="0.35">
      <c r="A7" s="8" t="str">
        <f>B3&amp;C7</f>
        <v>VOLUMEN (miles Consumiciones)Pollo Ing.</v>
      </c>
      <c r="B7" s="8">
        <v>0</v>
      </c>
      <c r="C7" s="8" t="s">
        <v>53</v>
      </c>
      <c r="D7" s="9">
        <v>441663.7</v>
      </c>
      <c r="E7" s="9">
        <v>473501</v>
      </c>
      <c r="F7" s="9">
        <v>474621.6</v>
      </c>
      <c r="G7" s="9">
        <v>0</v>
      </c>
      <c r="H7" s="9"/>
      <c r="I7" s="9"/>
    </row>
    <row r="8" spans="1:9" x14ac:dyDescent="0.35">
      <c r="A8" s="8" t="str">
        <f>B3&amp;C8</f>
        <v>VOLUMEN (miles Consumiciones)Porcino Ing.</v>
      </c>
      <c r="B8" s="8">
        <v>0</v>
      </c>
      <c r="C8" s="8" t="s">
        <v>56</v>
      </c>
      <c r="D8" s="9">
        <v>222292.2</v>
      </c>
      <c r="E8" s="9">
        <v>253317.3</v>
      </c>
      <c r="F8" s="9">
        <v>248481</v>
      </c>
      <c r="G8" s="9">
        <v>0</v>
      </c>
      <c r="H8" s="9"/>
      <c r="I8" s="9"/>
    </row>
    <row r="9" spans="1:9" x14ac:dyDescent="0.35">
      <c r="A9" s="8" t="str">
        <f>B3&amp;C9</f>
        <v>VOLUMEN (miles Consumiciones)Ovino Ing.</v>
      </c>
      <c r="B9" s="8">
        <v>0</v>
      </c>
      <c r="C9" s="8" t="s">
        <v>59</v>
      </c>
      <c r="D9" s="9">
        <v>25811.69</v>
      </c>
      <c r="E9" s="9">
        <v>27990.89</v>
      </c>
      <c r="F9" s="9">
        <v>26977.13</v>
      </c>
      <c r="G9" s="9">
        <v>0</v>
      </c>
      <c r="H9" s="9"/>
      <c r="I9" s="9"/>
    </row>
    <row r="10" spans="1:9" x14ac:dyDescent="0.35">
      <c r="A10" s="8" t="str">
        <f>B3&amp;C10</f>
        <v>VOLUMEN (miles Consumiciones)Resto Carne Ing.</v>
      </c>
      <c r="B10" s="8">
        <v>0</v>
      </c>
      <c r="C10" s="8" t="s">
        <v>62</v>
      </c>
      <c r="D10" s="9">
        <v>146796</v>
      </c>
      <c r="E10" s="9">
        <v>144090.4</v>
      </c>
      <c r="F10" s="9">
        <v>132167.29999999999</v>
      </c>
      <c r="G10" s="9">
        <v>0</v>
      </c>
      <c r="H10" s="9"/>
      <c r="I10" s="9"/>
    </row>
    <row r="11" spans="1:9" x14ac:dyDescent="0.35">
      <c r="A11" s="8" t="str">
        <f>B3&amp;C11</f>
        <v>VOLUMEN (miles Consumiciones)Carnes Transform.Ing</v>
      </c>
      <c r="B11" s="8">
        <v>0</v>
      </c>
      <c r="C11" s="8" t="s">
        <v>64</v>
      </c>
      <c r="D11" s="9">
        <v>533383.6</v>
      </c>
      <c r="E11" s="9">
        <v>567555</v>
      </c>
      <c r="F11" s="9">
        <v>555584.9</v>
      </c>
      <c r="G11" s="9">
        <v>0</v>
      </c>
      <c r="H11" s="9"/>
      <c r="I11" s="9"/>
    </row>
    <row r="12" spans="1:9" x14ac:dyDescent="0.35">
      <c r="A12" s="8" t="str">
        <f>B3&amp;C12</f>
        <v>VOLUMEN (miles Consumiciones)Jamón Curado Ing.</v>
      </c>
      <c r="B12" s="8">
        <v>0</v>
      </c>
      <c r="C12" s="8" t="s">
        <v>67</v>
      </c>
      <c r="D12" s="9">
        <v>121216.6</v>
      </c>
      <c r="E12" s="9">
        <v>139032</v>
      </c>
      <c r="F12" s="9">
        <v>139042.79999999999</v>
      </c>
      <c r="G12" s="9">
        <v>0</v>
      </c>
      <c r="H12" s="9"/>
      <c r="I12" s="9"/>
    </row>
    <row r="13" spans="1:9" x14ac:dyDescent="0.35">
      <c r="A13" s="8" t="str">
        <f>B3&amp;C13</f>
        <v>VOLUMEN (miles Consumiciones)J.Curado Normal Ing</v>
      </c>
      <c r="B13" s="8">
        <v>0</v>
      </c>
      <c r="C13" s="8" t="s">
        <v>70</v>
      </c>
      <c r="D13" s="9">
        <v>92876.34</v>
      </c>
      <c r="E13" s="9">
        <v>100707</v>
      </c>
      <c r="F13" s="9">
        <v>101766.6</v>
      </c>
      <c r="G13" s="9">
        <v>0</v>
      </c>
      <c r="H13" s="9"/>
      <c r="I13" s="9"/>
    </row>
    <row r="14" spans="1:9" x14ac:dyDescent="0.35">
      <c r="A14" s="8" t="str">
        <f>B3&amp;C14</f>
        <v>VOLUMEN (miles Consumiciones)J.Iberico Ing.</v>
      </c>
      <c r="B14" s="8">
        <v>0</v>
      </c>
      <c r="C14" s="8" t="s">
        <v>71</v>
      </c>
      <c r="D14" s="9">
        <v>27578.99</v>
      </c>
      <c r="E14" s="9">
        <v>37506.03</v>
      </c>
      <c r="F14" s="9">
        <v>36626.07</v>
      </c>
      <c r="G14" s="9">
        <v>0</v>
      </c>
      <c r="H14" s="9"/>
      <c r="I14" s="9"/>
    </row>
    <row r="15" spans="1:9" x14ac:dyDescent="0.35">
      <c r="A15" s="8" t="str">
        <f>B3&amp;C15</f>
        <v>VOLUMEN (miles Consumiciones)Lomo embuchado Ing.</v>
      </c>
      <c r="B15" s="8">
        <v>0</v>
      </c>
      <c r="C15" s="8" t="s">
        <v>72</v>
      </c>
      <c r="D15" s="9">
        <v>2934.1089999999999</v>
      </c>
      <c r="E15" s="9">
        <v>4700.5169999999998</v>
      </c>
      <c r="F15" s="9">
        <v>3527.5729999999999</v>
      </c>
      <c r="G15" s="9">
        <v>0</v>
      </c>
      <c r="H15" s="9"/>
      <c r="I15" s="9"/>
    </row>
    <row r="16" spans="1:9" x14ac:dyDescent="0.35">
      <c r="A16" s="8" t="str">
        <f>B3&amp;C16</f>
        <v>VOLUMEN (miles Consumiciones)Chorizo Ing.</v>
      </c>
      <c r="B16" s="8">
        <v>0</v>
      </c>
      <c r="C16" s="8" t="s">
        <v>73</v>
      </c>
      <c r="D16" s="9">
        <v>15726.7</v>
      </c>
      <c r="E16" s="9">
        <v>14356.38</v>
      </c>
      <c r="F16" s="9">
        <v>18075.57</v>
      </c>
      <c r="G16" s="9">
        <v>0</v>
      </c>
      <c r="H16" s="9"/>
      <c r="I16" s="9"/>
    </row>
    <row r="17" spans="1:9" x14ac:dyDescent="0.35">
      <c r="A17" s="8" t="str">
        <f>B3&amp;C17</f>
        <v>VOLUMEN (miles Consumiciones)Pates/Foie-gras Ing</v>
      </c>
      <c r="B17" s="8">
        <v>0</v>
      </c>
      <c r="C17" s="8" t="s">
        <v>74</v>
      </c>
      <c r="D17" s="9">
        <v>5223.7370000000001</v>
      </c>
      <c r="E17" s="9">
        <v>5731.741</v>
      </c>
      <c r="F17" s="9">
        <v>4912.6790000000001</v>
      </c>
      <c r="G17" s="9">
        <v>0</v>
      </c>
      <c r="H17" s="9"/>
      <c r="I17" s="9"/>
    </row>
    <row r="18" spans="1:9" x14ac:dyDescent="0.35">
      <c r="A18" s="8" t="str">
        <f>B3&amp;C18</f>
        <v>VOLUMEN (miles Consumiciones)Rto carn.transf.Ing</v>
      </c>
      <c r="B18" s="8">
        <v>0</v>
      </c>
      <c r="C18" s="8" t="s">
        <v>75</v>
      </c>
      <c r="D18" s="9">
        <v>393748.1</v>
      </c>
      <c r="E18" s="9">
        <v>410550.7</v>
      </c>
      <c r="F18" s="9">
        <v>396066</v>
      </c>
      <c r="G18" s="9">
        <v>0</v>
      </c>
      <c r="H18" s="9"/>
      <c r="I18" s="9"/>
    </row>
    <row r="19" spans="1:9" x14ac:dyDescent="0.35">
      <c r="A19" s="8" t="str">
        <f>B3&amp;C19</f>
        <v>VOLUMEN (miles Consumiciones).T.Pescados/Marisc.Ing</v>
      </c>
      <c r="B19" s="8">
        <v>0</v>
      </c>
      <c r="C19" s="8" t="s">
        <v>76</v>
      </c>
      <c r="D19" s="9">
        <v>699613.6</v>
      </c>
      <c r="E19" s="9">
        <v>708823.3</v>
      </c>
      <c r="F19" s="9">
        <v>716722</v>
      </c>
      <c r="G19" s="9">
        <v>0</v>
      </c>
      <c r="H19" s="9"/>
      <c r="I19" s="9"/>
    </row>
    <row r="20" spans="1:9" x14ac:dyDescent="0.35">
      <c r="A20" s="8" t="str">
        <f>B3&amp;C20</f>
        <v>VOLUMEN (miles Consumiciones)Pescados Ing.</v>
      </c>
      <c r="B20" s="8">
        <v>0</v>
      </c>
      <c r="C20" s="8" t="s">
        <v>77</v>
      </c>
      <c r="D20" s="9">
        <v>395274.4</v>
      </c>
      <c r="E20" s="9">
        <v>403204.5</v>
      </c>
      <c r="F20" s="9">
        <v>409210.7</v>
      </c>
      <c r="G20" s="9">
        <v>0</v>
      </c>
      <c r="H20" s="9"/>
      <c r="I20" s="9"/>
    </row>
    <row r="21" spans="1:9" x14ac:dyDescent="0.35">
      <c r="A21" s="8" t="str">
        <f>B3&amp;C21</f>
        <v>VOLUMEN (miles Consumiciones)Merluza/Pescadil.Ing</v>
      </c>
      <c r="B21" s="8">
        <v>0</v>
      </c>
      <c r="C21" s="8" t="s">
        <v>78</v>
      </c>
      <c r="D21" s="9">
        <v>14516.13</v>
      </c>
      <c r="E21" s="9">
        <v>12899.84</v>
      </c>
      <c r="F21" s="9">
        <v>14582.18</v>
      </c>
      <c r="G21" s="9">
        <v>0</v>
      </c>
      <c r="H21" s="9"/>
      <c r="I21" s="9"/>
    </row>
    <row r="22" spans="1:9" x14ac:dyDescent="0.35">
      <c r="A22" s="8" t="str">
        <f>B3&amp;C22</f>
        <v>VOLUMEN (miles Consumiciones)Boquerones Ing.</v>
      </c>
      <c r="B22" s="8">
        <v>0</v>
      </c>
      <c r="C22" s="8" t="s">
        <v>79</v>
      </c>
      <c r="D22" s="9">
        <v>15055.26</v>
      </c>
      <c r="E22" s="9">
        <v>14335.94</v>
      </c>
      <c r="F22" s="9">
        <v>13572.55</v>
      </c>
      <c r="G22" s="9">
        <v>0</v>
      </c>
      <c r="H22" s="9"/>
      <c r="I22" s="9"/>
    </row>
    <row r="23" spans="1:9" x14ac:dyDescent="0.35">
      <c r="A23" s="8" t="str">
        <f>B3&amp;C23</f>
        <v>VOLUMEN (miles Consumiciones)Sardinas Ing.</v>
      </c>
      <c r="B23" s="8">
        <v>0</v>
      </c>
      <c r="C23" s="8" t="s">
        <v>80</v>
      </c>
      <c r="D23" s="9">
        <v>19112.89</v>
      </c>
      <c r="E23" s="9">
        <v>19849.73</v>
      </c>
      <c r="F23" s="9">
        <v>22462.04</v>
      </c>
      <c r="G23" s="9">
        <v>0</v>
      </c>
      <c r="H23" s="9"/>
      <c r="I23" s="9"/>
    </row>
    <row r="24" spans="1:9" x14ac:dyDescent="0.35">
      <c r="A24" s="8" t="str">
        <f>B3&amp;C24</f>
        <v>VOLUMEN (miles Consumiciones)Rape Ing.</v>
      </c>
      <c r="B24" s="8">
        <v>0</v>
      </c>
      <c r="C24" s="8" t="s">
        <v>81</v>
      </c>
      <c r="D24" s="9">
        <v>4739.3389999999999</v>
      </c>
      <c r="E24" s="9">
        <v>4382.3980000000001</v>
      </c>
      <c r="F24" s="9">
        <v>3225.1019999999999</v>
      </c>
      <c r="G24" s="9">
        <v>0</v>
      </c>
      <c r="H24" s="9"/>
      <c r="I24" s="9"/>
    </row>
    <row r="25" spans="1:9" x14ac:dyDescent="0.35">
      <c r="A25" s="8" t="str">
        <f>B3&amp;C25</f>
        <v>VOLUMEN (miles Consumiciones)Dorada Ing.</v>
      </c>
      <c r="B25" s="8">
        <v>0</v>
      </c>
      <c r="C25" s="8" t="s">
        <v>82</v>
      </c>
      <c r="D25" s="9">
        <v>6567.4870000000001</v>
      </c>
      <c r="E25" s="9">
        <v>5395.2359999999999</v>
      </c>
      <c r="F25" s="9">
        <v>4354.027</v>
      </c>
      <c r="G25" s="9">
        <v>0</v>
      </c>
      <c r="H25" s="9"/>
      <c r="I25" s="9"/>
    </row>
    <row r="26" spans="1:9" x14ac:dyDescent="0.35">
      <c r="A26" s="8" t="str">
        <f>B3&amp;C26</f>
        <v>VOLUMEN (miles Consumiciones)Salmon Ing.</v>
      </c>
      <c r="B26" s="8">
        <v>0</v>
      </c>
      <c r="C26" s="8" t="s">
        <v>83</v>
      </c>
      <c r="D26" s="9">
        <v>36639.74</v>
      </c>
      <c r="E26" s="9">
        <v>45724.52</v>
      </c>
      <c r="F26" s="9">
        <v>48508.89</v>
      </c>
      <c r="G26" s="9">
        <v>0</v>
      </c>
      <c r="H26" s="9"/>
      <c r="I26" s="9"/>
    </row>
    <row r="27" spans="1:9" x14ac:dyDescent="0.35">
      <c r="A27" s="8" t="str">
        <f>B3&amp;C27</f>
        <v>VOLUMEN (miles Consumiciones)Atun Fresco Ing.</v>
      </c>
      <c r="B27" s="8">
        <v>0</v>
      </c>
      <c r="C27" s="8" t="s">
        <v>84</v>
      </c>
      <c r="D27" s="9">
        <v>22676.38</v>
      </c>
      <c r="E27" s="9">
        <v>26415.85</v>
      </c>
      <c r="F27" s="9">
        <v>29029.03</v>
      </c>
      <c r="G27" s="9">
        <v>0</v>
      </c>
      <c r="H27" s="9"/>
      <c r="I27" s="9"/>
    </row>
    <row r="28" spans="1:9" x14ac:dyDescent="0.35">
      <c r="A28" s="8" t="str">
        <f>B3&amp;C28</f>
        <v>VOLUMEN (miles Consumiciones)Resto pescados Ing.</v>
      </c>
      <c r="B28" s="8">
        <v>0</v>
      </c>
      <c r="C28" s="8" t="s">
        <v>85</v>
      </c>
      <c r="D28" s="9">
        <v>278265.3</v>
      </c>
      <c r="E28" s="9">
        <v>275720.8</v>
      </c>
      <c r="F28" s="9">
        <v>276457.8</v>
      </c>
      <c r="G28" s="9">
        <v>0</v>
      </c>
      <c r="H28" s="9"/>
      <c r="I28" s="9"/>
    </row>
    <row r="29" spans="1:9" x14ac:dyDescent="0.35">
      <c r="A29" s="8" t="str">
        <f>B3&amp;C29</f>
        <v>VOLUMEN (miles Consumiciones)Mariscos Ing.</v>
      </c>
      <c r="B29" s="8">
        <v>0</v>
      </c>
      <c r="C29" s="8" t="s">
        <v>86</v>
      </c>
      <c r="D29" s="9">
        <v>307607.5</v>
      </c>
      <c r="E29" s="9">
        <v>308273.09999999998</v>
      </c>
      <c r="F29" s="9">
        <v>310107.59999999998</v>
      </c>
      <c r="G29" s="9">
        <v>0</v>
      </c>
      <c r="H29" s="9"/>
      <c r="I29" s="9"/>
    </row>
    <row r="30" spans="1:9" x14ac:dyDescent="0.35">
      <c r="A30" s="8" t="str">
        <f>B3&amp;C30</f>
        <v>VOLUMEN (miles Consumiciones)Calamares Ing.</v>
      </c>
      <c r="B30" s="8">
        <v>0</v>
      </c>
      <c r="C30" s="8" t="s">
        <v>87</v>
      </c>
      <c r="D30" s="9">
        <v>123970.3</v>
      </c>
      <c r="E30" s="9">
        <v>123561.2</v>
      </c>
      <c r="F30" s="9">
        <v>129346.8</v>
      </c>
      <c r="G30" s="9">
        <v>0</v>
      </c>
      <c r="H30" s="9"/>
      <c r="I30" s="9"/>
    </row>
    <row r="31" spans="1:9" x14ac:dyDescent="0.35">
      <c r="A31" s="8" t="str">
        <f>B3&amp;C31</f>
        <v>VOLUMEN (miles Consumiciones)Pulpo/sepia Ing.</v>
      </c>
      <c r="B31" s="8">
        <v>0</v>
      </c>
      <c r="C31" s="8" t="s">
        <v>88</v>
      </c>
      <c r="D31" s="9">
        <v>96452.78</v>
      </c>
      <c r="E31" s="9">
        <v>87502.96</v>
      </c>
      <c r="F31" s="9">
        <v>89625.98</v>
      </c>
      <c r="G31" s="9">
        <v>0</v>
      </c>
      <c r="H31" s="9"/>
      <c r="I31" s="9"/>
    </row>
    <row r="32" spans="1:9" x14ac:dyDescent="0.35">
      <c r="A32" s="8" t="str">
        <f>B3&amp;C32</f>
        <v>VOLUMEN (miles Consumiciones)Langostinos/Gamb.Ing</v>
      </c>
      <c r="B32" s="8">
        <v>0</v>
      </c>
      <c r="C32" s="8" t="s">
        <v>89</v>
      </c>
      <c r="D32" s="9">
        <v>118193.8</v>
      </c>
      <c r="E32" s="9">
        <v>123127.3</v>
      </c>
      <c r="F32" s="9">
        <v>125009.7</v>
      </c>
      <c r="G32" s="9">
        <v>0</v>
      </c>
      <c r="H32" s="9"/>
      <c r="I32" s="9"/>
    </row>
    <row r="33" spans="1:9" x14ac:dyDescent="0.35">
      <c r="A33" s="8" t="str">
        <f>B3&amp;C33</f>
        <v>VOLUMEN (miles Consumiciones)Otros mariscos Ing.</v>
      </c>
      <c r="B33" s="8">
        <v>0</v>
      </c>
      <c r="C33" s="8" t="s">
        <v>90</v>
      </c>
      <c r="D33" s="9">
        <v>141533.70000000001</v>
      </c>
      <c r="E33" s="9">
        <v>134450.9</v>
      </c>
      <c r="F33" s="9">
        <v>136110.39999999999</v>
      </c>
      <c r="G33" s="9">
        <v>0</v>
      </c>
      <c r="H33" s="9"/>
      <c r="I33" s="9"/>
    </row>
    <row r="34" spans="1:9" x14ac:dyDescent="0.35">
      <c r="A34" s="8" t="str">
        <f>B3&amp;C34</f>
        <v>VOLUMEN (miles Consumiciones).Derivados lacteos Ing</v>
      </c>
      <c r="B34" s="8">
        <v>0</v>
      </c>
      <c r="C34" s="8" t="s">
        <v>91</v>
      </c>
      <c r="D34" s="9">
        <v>971909.1</v>
      </c>
      <c r="E34" s="9">
        <v>1015079</v>
      </c>
      <c r="F34" s="9">
        <v>1001126</v>
      </c>
      <c r="G34" s="9">
        <v>0</v>
      </c>
      <c r="H34" s="9"/>
      <c r="I34" s="9"/>
    </row>
    <row r="35" spans="1:9" x14ac:dyDescent="0.35">
      <c r="A35" s="8" t="str">
        <f>B3&amp;C35</f>
        <v>VOLUMEN (miles Consumiciones)Mantequilla Ing.</v>
      </c>
      <c r="B35" s="8">
        <v>0</v>
      </c>
      <c r="C35" s="8" t="s">
        <v>92</v>
      </c>
      <c r="D35" s="9">
        <v>41958.57</v>
      </c>
      <c r="E35" s="9">
        <v>45013.03</v>
      </c>
      <c r="F35" s="9">
        <v>37179.24</v>
      </c>
      <c r="G35" s="9">
        <v>0</v>
      </c>
      <c r="H35" s="9"/>
      <c r="I35" s="9"/>
    </row>
    <row r="36" spans="1:9" x14ac:dyDescent="0.35">
      <c r="A36" s="8" t="str">
        <f>B3&amp;C36</f>
        <v>VOLUMEN (miles Consumiciones)Postres Ing.</v>
      </c>
      <c r="B36" s="8">
        <v>0</v>
      </c>
      <c r="C36" s="8" t="s">
        <v>93</v>
      </c>
      <c r="D36" s="9">
        <v>253318</v>
      </c>
      <c r="E36" s="9">
        <v>256966.5</v>
      </c>
      <c r="F36" s="9">
        <v>274847.59999999998</v>
      </c>
      <c r="G36" s="9">
        <v>0</v>
      </c>
      <c r="H36" s="9"/>
      <c r="I36" s="9"/>
    </row>
    <row r="37" spans="1:9" x14ac:dyDescent="0.35">
      <c r="A37" s="8" t="str">
        <f>B3&amp;C37</f>
        <v>VOLUMEN (miles Consumiciones)Yogures Ing.</v>
      </c>
      <c r="B37" s="8">
        <v>0</v>
      </c>
      <c r="C37" s="8" t="s">
        <v>94</v>
      </c>
      <c r="D37" s="9">
        <v>38101.93</v>
      </c>
      <c r="E37" s="9">
        <v>39826</v>
      </c>
      <c r="F37" s="9">
        <v>47565.43</v>
      </c>
      <c r="G37" s="9">
        <v>0</v>
      </c>
      <c r="H37" s="9"/>
      <c r="I37" s="9"/>
    </row>
    <row r="38" spans="1:9" x14ac:dyDescent="0.35">
      <c r="A38" s="8" t="str">
        <f>B3&amp;C38</f>
        <v>VOLUMEN (miles Consumiciones)Queso Ing.</v>
      </c>
      <c r="B38" s="8">
        <v>0</v>
      </c>
      <c r="C38" s="8" t="s">
        <v>95</v>
      </c>
      <c r="D38" s="9">
        <v>644751.5</v>
      </c>
      <c r="E38" s="9">
        <v>674575.7</v>
      </c>
      <c r="F38" s="9">
        <v>644446.1</v>
      </c>
      <c r="G38" s="9">
        <v>0</v>
      </c>
      <c r="H38" s="9"/>
      <c r="I38" s="9"/>
    </row>
    <row r="39" spans="1:9" x14ac:dyDescent="0.35">
      <c r="A39" s="8" t="str">
        <f>B3&amp;C39</f>
        <v>VOLUMEN (miles Consumiciones).Fruta Ing.</v>
      </c>
      <c r="B39" s="8">
        <v>0</v>
      </c>
      <c r="C39" s="8" t="s">
        <v>96</v>
      </c>
      <c r="D39" s="9">
        <v>109436.8</v>
      </c>
      <c r="E39" s="9">
        <v>143728.29999999999</v>
      </c>
      <c r="F39" s="9">
        <v>113148.1</v>
      </c>
      <c r="G39" s="9">
        <v>0</v>
      </c>
      <c r="H39" s="9"/>
      <c r="I39" s="9"/>
    </row>
    <row r="40" spans="1:9" x14ac:dyDescent="0.35">
      <c r="A40" s="8" t="str">
        <f>B3&amp;C40</f>
        <v>VOLUMEN (miles Consumiciones)Fruta Fresca Ing</v>
      </c>
      <c r="B40" s="8">
        <v>0</v>
      </c>
      <c r="C40" s="8" t="s">
        <v>97</v>
      </c>
      <c r="D40" s="9">
        <v>77405.83</v>
      </c>
      <c r="E40" s="9">
        <v>110396.9</v>
      </c>
      <c r="F40" s="9">
        <v>86154.5</v>
      </c>
      <c r="G40" s="9">
        <v>0</v>
      </c>
      <c r="H40" s="9"/>
      <c r="I40" s="9"/>
    </row>
    <row r="41" spans="1:9" x14ac:dyDescent="0.35">
      <c r="A41" s="8" t="str">
        <f>B3&amp;C41</f>
        <v>VOLUMEN (miles Consumiciones)Manzana Ing.</v>
      </c>
      <c r="B41" s="8">
        <v>0</v>
      </c>
      <c r="C41" s="8" t="s">
        <v>98</v>
      </c>
      <c r="D41" s="9">
        <v>7541.4049999999997</v>
      </c>
      <c r="E41" s="9">
        <v>15239.33</v>
      </c>
      <c r="F41" s="9">
        <v>9815.3970000000008</v>
      </c>
      <c r="G41" s="9">
        <v>0</v>
      </c>
      <c r="H41" s="9"/>
      <c r="I41" s="9"/>
    </row>
    <row r="42" spans="1:9" x14ac:dyDescent="0.35">
      <c r="A42" s="8" t="str">
        <f>B3&amp;C42</f>
        <v>VOLUMEN (miles Consumiciones)Platano Ing.</v>
      </c>
      <c r="B42" s="8">
        <v>0</v>
      </c>
      <c r="C42" s="8" t="s">
        <v>99</v>
      </c>
      <c r="D42" s="9">
        <v>9081.5750000000007</v>
      </c>
      <c r="E42" s="9">
        <v>20344.759999999998</v>
      </c>
      <c r="F42" s="9">
        <v>10620.92</v>
      </c>
      <c r="G42" s="9">
        <v>0</v>
      </c>
      <c r="H42" s="9"/>
      <c r="I42" s="9"/>
    </row>
    <row r="43" spans="1:9" x14ac:dyDescent="0.35">
      <c r="A43" s="8" t="str">
        <f>B3&amp;C43</f>
        <v>VOLUMEN (miles Consumiciones)Naranja/Mandarina In</v>
      </c>
      <c r="B43" s="8">
        <v>0</v>
      </c>
      <c r="C43" s="8" t="s">
        <v>100</v>
      </c>
      <c r="D43" s="9">
        <v>11085.56</v>
      </c>
      <c r="E43" s="9">
        <v>13281.41</v>
      </c>
      <c r="F43" s="9">
        <v>11940.26</v>
      </c>
      <c r="G43" s="9">
        <v>0</v>
      </c>
      <c r="H43" s="9"/>
      <c r="I43" s="9"/>
    </row>
    <row r="44" spans="1:9" x14ac:dyDescent="0.35">
      <c r="A44" s="8" t="str">
        <f>B3&amp;C44</f>
        <v>VOLUMEN (miles Consumiciones)Melon/sandia Ing.</v>
      </c>
      <c r="B44" s="8">
        <v>0</v>
      </c>
      <c r="C44" s="8" t="s">
        <v>101</v>
      </c>
      <c r="D44" s="9">
        <v>10218.81</v>
      </c>
      <c r="E44" s="9">
        <v>12402.2</v>
      </c>
      <c r="F44" s="9">
        <v>12134.37</v>
      </c>
      <c r="G44" s="9">
        <v>0</v>
      </c>
      <c r="H44" s="9"/>
      <c r="I44" s="9"/>
    </row>
    <row r="45" spans="1:9" x14ac:dyDescent="0.35">
      <c r="A45" s="8" t="str">
        <f>B3&amp;C45</f>
        <v>VOLUMEN (miles Consumiciones)Fresa/freson Ing.</v>
      </c>
      <c r="B45" s="8">
        <v>0</v>
      </c>
      <c r="C45" s="8" t="s">
        <v>102</v>
      </c>
      <c r="D45" s="9">
        <v>5729.6909999999998</v>
      </c>
      <c r="E45" s="9">
        <v>7098.7939999999999</v>
      </c>
      <c r="F45" s="9">
        <v>7340.3220000000001</v>
      </c>
      <c r="G45" s="9">
        <v>0</v>
      </c>
      <c r="H45" s="9"/>
      <c r="I45" s="9"/>
    </row>
    <row r="46" spans="1:9" x14ac:dyDescent="0.35">
      <c r="A46" s="8" t="str">
        <f>B3&amp;C46</f>
        <v>VOLUMEN (miles Consumiciones)Pina Ing.</v>
      </c>
      <c r="B46" s="8">
        <v>0</v>
      </c>
      <c r="C46" s="8" t="s">
        <v>103</v>
      </c>
      <c r="D46" s="9">
        <v>14060.12</v>
      </c>
      <c r="E46" s="9">
        <v>12006.27</v>
      </c>
      <c r="F46" s="9">
        <v>14041.87</v>
      </c>
      <c r="G46" s="9">
        <v>0</v>
      </c>
      <c r="H46" s="9"/>
      <c r="I46" s="9"/>
    </row>
    <row r="47" spans="1:9" x14ac:dyDescent="0.35">
      <c r="A47" s="8" t="str">
        <f>B3&amp;C47</f>
        <v>VOLUMEN (miles Consumiciones)Resto frutas Ing.</v>
      </c>
      <c r="B47" s="8">
        <v>0</v>
      </c>
      <c r="C47" s="8" t="s">
        <v>104</v>
      </c>
      <c r="D47" s="9">
        <v>19930.490000000002</v>
      </c>
      <c r="E47" s="9">
        <v>31001.919999999998</v>
      </c>
      <c r="F47" s="9">
        <v>21725.32</v>
      </c>
      <c r="G47" s="9">
        <v>0</v>
      </c>
      <c r="H47" s="9"/>
      <c r="I47" s="9"/>
    </row>
    <row r="48" spans="1:9" x14ac:dyDescent="0.35">
      <c r="A48" s="8" t="str">
        <f>B3&amp;C48</f>
        <v>VOLUMEN (miles Consumiciones)Mermeladas Ing.</v>
      </c>
      <c r="B48" s="8">
        <v>0</v>
      </c>
      <c r="C48" s="8" t="s">
        <v>105</v>
      </c>
      <c r="D48" s="9">
        <v>32031</v>
      </c>
      <c r="E48" s="9">
        <v>33331.35</v>
      </c>
      <c r="F48" s="9">
        <v>26993.63</v>
      </c>
      <c r="G48" s="9">
        <v>0</v>
      </c>
      <c r="H48" s="9"/>
      <c r="I48" s="9"/>
    </row>
    <row r="49" spans="1:9" x14ac:dyDescent="0.35">
      <c r="A49" s="8" t="str">
        <f>B3&amp;C49</f>
        <v>VOLUMEN (miles Consumiciones).Hortalizas/Verdur.Ing</v>
      </c>
      <c r="B49" s="8">
        <v>0</v>
      </c>
      <c r="C49" s="8" t="s">
        <v>106</v>
      </c>
      <c r="D49" s="9">
        <v>1550104</v>
      </c>
      <c r="E49" s="9">
        <v>1621277</v>
      </c>
      <c r="F49" s="9">
        <v>1597959</v>
      </c>
      <c r="G49" s="9">
        <v>0</v>
      </c>
      <c r="H49" s="9"/>
      <c r="I49" s="9"/>
    </row>
    <row r="50" spans="1:9" x14ac:dyDescent="0.35">
      <c r="A50" s="8" t="str">
        <f>B3&amp;C50</f>
        <v>VOLUMEN (miles Consumiciones)Tomates Ing.</v>
      </c>
      <c r="B50" s="8">
        <v>0</v>
      </c>
      <c r="C50" s="8" t="s">
        <v>107</v>
      </c>
      <c r="D50" s="9">
        <v>365686.4</v>
      </c>
      <c r="E50" s="9">
        <v>400283.4</v>
      </c>
      <c r="F50" s="9">
        <v>365452</v>
      </c>
      <c r="G50" s="9">
        <v>0</v>
      </c>
      <c r="H50" s="9"/>
      <c r="I50" s="9"/>
    </row>
    <row r="51" spans="1:9" x14ac:dyDescent="0.35">
      <c r="A51" s="8" t="str">
        <f>B3&amp;C51</f>
        <v>VOLUMEN (miles Consumiciones)Judías verdes Ing.</v>
      </c>
      <c r="B51" s="8">
        <v>0</v>
      </c>
      <c r="C51" s="8" t="s">
        <v>108</v>
      </c>
      <c r="D51" s="9">
        <v>11306</v>
      </c>
      <c r="E51" s="9">
        <v>16394.75</v>
      </c>
      <c r="F51" s="9">
        <v>18977.64</v>
      </c>
      <c r="G51" s="9">
        <v>0</v>
      </c>
      <c r="H51" s="9"/>
      <c r="I51" s="9"/>
    </row>
    <row r="52" spans="1:9" x14ac:dyDescent="0.35">
      <c r="A52" s="8" t="str">
        <f>B3&amp;C52</f>
        <v>VOLUMEN (miles Consumiciones)Patatas Ing.</v>
      </c>
      <c r="B52" s="8">
        <v>0</v>
      </c>
      <c r="C52" s="8" t="s">
        <v>109</v>
      </c>
      <c r="D52" s="9">
        <v>808167.5</v>
      </c>
      <c r="E52" s="9">
        <v>840024.9</v>
      </c>
      <c r="F52" s="9">
        <v>830484.6</v>
      </c>
      <c r="G52" s="9">
        <v>0</v>
      </c>
      <c r="H52" s="9"/>
      <c r="I52" s="9"/>
    </row>
    <row r="53" spans="1:9" x14ac:dyDescent="0.35">
      <c r="A53" s="8" t="str">
        <f>B3&amp;C53</f>
        <v>VOLUMEN (miles Consumiciones)Cebollas Ing.</v>
      </c>
      <c r="B53" s="8">
        <v>0</v>
      </c>
      <c r="C53" s="8" t="s">
        <v>110</v>
      </c>
      <c r="D53" s="9">
        <v>372561.8</v>
      </c>
      <c r="E53" s="9">
        <v>392199.9</v>
      </c>
      <c r="F53" s="9">
        <v>387135.6</v>
      </c>
      <c r="G53" s="9">
        <v>0</v>
      </c>
      <c r="H53" s="9"/>
      <c r="I53" s="9"/>
    </row>
    <row r="54" spans="1:9" x14ac:dyDescent="0.35">
      <c r="A54" s="8" t="str">
        <f>B3&amp;C54</f>
        <v>VOLUMEN (miles Consumiciones)Pimientos Ing.</v>
      </c>
      <c r="B54" s="8">
        <v>0</v>
      </c>
      <c r="C54" s="8" t="s">
        <v>111</v>
      </c>
      <c r="D54" s="9">
        <v>147557.29999999999</v>
      </c>
      <c r="E54" s="9">
        <v>147638.20000000001</v>
      </c>
      <c r="F54" s="9">
        <v>147790.70000000001</v>
      </c>
      <c r="G54" s="9">
        <v>0</v>
      </c>
      <c r="H54" s="9"/>
      <c r="I54" s="9"/>
    </row>
    <row r="55" spans="1:9" x14ac:dyDescent="0.35">
      <c r="A55" s="8" t="str">
        <f>B3&amp;C55</f>
        <v>VOLUMEN (miles Consumiciones)Lechugas Ing.</v>
      </c>
      <c r="B55" s="8">
        <v>0</v>
      </c>
      <c r="C55" s="8" t="s">
        <v>112</v>
      </c>
      <c r="D55" s="9">
        <v>348870.1</v>
      </c>
      <c r="E55" s="9">
        <v>356028.4</v>
      </c>
      <c r="F55" s="9">
        <v>334837.09999999998</v>
      </c>
      <c r="G55" s="9">
        <v>0</v>
      </c>
      <c r="H55" s="9"/>
      <c r="I55" s="9"/>
    </row>
    <row r="56" spans="1:9" x14ac:dyDescent="0.35">
      <c r="A56" s="8" t="str">
        <f>B3&amp;C56</f>
        <v>VOLUMEN (miles Consumiciones)Setas Ing.</v>
      </c>
      <c r="B56" s="8">
        <v>0</v>
      </c>
      <c r="C56" s="8" t="s">
        <v>113</v>
      </c>
      <c r="D56" s="9">
        <v>88886.83</v>
      </c>
      <c r="E56" s="9">
        <v>86695.9</v>
      </c>
      <c r="F56" s="9">
        <v>81588.289999999994</v>
      </c>
      <c r="G56" s="9">
        <v>0</v>
      </c>
      <c r="H56" s="9"/>
      <c r="I56" s="9"/>
    </row>
    <row r="57" spans="1:9" x14ac:dyDescent="0.35">
      <c r="A57" s="8" t="str">
        <f>B3&amp;C57</f>
        <v>VOLUMEN (miles Consumiciones)Esparragos Ing.</v>
      </c>
      <c r="B57" s="8">
        <v>0</v>
      </c>
      <c r="C57" s="8" t="s">
        <v>114</v>
      </c>
      <c r="D57" s="9">
        <v>12892.38</v>
      </c>
      <c r="E57" s="9">
        <v>12663.22</v>
      </c>
      <c r="F57" s="9">
        <v>15276.64</v>
      </c>
      <c r="G57" s="9">
        <v>0</v>
      </c>
      <c r="H57" s="9"/>
      <c r="I57" s="9"/>
    </row>
    <row r="58" spans="1:9" x14ac:dyDescent="0.35">
      <c r="A58" s="8" t="str">
        <f>B3&amp;C58</f>
        <v>VOLUMEN (miles Consumiciones)Otras hortalizas Ing.</v>
      </c>
      <c r="B58" s="8">
        <v>0</v>
      </c>
      <c r="C58" s="8" t="s">
        <v>115</v>
      </c>
      <c r="D58" s="9">
        <v>276001</v>
      </c>
      <c r="E58" s="9">
        <v>291918.7</v>
      </c>
      <c r="F58" s="9">
        <v>286910.5</v>
      </c>
      <c r="G58" s="9">
        <v>0</v>
      </c>
      <c r="H58" s="9"/>
      <c r="I58" s="9"/>
    </row>
    <row r="59" spans="1:9" x14ac:dyDescent="0.35">
      <c r="A59" s="8" t="str">
        <f>B3&amp;C59</f>
        <v>VOLUMEN (miles Consumiciones).Aceite alino Ing.</v>
      </c>
      <c r="B59" s="8">
        <v>0</v>
      </c>
      <c r="C59" s="8" t="s">
        <v>116</v>
      </c>
      <c r="D59" s="9">
        <v>190317.9</v>
      </c>
      <c r="E59" s="9">
        <v>210053.4</v>
      </c>
      <c r="F59" s="9">
        <v>198695.6</v>
      </c>
      <c r="G59" s="9">
        <v>0</v>
      </c>
      <c r="H59" s="9"/>
      <c r="I59" s="9"/>
    </row>
    <row r="60" spans="1:9" x14ac:dyDescent="0.35">
      <c r="A60" s="8" t="str">
        <f>B3&amp;C60</f>
        <v>VOLUMEN (miles Consumiciones)Aceite oliva Ing.</v>
      </c>
      <c r="B60" s="8">
        <v>0</v>
      </c>
      <c r="C60" s="8" t="s">
        <v>270</v>
      </c>
      <c r="D60" s="9">
        <v>56187.87</v>
      </c>
      <c r="E60" s="9">
        <v>59146.879999999997</v>
      </c>
      <c r="F60" s="9">
        <v>56319.3</v>
      </c>
      <c r="G60" s="9">
        <v>0</v>
      </c>
      <c r="H60" s="9"/>
      <c r="I60" s="9"/>
    </row>
    <row r="61" spans="1:9" x14ac:dyDescent="0.35">
      <c r="A61" s="8" t="str">
        <f>B3&amp;C61</f>
        <v>VOLUMEN (miles Consumiciones)Resto aceite Ing.</v>
      </c>
      <c r="B61" s="8">
        <v>0</v>
      </c>
      <c r="C61" s="8" t="s">
        <v>271</v>
      </c>
      <c r="D61" s="9">
        <v>134517.29999999999</v>
      </c>
      <c r="E61" s="9">
        <v>151108</v>
      </c>
      <c r="F61" s="9">
        <v>142671.5</v>
      </c>
      <c r="G61" s="9">
        <v>0</v>
      </c>
      <c r="H61" s="9"/>
      <c r="I61" s="9"/>
    </row>
    <row r="62" spans="1:9" x14ac:dyDescent="0.35">
      <c r="A62" s="8" t="str">
        <f>B3&amp;C62</f>
        <v>VOLUMEN (miles Consumiciones).Pan Ing.</v>
      </c>
      <c r="B62" s="8">
        <v>0</v>
      </c>
      <c r="C62" s="8" t="s">
        <v>117</v>
      </c>
      <c r="D62" s="9">
        <v>1850825</v>
      </c>
      <c r="E62" s="9">
        <v>1895557</v>
      </c>
      <c r="F62" s="9">
        <v>1821681</v>
      </c>
      <c r="G62" s="9">
        <v>0</v>
      </c>
      <c r="H62" s="9"/>
      <c r="I62" s="9"/>
    </row>
    <row r="63" spans="1:9" x14ac:dyDescent="0.35">
      <c r="A63" s="8" t="str">
        <f>B3&amp;C63</f>
        <v>VOLUMEN (miles Consumiciones).Pastas Ing.</v>
      </c>
      <c r="B63" s="8">
        <v>0</v>
      </c>
      <c r="C63" s="8" t="s">
        <v>118</v>
      </c>
      <c r="D63" s="9">
        <v>96595.68</v>
      </c>
      <c r="E63" s="9">
        <v>96258.74</v>
      </c>
      <c r="F63" s="9">
        <v>91421.52</v>
      </c>
      <c r="G63" s="9">
        <v>0</v>
      </c>
      <c r="H63" s="9"/>
      <c r="I63" s="9"/>
    </row>
    <row r="64" spans="1:9" x14ac:dyDescent="0.35">
      <c r="A64" s="8" t="str">
        <f>B3&amp;C64</f>
        <v>VOLUMEN (miles Consumiciones).Arroz Ing.</v>
      </c>
      <c r="B64" s="8">
        <v>0</v>
      </c>
      <c r="C64" s="8" t="s">
        <v>119</v>
      </c>
      <c r="D64" s="9">
        <v>208568.7</v>
      </c>
      <c r="E64" s="9">
        <v>245969.5</v>
      </c>
      <c r="F64" s="9">
        <v>253131</v>
      </c>
      <c r="G64" s="9">
        <v>0</v>
      </c>
      <c r="H64" s="9"/>
      <c r="I64" s="9"/>
    </row>
    <row r="65" spans="1:9" x14ac:dyDescent="0.35">
      <c r="A65" s="8" t="str">
        <f>B3&amp;C65</f>
        <v>VOLUMEN (miles Consumiciones).Legumbres Ing.</v>
      </c>
      <c r="B65" s="8">
        <v>0</v>
      </c>
      <c r="C65" s="8" t="s">
        <v>120</v>
      </c>
      <c r="D65" s="9">
        <v>48675.58</v>
      </c>
      <c r="E65" s="9">
        <v>55297.79</v>
      </c>
      <c r="F65" s="9">
        <v>61004.88</v>
      </c>
      <c r="G65" s="9">
        <v>0</v>
      </c>
      <c r="H65" s="9"/>
      <c r="I65" s="9"/>
    </row>
    <row r="66" spans="1:9" x14ac:dyDescent="0.35">
      <c r="A66" s="8" t="str">
        <f>B3&amp;C66</f>
        <v>VOLUMEN (miles Consumiciones)BATIDOS</v>
      </c>
      <c r="B66" s="8">
        <v>0</v>
      </c>
      <c r="C66" s="8" t="s">
        <v>272</v>
      </c>
      <c r="D66" s="9">
        <v>28514.45</v>
      </c>
      <c r="E66" s="9">
        <v>30096.66</v>
      </c>
      <c r="F66" s="9">
        <v>29300.07</v>
      </c>
      <c r="G66" s="9">
        <v>0</v>
      </c>
      <c r="H66" s="9"/>
      <c r="I66" s="9"/>
    </row>
    <row r="67" spans="1:9" x14ac:dyDescent="0.35">
      <c r="A67" s="8" t="str">
        <f>B3&amp;C67</f>
        <v>VOLUMEN (miles Consumiciones)HELADOS</v>
      </c>
      <c r="B67" s="8">
        <v>0</v>
      </c>
      <c r="C67" s="8" t="s">
        <v>273</v>
      </c>
      <c r="D67" s="9">
        <v>265067.8</v>
      </c>
      <c r="E67" s="9">
        <v>247371.4</v>
      </c>
      <c r="F67" s="9">
        <v>260338.6</v>
      </c>
      <c r="G67" s="9">
        <v>0</v>
      </c>
      <c r="H67" s="9"/>
      <c r="I67" s="9"/>
    </row>
    <row r="68" spans="1:9" x14ac:dyDescent="0.35">
      <c r="A68" s="8" t="str">
        <f>B3&amp;C68</f>
        <v>VOLUMEN (miles Consumiciones)GALLETAS</v>
      </c>
      <c r="B68" s="8">
        <v>0</v>
      </c>
      <c r="C68" s="8" t="s">
        <v>274</v>
      </c>
      <c r="D68" s="9">
        <v>38886.97</v>
      </c>
      <c r="E68" s="9">
        <v>42659.15</v>
      </c>
      <c r="F68" s="9">
        <v>38663.519999999997</v>
      </c>
      <c r="G68" s="9">
        <v>0</v>
      </c>
      <c r="H68" s="9"/>
      <c r="I68" s="9"/>
    </row>
    <row r="69" spans="1:9" x14ac:dyDescent="0.35">
      <c r="A69" s="8" t="str">
        <f>B3&amp;C69</f>
        <v>VOLUMEN (miles Consumiciones)BOLLERÍA</v>
      </c>
      <c r="B69" s="8">
        <v>0</v>
      </c>
      <c r="C69" s="8" t="s">
        <v>275</v>
      </c>
      <c r="D69" s="9">
        <v>558127.19999999995</v>
      </c>
      <c r="E69" s="9">
        <v>537658.9</v>
      </c>
      <c r="F69" s="9">
        <v>519495.8</v>
      </c>
      <c r="G69" s="9">
        <v>0</v>
      </c>
      <c r="H69" s="9"/>
      <c r="I69" s="9"/>
    </row>
    <row r="70" spans="1:9" x14ac:dyDescent="0.35">
      <c r="A70" s="8" t="str">
        <f>B3&amp;C70</f>
        <v>VOLUMEN (miles Consumiciones)BOLLERIA SALADA</v>
      </c>
      <c r="B70" s="8">
        <v>0</v>
      </c>
      <c r="C70" s="8" t="s">
        <v>276</v>
      </c>
      <c r="D70" s="9">
        <v>23155.94</v>
      </c>
      <c r="E70" s="9">
        <v>19207.89</v>
      </c>
      <c r="F70" s="9">
        <v>27277.439999999999</v>
      </c>
      <c r="G70" s="9">
        <v>0</v>
      </c>
      <c r="H70" s="9"/>
      <c r="I70" s="9"/>
    </row>
    <row r="71" spans="1:9" x14ac:dyDescent="0.35">
      <c r="A71" s="8" t="str">
        <f>B3&amp;C71</f>
        <v>VOLUMEN (miles Consumiciones)BOLLERIA DULCE</v>
      </c>
      <c r="B71" s="8">
        <v>0</v>
      </c>
      <c r="C71" s="8" t="s">
        <v>277</v>
      </c>
      <c r="D71" s="9">
        <v>534971.30000000005</v>
      </c>
      <c r="E71" s="9">
        <v>518451</v>
      </c>
      <c r="F71" s="9">
        <v>492218.4</v>
      </c>
      <c r="G71" s="9">
        <v>0</v>
      </c>
      <c r="H71" s="9"/>
      <c r="I71" s="9"/>
    </row>
    <row r="72" spans="1:9" x14ac:dyDescent="0.35">
      <c r="A72" s="8" t="str">
        <f>B3&amp;C72</f>
        <v>VOLUMEN (miles Consumiciones)PAL.PAN+BARRIT+TORTIT</v>
      </c>
      <c r="B72" s="8">
        <v>0</v>
      </c>
      <c r="C72" s="8" t="s">
        <v>278</v>
      </c>
      <c r="D72" s="9">
        <v>15284.09</v>
      </c>
      <c r="E72" s="9">
        <v>16400.099999999999</v>
      </c>
      <c r="F72" s="9">
        <v>13857.31</v>
      </c>
      <c r="G72" s="9">
        <v>0</v>
      </c>
      <c r="H72" s="9"/>
      <c r="I72" s="9"/>
    </row>
    <row r="73" spans="1:9" x14ac:dyDescent="0.35">
      <c r="A73" s="8" t="str">
        <f>B3&amp;C73</f>
        <v>VOLUMEN (miles Consumiciones)PALITOS PAN</v>
      </c>
      <c r="B73" s="8">
        <v>0</v>
      </c>
      <c r="C73" s="8" t="s">
        <v>279</v>
      </c>
      <c r="D73" s="9">
        <v>8249.7839999999997</v>
      </c>
      <c r="E73" s="9">
        <v>9240.1119999999992</v>
      </c>
      <c r="F73" s="9">
        <v>8812.0390000000007</v>
      </c>
      <c r="G73" s="9">
        <v>0</v>
      </c>
      <c r="H73" s="9"/>
      <c r="I73" s="9"/>
    </row>
    <row r="74" spans="1:9" x14ac:dyDescent="0.35">
      <c r="A74" s="8" t="str">
        <f>B3&amp;C74</f>
        <v>VOLUMEN (miles Consumiciones)TORTITAS</v>
      </c>
      <c r="B74" s="8">
        <v>0</v>
      </c>
      <c r="C74" s="8" t="s">
        <v>280</v>
      </c>
      <c r="D74" s="9">
        <v>3540.3939999999998</v>
      </c>
      <c r="E74" s="9">
        <v>3428.0259999999998</v>
      </c>
      <c r="F74" s="9">
        <v>2657.7130000000002</v>
      </c>
      <c r="G74" s="9">
        <v>0</v>
      </c>
      <c r="H74" s="9"/>
      <c r="I74" s="9"/>
    </row>
    <row r="75" spans="1:9" x14ac:dyDescent="0.35">
      <c r="A75" s="8" t="str">
        <f>B3&amp;C75</f>
        <v>VOLUMEN (miles Consumiciones)BARRITAS</v>
      </c>
      <c r="B75" s="8">
        <v>0</v>
      </c>
      <c r="C75" s="8" t="s">
        <v>281</v>
      </c>
      <c r="D75" s="9">
        <v>3493.9140000000002</v>
      </c>
      <c r="E75" s="9">
        <v>3731.96</v>
      </c>
      <c r="F75" s="9">
        <v>2387.5549999999998</v>
      </c>
      <c r="G75" s="9">
        <v>0</v>
      </c>
      <c r="H75" s="9"/>
      <c r="I75" s="9"/>
    </row>
    <row r="76" spans="1:9" x14ac:dyDescent="0.35">
      <c r="A76" s="8" t="str">
        <f>B3&amp;C76</f>
        <v>VOLUMEN (miles Consumiciones).Resto productos Ing.</v>
      </c>
      <c r="B76" s="8">
        <v>0</v>
      </c>
      <c r="C76" s="8" t="s">
        <v>131</v>
      </c>
      <c r="D76" s="9">
        <v>1420894</v>
      </c>
      <c r="E76" s="9">
        <v>1456567</v>
      </c>
      <c r="F76" s="9">
        <v>1469167</v>
      </c>
      <c r="G76" s="9">
        <v>0</v>
      </c>
      <c r="H76" s="9"/>
      <c r="I76" s="9"/>
    </row>
    <row r="77" spans="1:9" x14ac:dyDescent="0.35">
      <c r="A77" s="8" t="str">
        <f>B3&amp;C77</f>
        <v>VOLUMEN (miles Consumiciones)Gazpacho / Salmorejo</v>
      </c>
      <c r="B77" s="8">
        <v>0</v>
      </c>
      <c r="C77" s="8" t="s">
        <v>282</v>
      </c>
      <c r="D77" s="9">
        <v>17818.28</v>
      </c>
      <c r="E77" s="9">
        <v>14288.74</v>
      </c>
      <c r="F77" s="9">
        <v>15474.18</v>
      </c>
      <c r="G77" s="9">
        <v>0</v>
      </c>
      <c r="H77" s="9"/>
      <c r="I77" s="9"/>
    </row>
    <row r="78" spans="1:9" x14ac:dyDescent="0.35">
      <c r="A78" s="8" t="str">
        <f>B3&amp;C78</f>
        <v>VOLUMEN (miles Consumiciones)Sopas / Cremas / pures</v>
      </c>
      <c r="B78" s="8">
        <v>0</v>
      </c>
      <c r="C78" s="8" t="s">
        <v>283</v>
      </c>
      <c r="D78" s="9">
        <v>20937.59</v>
      </c>
      <c r="E78" s="9">
        <v>20537.12</v>
      </c>
      <c r="F78" s="9">
        <v>20900.5</v>
      </c>
      <c r="G78" s="9">
        <v>0</v>
      </c>
      <c r="H78" s="9"/>
      <c r="I78" s="9"/>
    </row>
    <row r="79" spans="1:9" x14ac:dyDescent="0.35">
      <c r="A79" s="8" t="str">
        <f>B3&amp;C79</f>
        <v>VOLUMEN (miles Consumiciones)Proteinas Vegetales</v>
      </c>
      <c r="B79" s="8">
        <v>0</v>
      </c>
      <c r="C79" s="8" t="s">
        <v>284</v>
      </c>
      <c r="D79" s="9">
        <v>2658.3789999999999</v>
      </c>
      <c r="E79" s="9">
        <v>2554.38</v>
      </c>
      <c r="F79" s="9">
        <v>2132.1999999999998</v>
      </c>
      <c r="G79" s="9">
        <v>0</v>
      </c>
      <c r="H79" s="9"/>
      <c r="I79" s="9"/>
    </row>
    <row r="80" spans="1:9" x14ac:dyDescent="0.35">
      <c r="A80" s="8" t="str">
        <f>B3&amp;C80</f>
        <v>VOLUMEN (miles Consumiciones)Platos Base Huevos</v>
      </c>
      <c r="B80" s="8">
        <v>0</v>
      </c>
      <c r="C80" s="8" t="s">
        <v>250</v>
      </c>
      <c r="D80" s="9">
        <v>422633.1</v>
      </c>
      <c r="E80" s="9">
        <v>423874.2</v>
      </c>
      <c r="F80" s="9">
        <v>416111.9</v>
      </c>
      <c r="G80" s="9">
        <v>0</v>
      </c>
      <c r="H80" s="9"/>
      <c r="I80" s="9"/>
    </row>
    <row r="81" spans="1:9" x14ac:dyDescent="0.35">
      <c r="A81" s="8" t="str">
        <f>B81&amp;C81</f>
        <v>VOLUMEN (Miles kg ó litros).T.Alimentos TOTAL ING</v>
      </c>
      <c r="B81" s="8" t="s">
        <v>42</v>
      </c>
      <c r="C81" s="8" t="s">
        <v>39</v>
      </c>
      <c r="D81" s="9">
        <v>1566849.5252854901</v>
      </c>
      <c r="E81" s="9">
        <v>1624980.0751801799</v>
      </c>
      <c r="F81" s="9">
        <v>1604296.18475435</v>
      </c>
      <c r="G81" s="9">
        <v>0</v>
      </c>
      <c r="H81" s="9"/>
      <c r="I81" s="9"/>
    </row>
    <row r="82" spans="1:9" x14ac:dyDescent="0.35">
      <c r="A82" s="8" t="str">
        <f>B81&amp;C82</f>
        <v>VOLUMEN (Miles kg ó litros).T.Carne Ing.</v>
      </c>
      <c r="B82" s="8">
        <v>0</v>
      </c>
      <c r="C82" s="8" t="s">
        <v>43</v>
      </c>
      <c r="D82" s="9">
        <v>250956.25901949999</v>
      </c>
      <c r="E82" s="9">
        <v>268526.58438035002</v>
      </c>
      <c r="F82" s="9">
        <v>266874.73263699998</v>
      </c>
      <c r="G82" s="9">
        <v>0</v>
      </c>
      <c r="H82" s="9"/>
      <c r="I82" s="9"/>
    </row>
    <row r="83" spans="1:9" x14ac:dyDescent="0.35">
      <c r="A83" s="8" t="str">
        <f>B81&amp;C83</f>
        <v>VOLUMEN (Miles kg ó litros)T.Carne Fresca Ing</v>
      </c>
      <c r="B83" s="8">
        <v>0</v>
      </c>
      <c r="C83" s="8" t="s">
        <v>47</v>
      </c>
      <c r="D83" s="9">
        <v>222694.14057389999</v>
      </c>
      <c r="E83" s="9">
        <v>237727.96308525</v>
      </c>
      <c r="F83" s="9">
        <v>235815.58885910001</v>
      </c>
      <c r="G83" s="9">
        <v>0</v>
      </c>
      <c r="H83" s="9"/>
      <c r="I83" s="9"/>
    </row>
    <row r="84" spans="1:9" x14ac:dyDescent="0.35">
      <c r="A84" s="8" t="str">
        <f>B81&amp;C84</f>
        <v>VOLUMEN (Miles kg ó litros)Ternera Ing.</v>
      </c>
      <c r="B84" s="8">
        <v>0</v>
      </c>
      <c r="C84" s="8" t="s">
        <v>50</v>
      </c>
      <c r="D84" s="9">
        <v>75301.953811500003</v>
      </c>
      <c r="E84" s="9">
        <v>81533.542847000004</v>
      </c>
      <c r="F84" s="9">
        <v>80694.3495368</v>
      </c>
      <c r="G84" s="9">
        <v>0</v>
      </c>
      <c r="H84" s="9"/>
      <c r="I84" s="9"/>
    </row>
    <row r="85" spans="1:9" x14ac:dyDescent="0.35">
      <c r="A85" s="8" t="str">
        <f>B81&amp;C85</f>
        <v>VOLUMEN (Miles kg ó litros)Pollo Ing.</v>
      </c>
      <c r="B85" s="8">
        <v>0</v>
      </c>
      <c r="C85" s="8" t="s">
        <v>53</v>
      </c>
      <c r="D85" s="9">
        <v>84859.903791999997</v>
      </c>
      <c r="E85" s="9">
        <v>89601.029034499996</v>
      </c>
      <c r="F85" s="9">
        <v>91302.498190500002</v>
      </c>
      <c r="G85" s="9">
        <v>0</v>
      </c>
      <c r="H85" s="9"/>
      <c r="I85" s="9"/>
    </row>
    <row r="86" spans="1:9" x14ac:dyDescent="0.35">
      <c r="A86" s="8" t="str">
        <f>B81&amp;C86</f>
        <v>VOLUMEN (Miles kg ó litros)Porcino Ing.</v>
      </c>
      <c r="B86" s="8">
        <v>0</v>
      </c>
      <c r="C86" s="8" t="s">
        <v>56</v>
      </c>
      <c r="D86" s="9">
        <v>31437.9177509</v>
      </c>
      <c r="E86" s="9">
        <v>35113.719843500003</v>
      </c>
      <c r="F86" s="9">
        <v>34383.084196800002</v>
      </c>
      <c r="G86" s="9">
        <v>0</v>
      </c>
      <c r="H86" s="9"/>
      <c r="I86" s="9"/>
    </row>
    <row r="87" spans="1:9" x14ac:dyDescent="0.35">
      <c r="A87" s="8" t="str">
        <f>B81&amp;C87</f>
        <v>VOLUMEN (Miles kg ó litros)Ovino Ing.</v>
      </c>
      <c r="B87" s="8">
        <v>0</v>
      </c>
      <c r="C87" s="8" t="s">
        <v>59</v>
      </c>
      <c r="D87" s="9">
        <v>7611.7566975</v>
      </c>
      <c r="E87" s="9">
        <v>8562.3639042499999</v>
      </c>
      <c r="F87" s="9">
        <v>7676.4332709999999</v>
      </c>
      <c r="G87" s="9">
        <v>0</v>
      </c>
      <c r="H87" s="9"/>
      <c r="I87" s="9"/>
    </row>
    <row r="88" spans="1:9" x14ac:dyDescent="0.35">
      <c r="A88" s="8" t="str">
        <f>B81&amp;C88</f>
        <v>VOLUMEN (Miles kg ó litros)Resto Carne Ing.</v>
      </c>
      <c r="B88" s="8">
        <v>0</v>
      </c>
      <c r="C88" s="8" t="s">
        <v>62</v>
      </c>
      <c r="D88" s="9">
        <v>23482.608521999999</v>
      </c>
      <c r="E88" s="9">
        <v>22917.307455999999</v>
      </c>
      <c r="F88" s="9">
        <v>21759.223664000001</v>
      </c>
      <c r="G88" s="9">
        <v>0</v>
      </c>
      <c r="H88" s="9"/>
      <c r="I88" s="9"/>
    </row>
    <row r="89" spans="1:9" x14ac:dyDescent="0.35">
      <c r="A89" s="8" t="str">
        <f>B81&amp;C89</f>
        <v>VOLUMEN (Miles kg ó litros)Carnes Transform.Ing</v>
      </c>
      <c r="B89" s="8">
        <v>0</v>
      </c>
      <c r="C89" s="8" t="s">
        <v>64</v>
      </c>
      <c r="D89" s="9">
        <v>28262.118445600001</v>
      </c>
      <c r="E89" s="9">
        <v>30798.621295100002</v>
      </c>
      <c r="F89" s="9">
        <v>31059.143777900001</v>
      </c>
      <c r="G89" s="9">
        <v>0</v>
      </c>
      <c r="H89" s="9"/>
      <c r="I89" s="9"/>
    </row>
    <row r="90" spans="1:9" x14ac:dyDescent="0.35">
      <c r="A90" s="8" t="str">
        <f>B81&amp;C90</f>
        <v>VOLUMEN (Miles kg ó litros)Jamón Curado Ing.</v>
      </c>
      <c r="B90" s="8">
        <v>0</v>
      </c>
      <c r="C90" s="8" t="s">
        <v>67</v>
      </c>
      <c r="D90" s="9">
        <v>6658.8156447000001</v>
      </c>
      <c r="E90" s="9">
        <v>8042.7111189999996</v>
      </c>
      <c r="F90" s="9">
        <v>8279.4390653999999</v>
      </c>
      <c r="G90" s="9">
        <v>0</v>
      </c>
      <c r="H90" s="9"/>
      <c r="I90" s="9"/>
    </row>
    <row r="91" spans="1:9" x14ac:dyDescent="0.35">
      <c r="A91" s="8" t="str">
        <f>B81&amp;C91</f>
        <v>VOLUMEN (Miles kg ó litros)J.Curado Normal Ing</v>
      </c>
      <c r="B91" s="8">
        <v>0</v>
      </c>
      <c r="C91" s="8" t="s">
        <v>70</v>
      </c>
      <c r="D91" s="9">
        <v>5211.3550597000003</v>
      </c>
      <c r="E91" s="9">
        <v>5797.8975364999997</v>
      </c>
      <c r="F91" s="9">
        <v>5921.7646963999996</v>
      </c>
      <c r="G91" s="9">
        <v>0</v>
      </c>
      <c r="H91" s="9"/>
      <c r="I91" s="9"/>
    </row>
    <row r="92" spans="1:9" x14ac:dyDescent="0.35">
      <c r="A92" s="8" t="str">
        <f>B81&amp;C92</f>
        <v>VOLUMEN (Miles kg ó litros)J.Iberico Ing.</v>
      </c>
      <c r="B92" s="8">
        <v>0</v>
      </c>
      <c r="C92" s="8" t="s">
        <v>71</v>
      </c>
      <c r="D92" s="9">
        <v>1447.460585</v>
      </c>
      <c r="E92" s="9">
        <v>2244.8135824999999</v>
      </c>
      <c r="F92" s="9">
        <v>2357.6743689999998</v>
      </c>
      <c r="G92" s="9">
        <v>0</v>
      </c>
      <c r="H92" s="9"/>
      <c r="I92" s="9"/>
    </row>
    <row r="93" spans="1:9" x14ac:dyDescent="0.35">
      <c r="A93" s="8" t="str">
        <f>B81&amp;C93</f>
        <v>VOLUMEN (Miles kg ó litros)Lomo embuchado Ing.</v>
      </c>
      <c r="B93" s="8">
        <v>0</v>
      </c>
      <c r="C93" s="8" t="s">
        <v>72</v>
      </c>
      <c r="D93" s="9">
        <v>207.18339409999999</v>
      </c>
      <c r="E93" s="9">
        <v>266.09038220000002</v>
      </c>
      <c r="F93" s="9">
        <v>227.18094500000001</v>
      </c>
      <c r="G93" s="9">
        <v>0</v>
      </c>
      <c r="H93" s="9"/>
      <c r="I93" s="9"/>
    </row>
    <row r="94" spans="1:9" x14ac:dyDescent="0.35">
      <c r="A94" s="8" t="str">
        <f>B81&amp;C94</f>
        <v>VOLUMEN (Miles kg ó litros)Chorizo Ing.</v>
      </c>
      <c r="B94" s="8">
        <v>0</v>
      </c>
      <c r="C94" s="8" t="s">
        <v>73</v>
      </c>
      <c r="D94" s="9">
        <v>821.74072369999999</v>
      </c>
      <c r="E94" s="9">
        <v>794.45620970000004</v>
      </c>
      <c r="F94" s="9">
        <v>922.56240249999996</v>
      </c>
      <c r="G94" s="9">
        <v>0</v>
      </c>
      <c r="H94" s="9"/>
      <c r="I94" s="9"/>
    </row>
    <row r="95" spans="1:9" x14ac:dyDescent="0.35">
      <c r="A95" s="8" t="str">
        <f>B81&amp;C95</f>
        <v>VOLUMEN (Miles kg ó litros)Pates/Foie-gras Ing</v>
      </c>
      <c r="B95" s="8">
        <v>0</v>
      </c>
      <c r="C95" s="8" t="s">
        <v>74</v>
      </c>
      <c r="D95" s="9">
        <v>152.55405060000001</v>
      </c>
      <c r="E95" s="9">
        <v>149.01383519999999</v>
      </c>
      <c r="F95" s="9">
        <v>110.715525</v>
      </c>
      <c r="G95" s="9">
        <v>0</v>
      </c>
      <c r="H95" s="9"/>
      <c r="I95" s="9"/>
    </row>
    <row r="96" spans="1:9" x14ac:dyDescent="0.35">
      <c r="A96" s="8" t="str">
        <f>B81&amp;C96</f>
        <v>VOLUMEN (Miles kg ó litros)Rto carn.transf.Ing</v>
      </c>
      <c r="B96" s="8">
        <v>0</v>
      </c>
      <c r="C96" s="8" t="s">
        <v>75</v>
      </c>
      <c r="D96" s="9">
        <v>20421.8246325</v>
      </c>
      <c r="E96" s="9">
        <v>21546.349749000001</v>
      </c>
      <c r="F96" s="9">
        <v>21519.24584</v>
      </c>
      <c r="G96" s="9">
        <v>0</v>
      </c>
      <c r="H96" s="9"/>
      <c r="I96" s="9"/>
    </row>
    <row r="97" spans="1:9" x14ac:dyDescent="0.35">
      <c r="A97" s="8" t="str">
        <f>B81&amp;C97</f>
        <v>VOLUMEN (Miles kg ó litros).T.Pescados/Marisc.Ing</v>
      </c>
      <c r="B97" s="8">
        <v>0</v>
      </c>
      <c r="C97" s="8" t="s">
        <v>76</v>
      </c>
      <c r="D97" s="9">
        <v>154878.49981479999</v>
      </c>
      <c r="E97" s="9">
        <v>155707.8823305</v>
      </c>
      <c r="F97" s="9">
        <v>157533.52196514999</v>
      </c>
      <c r="G97" s="9">
        <v>0</v>
      </c>
      <c r="H97" s="9"/>
      <c r="I97" s="9"/>
    </row>
    <row r="98" spans="1:9" x14ac:dyDescent="0.35">
      <c r="A98" s="8" t="str">
        <f>B81&amp;C98</f>
        <v>VOLUMEN (Miles kg ó litros)Pescados Ing.</v>
      </c>
      <c r="B98" s="8">
        <v>0</v>
      </c>
      <c r="C98" s="8" t="s">
        <v>77</v>
      </c>
      <c r="D98" s="9">
        <v>58408.4859048</v>
      </c>
      <c r="E98" s="9">
        <v>60462.950283300001</v>
      </c>
      <c r="F98" s="9">
        <v>61339.488174550002</v>
      </c>
      <c r="G98" s="9">
        <v>0</v>
      </c>
      <c r="H98" s="9"/>
      <c r="I98" s="9"/>
    </row>
    <row r="99" spans="1:9" x14ac:dyDescent="0.35">
      <c r="A99" s="8" t="str">
        <f>B81&amp;C99</f>
        <v>VOLUMEN (Miles kg ó litros)Merluza/Pescadil.Ing</v>
      </c>
      <c r="B99" s="8">
        <v>0</v>
      </c>
      <c r="C99" s="8" t="s">
        <v>78</v>
      </c>
      <c r="D99" s="9">
        <v>2656.5723945</v>
      </c>
      <c r="E99" s="9">
        <v>2324.2220219999999</v>
      </c>
      <c r="F99" s="9">
        <v>2716.2013529999999</v>
      </c>
      <c r="G99" s="9">
        <v>0</v>
      </c>
      <c r="H99" s="9"/>
      <c r="I99" s="9"/>
    </row>
    <row r="100" spans="1:9" x14ac:dyDescent="0.35">
      <c r="A100" s="8" t="str">
        <f>B81&amp;C100</f>
        <v>VOLUMEN (Miles kg ó litros)Boquerones Ing.</v>
      </c>
      <c r="B100" s="8">
        <v>0</v>
      </c>
      <c r="C100" s="8" t="s">
        <v>79</v>
      </c>
      <c r="D100" s="9">
        <v>1973.4718213000001</v>
      </c>
      <c r="E100" s="9">
        <v>2025.4071080000001</v>
      </c>
      <c r="F100" s="9">
        <v>1846.0836850000001</v>
      </c>
      <c r="G100" s="9">
        <v>0</v>
      </c>
      <c r="H100" s="9"/>
      <c r="I100" s="9"/>
    </row>
    <row r="101" spans="1:9" x14ac:dyDescent="0.35">
      <c r="A101" s="8" t="str">
        <f>B81&amp;C101</f>
        <v>VOLUMEN (Miles kg ó litros)Sardinas Ing.</v>
      </c>
      <c r="B101" s="8">
        <v>0</v>
      </c>
      <c r="C101" s="8" t="s">
        <v>80</v>
      </c>
      <c r="D101" s="9">
        <v>2081.8686939999998</v>
      </c>
      <c r="E101" s="9">
        <v>1906.8863365</v>
      </c>
      <c r="F101" s="9">
        <v>1773.9265379999999</v>
      </c>
      <c r="G101" s="9">
        <v>0</v>
      </c>
      <c r="H101" s="9"/>
      <c r="I101" s="9"/>
    </row>
    <row r="102" spans="1:9" x14ac:dyDescent="0.35">
      <c r="A102" s="8" t="str">
        <f>B81&amp;C102</f>
        <v>VOLUMEN (Miles kg ó litros)Rape Ing.</v>
      </c>
      <c r="B102" s="8">
        <v>0</v>
      </c>
      <c r="C102" s="8" t="s">
        <v>81</v>
      </c>
      <c r="D102" s="9">
        <v>906.46903299999997</v>
      </c>
      <c r="E102" s="9">
        <v>849.38930970000001</v>
      </c>
      <c r="F102" s="9">
        <v>641.78632125000001</v>
      </c>
      <c r="G102" s="9">
        <v>0</v>
      </c>
      <c r="H102" s="9"/>
      <c r="I102" s="9"/>
    </row>
    <row r="103" spans="1:9" x14ac:dyDescent="0.35">
      <c r="A103" s="8" t="str">
        <f>B81&amp;C103</f>
        <v>VOLUMEN (Miles kg ó litros)Dorada Ing.</v>
      </c>
      <c r="B103" s="8">
        <v>0</v>
      </c>
      <c r="C103" s="8" t="s">
        <v>82</v>
      </c>
      <c r="D103" s="9">
        <v>1280.271551</v>
      </c>
      <c r="E103" s="9">
        <v>1023.639184</v>
      </c>
      <c r="F103" s="9">
        <v>823.90561779999996</v>
      </c>
      <c r="G103" s="9">
        <v>0</v>
      </c>
      <c r="H103" s="9"/>
      <c r="I103" s="9"/>
    </row>
    <row r="104" spans="1:9" x14ac:dyDescent="0.35">
      <c r="A104" s="8" t="str">
        <f>B81&amp;C104</f>
        <v>VOLUMEN (Miles kg ó litros)Salmon Ing.</v>
      </c>
      <c r="B104" s="8">
        <v>0</v>
      </c>
      <c r="C104" s="8" t="s">
        <v>83</v>
      </c>
      <c r="D104" s="9">
        <v>5971.2294300000003</v>
      </c>
      <c r="E104" s="9">
        <v>7874.3395300000002</v>
      </c>
      <c r="F104" s="9">
        <v>8440.1359897999992</v>
      </c>
      <c r="G104" s="9">
        <v>0</v>
      </c>
      <c r="H104" s="9"/>
      <c r="I104" s="9"/>
    </row>
    <row r="105" spans="1:9" x14ac:dyDescent="0.35">
      <c r="A105" s="8" t="str">
        <f>B81&amp;C105</f>
        <v>VOLUMEN (Miles kg ó litros)Atun Fresco Ing.</v>
      </c>
      <c r="B105" s="8">
        <v>0</v>
      </c>
      <c r="C105" s="8" t="s">
        <v>84</v>
      </c>
      <c r="D105" s="9">
        <v>3829.149778</v>
      </c>
      <c r="E105" s="9">
        <v>4344.5243865000002</v>
      </c>
      <c r="F105" s="9">
        <v>4991.301453</v>
      </c>
      <c r="G105" s="9">
        <v>0</v>
      </c>
      <c r="H105" s="9"/>
      <c r="I105" s="9"/>
    </row>
    <row r="106" spans="1:9" x14ac:dyDescent="0.35">
      <c r="A106" s="8" t="str">
        <f>B81&amp;C106</f>
        <v>VOLUMEN (Miles kg ó litros)Resto pescados Ing.</v>
      </c>
      <c r="B106" s="8">
        <v>0</v>
      </c>
      <c r="C106" s="8" t="s">
        <v>85</v>
      </c>
      <c r="D106" s="9">
        <v>39709.453202999997</v>
      </c>
      <c r="E106" s="9">
        <v>40114.542406599998</v>
      </c>
      <c r="F106" s="9">
        <v>40106.147216700003</v>
      </c>
      <c r="G106" s="9">
        <v>0</v>
      </c>
    </row>
    <row r="107" spans="1:9" x14ac:dyDescent="0.35">
      <c r="A107" s="8" t="str">
        <f>B81&amp;C107</f>
        <v>VOLUMEN (Miles kg ó litros)Mariscos Ing.</v>
      </c>
      <c r="B107" s="8">
        <v>0</v>
      </c>
      <c r="C107" s="8" t="s">
        <v>86</v>
      </c>
      <c r="D107" s="9">
        <v>96470.013909999994</v>
      </c>
      <c r="E107" s="9">
        <v>95244.932047199996</v>
      </c>
      <c r="F107" s="9">
        <v>96194.033790600006</v>
      </c>
      <c r="G107" s="9">
        <v>0</v>
      </c>
    </row>
    <row r="108" spans="1:9" x14ac:dyDescent="0.35">
      <c r="A108" s="8" t="str">
        <f>B81&amp;C108</f>
        <v>VOLUMEN (Miles kg ó litros)Calamares Ing.</v>
      </c>
      <c r="B108" s="8">
        <v>0</v>
      </c>
      <c r="C108" s="8" t="s">
        <v>87</v>
      </c>
      <c r="D108" s="9">
        <v>20938.950177999999</v>
      </c>
      <c r="E108" s="9">
        <v>20968.001896000002</v>
      </c>
      <c r="F108" s="9">
        <v>21761.460029499998</v>
      </c>
      <c r="G108" s="9">
        <v>0</v>
      </c>
    </row>
    <row r="109" spans="1:9" x14ac:dyDescent="0.35">
      <c r="A109" s="8" t="str">
        <f>B81&amp;C109</f>
        <v>VOLUMEN (Miles kg ó litros)Pulpo/sepia Ing.</v>
      </c>
      <c r="B109" s="8">
        <v>0</v>
      </c>
      <c r="C109" s="8" t="s">
        <v>88</v>
      </c>
      <c r="D109" s="9">
        <v>21124.222029</v>
      </c>
      <c r="E109" s="9">
        <v>19410.6404922</v>
      </c>
      <c r="F109" s="9">
        <v>19655.267092499998</v>
      </c>
      <c r="G109" s="9">
        <v>0</v>
      </c>
    </row>
    <row r="110" spans="1:9" x14ac:dyDescent="0.35">
      <c r="A110" s="8" t="str">
        <f>B81&amp;C110</f>
        <v>VOLUMEN (Miles kg ó litros)Langostinos/Gamb.Ing</v>
      </c>
      <c r="B110" s="8">
        <v>0</v>
      </c>
      <c r="C110" s="8" t="s">
        <v>89</v>
      </c>
      <c r="D110" s="9">
        <v>25401.815774999999</v>
      </c>
      <c r="E110" s="9">
        <v>26652.646657500001</v>
      </c>
      <c r="F110" s="9">
        <v>26601.6961395</v>
      </c>
      <c r="G110" s="9">
        <v>0</v>
      </c>
    </row>
    <row r="111" spans="1:9" x14ac:dyDescent="0.35">
      <c r="A111" s="8" t="str">
        <f>B81&amp;C111</f>
        <v>VOLUMEN (Miles kg ó litros)Otros mariscos Ing.</v>
      </c>
      <c r="B111" s="8">
        <v>0</v>
      </c>
      <c r="C111" s="8" t="s">
        <v>90</v>
      </c>
      <c r="D111" s="9">
        <v>29005.025927999999</v>
      </c>
      <c r="E111" s="9">
        <v>28213.643001500001</v>
      </c>
      <c r="F111" s="9">
        <v>28175.610529099999</v>
      </c>
      <c r="G111" s="9">
        <v>0</v>
      </c>
    </row>
    <row r="112" spans="1:9" x14ac:dyDescent="0.35">
      <c r="A112" s="8" t="str">
        <f>B81&amp;C112</f>
        <v>VOLUMEN (Miles kg ó litros).Derivados lacteos Ing</v>
      </c>
      <c r="B112" s="8">
        <v>0</v>
      </c>
      <c r="C112" s="8" t="s">
        <v>91</v>
      </c>
      <c r="D112" s="9">
        <v>81107.442810349996</v>
      </c>
      <c r="E112" s="9">
        <v>84441.972932350007</v>
      </c>
      <c r="F112" s="9">
        <v>85619.529225100006</v>
      </c>
      <c r="G112" s="9">
        <v>0</v>
      </c>
    </row>
    <row r="113" spans="1:7" x14ac:dyDescent="0.35">
      <c r="A113" s="8" t="str">
        <f>B81&amp;C113</f>
        <v>VOLUMEN (Miles kg ó litros)Mantequilla Ing.</v>
      </c>
      <c r="B113" s="8">
        <v>0</v>
      </c>
      <c r="C113" s="8" t="s">
        <v>92</v>
      </c>
      <c r="D113" s="9">
        <v>702.39882465000005</v>
      </c>
      <c r="E113" s="9">
        <v>739.05147999999997</v>
      </c>
      <c r="F113" s="9">
        <v>645.80021850000003</v>
      </c>
      <c r="G113" s="9">
        <v>0</v>
      </c>
    </row>
    <row r="114" spans="1:7" x14ac:dyDescent="0.35">
      <c r="A114" s="8" t="str">
        <f>B81&amp;C114</f>
        <v>VOLUMEN (Miles kg ó litros)Postres Ing.</v>
      </c>
      <c r="B114" s="8">
        <v>0</v>
      </c>
      <c r="C114" s="8" t="s">
        <v>93</v>
      </c>
      <c r="D114" s="9">
        <v>29366.895</v>
      </c>
      <c r="E114" s="9">
        <v>29611.944500000001</v>
      </c>
      <c r="F114" s="9">
        <v>31858.346000000001</v>
      </c>
      <c r="G114" s="9">
        <v>0</v>
      </c>
    </row>
    <row r="115" spans="1:7" x14ac:dyDescent="0.35">
      <c r="A115" s="8" t="str">
        <f>B81&amp;C115</f>
        <v>VOLUMEN (Miles kg ó litros)Yogures Ing.</v>
      </c>
      <c r="B115" s="8">
        <v>0</v>
      </c>
      <c r="C115" s="8" t="s">
        <v>94</v>
      </c>
      <c r="D115" s="9">
        <v>3761.2104924999999</v>
      </c>
      <c r="E115" s="9">
        <v>4546.2504107499999</v>
      </c>
      <c r="F115" s="9">
        <v>5387.1992057500001</v>
      </c>
      <c r="G115" s="9">
        <v>0</v>
      </c>
    </row>
    <row r="116" spans="1:7" x14ac:dyDescent="0.35">
      <c r="A116" s="8" t="str">
        <f>B81&amp;C116</f>
        <v>VOLUMEN (Miles kg ó litros)Queso Ing.</v>
      </c>
      <c r="B116" s="8">
        <v>0</v>
      </c>
      <c r="C116" s="8" t="s">
        <v>95</v>
      </c>
      <c r="D116" s="9">
        <v>47276.938493200003</v>
      </c>
      <c r="E116" s="9">
        <v>49544.726541600001</v>
      </c>
      <c r="F116" s="9">
        <v>47728.183800849998</v>
      </c>
      <c r="G116" s="9">
        <v>0</v>
      </c>
    </row>
    <row r="117" spans="1:7" x14ac:dyDescent="0.35">
      <c r="A117" s="8" t="str">
        <f>B81&amp;C117</f>
        <v>VOLUMEN (Miles kg ó litros).Fruta Ing.</v>
      </c>
      <c r="B117" s="8">
        <v>0</v>
      </c>
      <c r="C117" s="8" t="s">
        <v>96</v>
      </c>
      <c r="D117" s="9">
        <v>15312.31222865</v>
      </c>
      <c r="E117" s="9">
        <v>21834.395296999999</v>
      </c>
      <c r="F117" s="9">
        <v>17341.499507500001</v>
      </c>
      <c r="G117" s="9">
        <v>0</v>
      </c>
    </row>
    <row r="118" spans="1:7" x14ac:dyDescent="0.35">
      <c r="A118" s="8" t="str">
        <f>B81&amp;C118</f>
        <v>VOLUMEN (Miles kg ó litros)Fruta Fresca Ing</v>
      </c>
      <c r="B118" s="8">
        <v>0</v>
      </c>
      <c r="C118" s="8" t="s">
        <v>97</v>
      </c>
      <c r="D118" s="9">
        <v>14489.0773228</v>
      </c>
      <c r="E118" s="9">
        <v>20958.913067000001</v>
      </c>
      <c r="F118" s="9">
        <v>16544.672760000001</v>
      </c>
      <c r="G118" s="9">
        <v>0</v>
      </c>
    </row>
    <row r="119" spans="1:7" x14ac:dyDescent="0.35">
      <c r="A119" s="8" t="str">
        <f>B81&amp;C119</f>
        <v>VOLUMEN (Miles kg ó litros)Manzana Ing.</v>
      </c>
      <c r="B119" s="8">
        <v>0</v>
      </c>
      <c r="C119" s="8" t="s">
        <v>98</v>
      </c>
      <c r="D119" s="9">
        <v>1508.2809999999999</v>
      </c>
      <c r="E119" s="9">
        <v>3047.866</v>
      </c>
      <c r="F119" s="9">
        <v>1963.0794000000001</v>
      </c>
      <c r="G119" s="9">
        <v>0</v>
      </c>
    </row>
    <row r="120" spans="1:7" x14ac:dyDescent="0.35">
      <c r="A120" s="8" t="str">
        <f>B81&amp;C120</f>
        <v>VOLUMEN (Miles kg ó litros)Platano Ing.</v>
      </c>
      <c r="B120" s="8">
        <v>0</v>
      </c>
      <c r="C120" s="8" t="s">
        <v>99</v>
      </c>
      <c r="D120" s="9">
        <v>1362.2362499999999</v>
      </c>
      <c r="E120" s="9">
        <v>3051.7139999999999</v>
      </c>
      <c r="F120" s="9">
        <v>1593.1379999999999</v>
      </c>
      <c r="G120" s="9">
        <v>0</v>
      </c>
    </row>
    <row r="121" spans="1:7" x14ac:dyDescent="0.35">
      <c r="A121" s="8" t="str">
        <f>B81&amp;C121</f>
        <v>VOLUMEN (Miles kg ó litros)Naranja/Mandarina In</v>
      </c>
      <c r="B121" s="8">
        <v>0</v>
      </c>
      <c r="C121" s="8" t="s">
        <v>100</v>
      </c>
      <c r="D121" s="9">
        <v>2217.5004097999999</v>
      </c>
      <c r="E121" s="9">
        <v>2656.2836200000002</v>
      </c>
      <c r="F121" s="9">
        <v>2387.0750885000002</v>
      </c>
      <c r="G121" s="9">
        <v>0</v>
      </c>
    </row>
    <row r="122" spans="1:7" x14ac:dyDescent="0.35">
      <c r="A122" s="8" t="str">
        <f>B81&amp;C122</f>
        <v>VOLUMEN (Miles kg ó litros)Melon/sandia Ing.</v>
      </c>
      <c r="B122" s="8">
        <v>0</v>
      </c>
      <c r="C122" s="8" t="s">
        <v>101</v>
      </c>
      <c r="D122" s="9">
        <v>2352.6579499999998</v>
      </c>
      <c r="E122" s="9">
        <v>2938.0108825000002</v>
      </c>
      <c r="F122" s="9">
        <v>2816.7152725000001</v>
      </c>
      <c r="G122" s="9">
        <v>0</v>
      </c>
    </row>
    <row r="123" spans="1:7" x14ac:dyDescent="0.35">
      <c r="A123" s="8" t="str">
        <f>B81&amp;C123</f>
        <v>VOLUMEN (Miles kg ó litros)Fresa/freson Ing.</v>
      </c>
      <c r="B123" s="8">
        <v>0</v>
      </c>
      <c r="C123" s="8" t="s">
        <v>102</v>
      </c>
      <c r="D123" s="9">
        <v>1125.8492369999999</v>
      </c>
      <c r="E123" s="9">
        <v>1405.1332689999999</v>
      </c>
      <c r="F123" s="9">
        <v>1458.018763</v>
      </c>
      <c r="G123" s="9">
        <v>0</v>
      </c>
    </row>
    <row r="124" spans="1:7" x14ac:dyDescent="0.35">
      <c r="A124" s="8" t="str">
        <f>B81&amp;C124</f>
        <v>VOLUMEN (Miles kg ó litros)Pina Ing.</v>
      </c>
      <c r="B124" s="8">
        <v>0</v>
      </c>
      <c r="C124" s="8" t="s">
        <v>103</v>
      </c>
      <c r="D124" s="9">
        <v>1936.4544760000001</v>
      </c>
      <c r="E124" s="9">
        <v>1659.5212955</v>
      </c>
      <c r="F124" s="9">
        <v>1981.5817999999999</v>
      </c>
      <c r="G124" s="9">
        <v>0</v>
      </c>
    </row>
    <row r="125" spans="1:7" x14ac:dyDescent="0.35">
      <c r="A125" s="8" t="str">
        <f>B81&amp;C125</f>
        <v>VOLUMEN (Miles kg ó litros)Resto frutas Ing.</v>
      </c>
      <c r="B125" s="8">
        <v>0</v>
      </c>
      <c r="C125" s="8" t="s">
        <v>104</v>
      </c>
      <c r="D125" s="9">
        <v>3986.098</v>
      </c>
      <c r="E125" s="9">
        <v>6200.384</v>
      </c>
      <c r="F125" s="9">
        <v>4345.0644359999997</v>
      </c>
      <c r="G125" s="9">
        <v>0</v>
      </c>
    </row>
    <row r="126" spans="1:7" x14ac:dyDescent="0.35">
      <c r="A126" s="8" t="str">
        <f>B81&amp;C126</f>
        <v>VOLUMEN (Miles kg ó litros)Mermeladas Ing.</v>
      </c>
      <c r="B126" s="8">
        <v>0</v>
      </c>
      <c r="C126" s="8" t="s">
        <v>105</v>
      </c>
      <c r="D126" s="9">
        <v>823.23490585000002</v>
      </c>
      <c r="E126" s="9">
        <v>875.48222999999996</v>
      </c>
      <c r="F126" s="9">
        <v>796.82674750000001</v>
      </c>
      <c r="G126" s="9">
        <v>0</v>
      </c>
    </row>
    <row r="127" spans="1:7" x14ac:dyDescent="0.35">
      <c r="A127" s="8" t="str">
        <f>B81&amp;C127</f>
        <v>VOLUMEN (Miles kg ó litros).Hortalizas/Verdur.Ing</v>
      </c>
      <c r="B127" s="8">
        <v>0</v>
      </c>
      <c r="C127" s="8" t="s">
        <v>106</v>
      </c>
      <c r="D127" s="9">
        <v>433392.31935031002</v>
      </c>
      <c r="E127" s="9">
        <v>452062.4853002</v>
      </c>
      <c r="F127" s="9">
        <v>439948.66781025002</v>
      </c>
      <c r="G127" s="9">
        <v>0</v>
      </c>
    </row>
    <row r="128" spans="1:7" x14ac:dyDescent="0.35">
      <c r="A128" s="8" t="str">
        <f>B81&amp;C128</f>
        <v>VOLUMEN (Miles kg ó litros)Tomates Ing.</v>
      </c>
      <c r="B128" s="8">
        <v>0</v>
      </c>
      <c r="C128" s="8" t="s">
        <v>107</v>
      </c>
      <c r="D128" s="9">
        <v>36317.217360299997</v>
      </c>
      <c r="E128" s="9">
        <v>39581.525087499998</v>
      </c>
      <c r="F128" s="9">
        <v>36253.600169999998</v>
      </c>
      <c r="G128" s="9">
        <v>0</v>
      </c>
    </row>
    <row r="129" spans="1:7" x14ac:dyDescent="0.35">
      <c r="A129" s="8" t="str">
        <f>B81&amp;C129</f>
        <v>VOLUMEN (Miles kg ó litros)Judías verdes Ing.</v>
      </c>
      <c r="B129" s="8">
        <v>0</v>
      </c>
      <c r="C129" s="8" t="s">
        <v>108</v>
      </c>
      <c r="D129" s="9">
        <v>2787.8173025000001</v>
      </c>
      <c r="E129" s="9">
        <v>4072.7404192499998</v>
      </c>
      <c r="F129" s="9">
        <v>4719.7686604999999</v>
      </c>
      <c r="G129" s="9">
        <v>0</v>
      </c>
    </row>
    <row r="130" spans="1:7" x14ac:dyDescent="0.35">
      <c r="A130" s="8" t="str">
        <f>B81&amp;C130</f>
        <v>VOLUMEN (Miles kg ó litros)Patatas Ing.</v>
      </c>
      <c r="B130" s="8">
        <v>0</v>
      </c>
      <c r="C130" s="8" t="s">
        <v>109</v>
      </c>
      <c r="D130" s="9">
        <v>183770.29660120001</v>
      </c>
      <c r="E130" s="9">
        <v>189946.59891930001</v>
      </c>
      <c r="F130" s="9">
        <v>186927.39243149999</v>
      </c>
      <c r="G130" s="9">
        <v>0</v>
      </c>
    </row>
    <row r="131" spans="1:7" x14ac:dyDescent="0.35">
      <c r="A131" s="8" t="str">
        <f>B81&amp;C131</f>
        <v>VOLUMEN (Miles kg ó litros)Cebollas Ing.</v>
      </c>
      <c r="B131" s="8">
        <v>0</v>
      </c>
      <c r="C131" s="8" t="s">
        <v>110</v>
      </c>
      <c r="D131" s="9">
        <v>35426.830093249999</v>
      </c>
      <c r="E131" s="9">
        <v>38012.724872999999</v>
      </c>
      <c r="F131" s="9">
        <v>37779.283007500002</v>
      </c>
      <c r="G131" s="9">
        <v>0</v>
      </c>
    </row>
    <row r="132" spans="1:7" x14ac:dyDescent="0.35">
      <c r="A132" s="8" t="str">
        <f>B81&amp;C132</f>
        <v>VOLUMEN (Miles kg ó litros)Pimientos Ing.</v>
      </c>
      <c r="B132" s="8">
        <v>0</v>
      </c>
      <c r="C132" s="8" t="s">
        <v>111</v>
      </c>
      <c r="D132" s="9">
        <v>28191.404871750001</v>
      </c>
      <c r="E132" s="9">
        <v>28238.185154499999</v>
      </c>
      <c r="F132" s="9">
        <v>28648.439571250001</v>
      </c>
      <c r="G132" s="9">
        <v>0</v>
      </c>
    </row>
    <row r="133" spans="1:7" x14ac:dyDescent="0.35">
      <c r="A133" s="8" t="str">
        <f>B81&amp;C133</f>
        <v>VOLUMEN (Miles kg ó litros)Lechugas Ing.</v>
      </c>
      <c r="B133" s="8">
        <v>0</v>
      </c>
      <c r="C133" s="8" t="s">
        <v>112</v>
      </c>
      <c r="D133" s="9">
        <v>69016.671373160003</v>
      </c>
      <c r="E133" s="9">
        <v>71288.865183000002</v>
      </c>
      <c r="F133" s="9">
        <v>67399.371736999994</v>
      </c>
      <c r="G133" s="9">
        <v>0</v>
      </c>
    </row>
    <row r="134" spans="1:7" x14ac:dyDescent="0.35">
      <c r="A134" s="8" t="str">
        <f>B81&amp;C134</f>
        <v>VOLUMEN (Miles kg ó litros)Setas Ing.</v>
      </c>
      <c r="B134" s="8">
        <v>0</v>
      </c>
      <c r="C134" s="8" t="s">
        <v>113</v>
      </c>
      <c r="D134" s="9">
        <v>18368.525918899999</v>
      </c>
      <c r="E134" s="9">
        <v>17806.6630295</v>
      </c>
      <c r="F134" s="9">
        <v>16684.855310250001</v>
      </c>
      <c r="G134" s="9">
        <v>0</v>
      </c>
    </row>
    <row r="135" spans="1:7" x14ac:dyDescent="0.35">
      <c r="A135" s="8" t="str">
        <f>B81&amp;C135</f>
        <v>VOLUMEN (Miles kg ó litros)Esparragos Ing.</v>
      </c>
      <c r="B135" s="8">
        <v>0</v>
      </c>
      <c r="C135" s="8" t="s">
        <v>114</v>
      </c>
      <c r="D135" s="9">
        <v>2772.8380040000002</v>
      </c>
      <c r="E135" s="9">
        <v>2845.6194679499999</v>
      </c>
      <c r="F135" s="9">
        <v>3143.7590043999999</v>
      </c>
      <c r="G135" s="9">
        <v>0</v>
      </c>
    </row>
    <row r="136" spans="1:7" x14ac:dyDescent="0.35">
      <c r="A136" s="8" t="str">
        <f>B81&amp;C136</f>
        <v>VOLUMEN (Miles kg ó litros)Otras hortalizas Ing.</v>
      </c>
      <c r="B136" s="8">
        <v>0</v>
      </c>
      <c r="C136" s="8" t="s">
        <v>115</v>
      </c>
      <c r="D136" s="9">
        <v>56740.717825250002</v>
      </c>
      <c r="E136" s="9">
        <v>60269.563166200001</v>
      </c>
      <c r="F136" s="9">
        <v>58392.197917849997</v>
      </c>
      <c r="G136" s="9">
        <v>0</v>
      </c>
    </row>
    <row r="137" spans="1:7" x14ac:dyDescent="0.35">
      <c r="A137" s="8" t="str">
        <f>B81&amp;C137</f>
        <v>VOLUMEN (Miles kg ó litros).Aceite alino Ing.</v>
      </c>
      <c r="B137" s="8">
        <v>0</v>
      </c>
      <c r="C137" s="8" t="s">
        <v>116</v>
      </c>
      <c r="D137" s="9">
        <v>1907.0523974299999</v>
      </c>
      <c r="E137" s="9">
        <v>2102.54884898</v>
      </c>
      <c r="F137" s="9">
        <v>1989.9080695</v>
      </c>
      <c r="G137" s="9">
        <v>0</v>
      </c>
    </row>
    <row r="138" spans="1:7" x14ac:dyDescent="0.35">
      <c r="A138" s="8" t="str">
        <f>B81&amp;C138</f>
        <v>VOLUMEN (Miles kg ó litros)Aceite oliva Ing.</v>
      </c>
      <c r="B138" s="8">
        <v>0</v>
      </c>
      <c r="C138" s="8" t="s">
        <v>270</v>
      </c>
      <c r="D138" s="9">
        <v>561.87867692999998</v>
      </c>
      <c r="E138" s="9">
        <v>591.46878937999998</v>
      </c>
      <c r="F138" s="9">
        <v>563.19293800000003</v>
      </c>
      <c r="G138" s="9">
        <v>0</v>
      </c>
    </row>
    <row r="139" spans="1:7" x14ac:dyDescent="0.35">
      <c r="A139" s="8" t="str">
        <f>B81&amp;C139</f>
        <v>VOLUMEN (Miles kg ó litros)Resto aceite Ing.</v>
      </c>
      <c r="B139" s="8">
        <v>0</v>
      </c>
      <c r="C139" s="8" t="s">
        <v>271</v>
      </c>
      <c r="D139" s="9">
        <v>1345.1737204999999</v>
      </c>
      <c r="E139" s="9">
        <v>1511.0800595999999</v>
      </c>
      <c r="F139" s="9">
        <v>1426.7151315000001</v>
      </c>
      <c r="G139" s="9">
        <v>0</v>
      </c>
    </row>
    <row r="140" spans="1:7" x14ac:dyDescent="0.35">
      <c r="A140" s="8" t="str">
        <f>B81&amp;C140</f>
        <v>VOLUMEN (Miles kg ó litros).Pan Ing.</v>
      </c>
      <c r="B140" s="8">
        <v>0</v>
      </c>
      <c r="C140" s="8" t="s">
        <v>117</v>
      </c>
      <c r="D140" s="9">
        <v>160531.13737000001</v>
      </c>
      <c r="E140" s="9">
        <v>164454.90499499999</v>
      </c>
      <c r="F140" s="9">
        <v>158849.60286499999</v>
      </c>
      <c r="G140" s="9">
        <v>0</v>
      </c>
    </row>
    <row r="141" spans="1:7" x14ac:dyDescent="0.35">
      <c r="A141" s="8" t="str">
        <f>B81&amp;C141</f>
        <v>VOLUMEN (Miles kg ó litros).Pastas Ing.</v>
      </c>
      <c r="B141" s="8">
        <v>0</v>
      </c>
      <c r="C141" s="8" t="s">
        <v>118</v>
      </c>
      <c r="D141" s="9">
        <v>8485.2649949499992</v>
      </c>
      <c r="E141" s="9">
        <v>8516.9489547499998</v>
      </c>
      <c r="F141" s="9">
        <v>8083.1200883499996</v>
      </c>
      <c r="G141" s="9">
        <v>0</v>
      </c>
    </row>
    <row r="142" spans="1:7" x14ac:dyDescent="0.35">
      <c r="A142" s="8" t="str">
        <f>B81&amp;C142</f>
        <v>VOLUMEN (Miles kg ó litros).Arroz Ing.</v>
      </c>
      <c r="B142" s="8">
        <v>0</v>
      </c>
      <c r="C142" s="8" t="s">
        <v>119</v>
      </c>
      <c r="D142" s="9">
        <v>16725.090436999999</v>
      </c>
      <c r="E142" s="9">
        <v>19834.343541300001</v>
      </c>
      <c r="F142" s="9">
        <v>20602.153791000001</v>
      </c>
      <c r="G142" s="9">
        <v>0</v>
      </c>
    </row>
    <row r="143" spans="1:7" x14ac:dyDescent="0.35">
      <c r="A143" s="8" t="str">
        <f>B81&amp;C143</f>
        <v>VOLUMEN (Miles kg ó litros).Legumbres Ing.</v>
      </c>
      <c r="B143" s="8">
        <v>0</v>
      </c>
      <c r="C143" s="8" t="s">
        <v>120</v>
      </c>
      <c r="D143" s="9">
        <v>4740.8817049999998</v>
      </c>
      <c r="E143" s="9">
        <v>5382.1557949999997</v>
      </c>
      <c r="F143" s="9">
        <v>6020.9680850000004</v>
      </c>
      <c r="G143" s="9">
        <v>0</v>
      </c>
    </row>
    <row r="144" spans="1:7" x14ac:dyDescent="0.35">
      <c r="A144" s="8" t="str">
        <f>B81&amp;C144</f>
        <v>VOLUMEN (Miles kg ó litros)BATIDOS</v>
      </c>
      <c r="B144" s="8">
        <v>0</v>
      </c>
      <c r="C144" s="8" t="s">
        <v>272</v>
      </c>
      <c r="D144" s="9">
        <v>7128.6125000000002</v>
      </c>
      <c r="E144" s="9">
        <v>7524.165</v>
      </c>
      <c r="F144" s="9">
        <v>7325.0174999999999</v>
      </c>
      <c r="G144" s="9">
        <v>0</v>
      </c>
    </row>
    <row r="145" spans="1:7" x14ac:dyDescent="0.35">
      <c r="A145" s="8" t="str">
        <f>B81&amp;C145</f>
        <v>VOLUMEN (Miles kg ó litros)HELADOS</v>
      </c>
      <c r="B145" s="8">
        <v>0</v>
      </c>
      <c r="C145" s="8" t="s">
        <v>273</v>
      </c>
      <c r="D145" s="9">
        <v>31808.135999999999</v>
      </c>
      <c r="E145" s="9">
        <v>29684.567999999999</v>
      </c>
      <c r="F145" s="9">
        <v>31240.632000000001</v>
      </c>
      <c r="G145" s="9">
        <v>0</v>
      </c>
    </row>
    <row r="146" spans="1:7" x14ac:dyDescent="0.35">
      <c r="A146" s="8" t="str">
        <f>B81&amp;C146</f>
        <v>VOLUMEN (Miles kg ó litros)GALLETAS</v>
      </c>
      <c r="B146" s="8">
        <v>0</v>
      </c>
      <c r="C146" s="8" t="s">
        <v>274</v>
      </c>
      <c r="D146" s="9">
        <v>777.73940000000005</v>
      </c>
      <c r="E146" s="9">
        <v>853.18299999999999</v>
      </c>
      <c r="F146" s="9">
        <v>773.2704</v>
      </c>
      <c r="G146" s="9">
        <v>0</v>
      </c>
    </row>
    <row r="147" spans="1:7" x14ac:dyDescent="0.35">
      <c r="A147" s="8" t="str">
        <f>B81&amp;C147</f>
        <v>VOLUMEN (Miles kg ó litros)BOLLERÍA</v>
      </c>
      <c r="B147" s="8">
        <v>0</v>
      </c>
      <c r="C147" s="8" t="s">
        <v>275</v>
      </c>
      <c r="D147" s="9">
        <v>50231.4516</v>
      </c>
      <c r="E147" s="9">
        <v>48389.3001</v>
      </c>
      <c r="F147" s="9">
        <v>46754.625599999999</v>
      </c>
      <c r="G147" s="9">
        <v>0</v>
      </c>
    </row>
    <row r="148" spans="1:7" x14ac:dyDescent="0.35">
      <c r="A148" s="8" t="str">
        <f>B81&amp;C148</f>
        <v>VOLUMEN (Miles kg ó litros)BOLLERIA SALADA</v>
      </c>
      <c r="B148" s="8">
        <v>0</v>
      </c>
      <c r="C148" s="8" t="s">
        <v>276</v>
      </c>
      <c r="D148" s="9">
        <v>2084.0346</v>
      </c>
      <c r="E148" s="9">
        <v>1728.7101</v>
      </c>
      <c r="F148" s="9">
        <v>2454.9695999999999</v>
      </c>
      <c r="G148" s="9">
        <v>0</v>
      </c>
    </row>
    <row r="149" spans="1:7" x14ac:dyDescent="0.35">
      <c r="A149" s="8" t="str">
        <f>B81&amp;C149</f>
        <v>VOLUMEN (Miles kg ó litros)BOLLERIA DULCE</v>
      </c>
      <c r="B149" s="8">
        <v>0</v>
      </c>
      <c r="C149" s="8" t="s">
        <v>277</v>
      </c>
      <c r="D149" s="9">
        <v>48147.417000000001</v>
      </c>
      <c r="E149" s="9">
        <v>46660.59</v>
      </c>
      <c r="F149" s="9">
        <v>44299.656000000003</v>
      </c>
      <c r="G149" s="9">
        <v>0</v>
      </c>
    </row>
    <row r="150" spans="1:7" x14ac:dyDescent="0.35">
      <c r="A150" s="8" t="str">
        <f>B81&amp;C150</f>
        <v>VOLUMEN (Miles kg ó litros)PAL.PAN+BARRIT+TORTIT</v>
      </c>
      <c r="B150" s="8">
        <v>0</v>
      </c>
      <c r="C150" s="8" t="s">
        <v>278</v>
      </c>
      <c r="D150" s="9">
        <v>2398.9563600000001</v>
      </c>
      <c r="E150" s="9">
        <v>2597.0576799999999</v>
      </c>
      <c r="F150" s="9">
        <v>2239.3502800000001</v>
      </c>
      <c r="G150" s="9">
        <v>0</v>
      </c>
    </row>
    <row r="151" spans="1:7" x14ac:dyDescent="0.35">
      <c r="A151" s="8" t="str">
        <f>B81&amp;C151</f>
        <v>VOLUMEN (Miles kg ó litros)PALITOS PAN</v>
      </c>
      <c r="B151" s="8">
        <v>0</v>
      </c>
      <c r="C151" s="8" t="s">
        <v>279</v>
      </c>
      <c r="D151" s="9">
        <v>1484.9611199999999</v>
      </c>
      <c r="E151" s="9">
        <v>1663.2201600000001</v>
      </c>
      <c r="F151" s="9">
        <v>1586.1670200000001</v>
      </c>
      <c r="G151" s="9">
        <v>0</v>
      </c>
    </row>
    <row r="152" spans="1:7" x14ac:dyDescent="0.35">
      <c r="A152" s="8" t="str">
        <f>B81&amp;C152</f>
        <v>VOLUMEN (Miles kg ó litros)TORTITAS</v>
      </c>
      <c r="B152" s="8">
        <v>0</v>
      </c>
      <c r="C152" s="8" t="s">
        <v>280</v>
      </c>
      <c r="D152" s="9">
        <v>424.84728000000001</v>
      </c>
      <c r="E152" s="9">
        <v>411.36311999999998</v>
      </c>
      <c r="F152" s="9">
        <v>318.92556000000002</v>
      </c>
      <c r="G152" s="9">
        <v>0</v>
      </c>
    </row>
    <row r="153" spans="1:7" x14ac:dyDescent="0.35">
      <c r="A153" s="8" t="str">
        <f>B81&amp;C153</f>
        <v>VOLUMEN (Miles kg ó litros)BARRITAS</v>
      </c>
      <c r="B153" s="8">
        <v>0</v>
      </c>
      <c r="C153" s="8" t="s">
        <v>281</v>
      </c>
      <c r="D153" s="9">
        <v>489.14796000000001</v>
      </c>
      <c r="E153" s="9">
        <v>522.47439999999995</v>
      </c>
      <c r="F153" s="9">
        <v>334.2577</v>
      </c>
      <c r="G153" s="9">
        <v>0</v>
      </c>
    </row>
    <row r="154" spans="1:7" x14ac:dyDescent="0.35">
      <c r="A154" s="8" t="str">
        <f>B81&amp;C154</f>
        <v>VOLUMEN (Miles kg ó litros).Resto productos Ing.</v>
      </c>
      <c r="B154" s="8">
        <v>0</v>
      </c>
      <c r="C154" s="8" t="s">
        <v>131</v>
      </c>
      <c r="D154" s="9">
        <v>346468.3692975</v>
      </c>
      <c r="E154" s="9">
        <v>353067.57902474998</v>
      </c>
      <c r="F154" s="9">
        <v>353099.58493050002</v>
      </c>
      <c r="G154" s="9">
        <v>0</v>
      </c>
    </row>
    <row r="155" spans="1:7" x14ac:dyDescent="0.35">
      <c r="A155" s="8" t="str">
        <f>B81&amp;C155</f>
        <v>VOLUMEN (Miles kg ó litros)Gazpacho / Salmorejo</v>
      </c>
      <c r="B155" s="8">
        <v>0</v>
      </c>
      <c r="C155" s="8" t="s">
        <v>282</v>
      </c>
      <c r="D155" s="9">
        <v>4454.57</v>
      </c>
      <c r="E155" s="9">
        <v>3572.1849999999999</v>
      </c>
      <c r="F155" s="9">
        <v>3868.5450000000001</v>
      </c>
      <c r="G155" s="9">
        <v>0</v>
      </c>
    </row>
    <row r="156" spans="1:7" x14ac:dyDescent="0.35">
      <c r="A156" s="8" t="str">
        <f>B81&amp;C156</f>
        <v>VOLUMEN (Miles kg ó litros)Sopas / Cremas / pures</v>
      </c>
      <c r="B156" s="8">
        <v>0</v>
      </c>
      <c r="C156" s="8" t="s">
        <v>283</v>
      </c>
      <c r="D156" s="9">
        <v>5234.3975</v>
      </c>
      <c r="E156" s="9">
        <v>5134.28</v>
      </c>
      <c r="F156" s="9">
        <v>5225.125</v>
      </c>
      <c r="G156" s="9">
        <v>0</v>
      </c>
    </row>
    <row r="157" spans="1:7" x14ac:dyDescent="0.35">
      <c r="A157" s="8" t="str">
        <f>B81&amp;C157</f>
        <v>VOLUMEN (Miles kg ó litros)Proteinas Vegetales</v>
      </c>
      <c r="B157" s="8">
        <v>0</v>
      </c>
      <c r="C157" s="8" t="s">
        <v>284</v>
      </c>
      <c r="D157" s="9">
        <v>265.83789999999999</v>
      </c>
      <c r="E157" s="9">
        <v>255.43799999999999</v>
      </c>
      <c r="F157" s="9">
        <v>213.22</v>
      </c>
      <c r="G157" s="9">
        <v>0</v>
      </c>
    </row>
    <row r="158" spans="1:7" x14ac:dyDescent="0.35">
      <c r="A158" s="8" t="str">
        <f>B81&amp;C158</f>
        <v>VOLUMEN (Miles kg ó litros)Platos Base Huevos</v>
      </c>
      <c r="B158" s="8">
        <v>0</v>
      </c>
      <c r="C158" s="8" t="s">
        <v>250</v>
      </c>
      <c r="D158" s="9">
        <v>27334.702488555002</v>
      </c>
      <c r="E158" s="9">
        <v>28017.51083082</v>
      </c>
      <c r="F158" s="9">
        <v>27700.482951855</v>
      </c>
      <c r="G158" s="9">
        <v>0</v>
      </c>
    </row>
    <row r="159" spans="1:7" x14ac:dyDescent="0.35">
      <c r="A159" s="8" t="str">
        <f>B159&amp;C159</f>
        <v>VALOR (Miles Euros).T.Alimentos TOTAL ING</v>
      </c>
      <c r="B159" s="8" t="s">
        <v>46</v>
      </c>
      <c r="C159" s="8" t="s">
        <v>39</v>
      </c>
      <c r="D159" s="9">
        <v>23197550</v>
      </c>
      <c r="E159" s="9">
        <v>24003410</v>
      </c>
      <c r="F159" s="9">
        <v>24349330</v>
      </c>
      <c r="G159" s="9">
        <v>0</v>
      </c>
    </row>
    <row r="160" spans="1:7" x14ac:dyDescent="0.35">
      <c r="A160" s="8" t="str">
        <f>B159&amp;C160</f>
        <v>VALOR (Miles Euros).T.Carne Ing.</v>
      </c>
      <c r="B160" s="8">
        <v>0</v>
      </c>
      <c r="C160" s="8" t="s">
        <v>43</v>
      </c>
      <c r="D160" s="9" t="s">
        <v>285</v>
      </c>
      <c r="E160" s="9" t="s">
        <v>285</v>
      </c>
      <c r="F160" s="9" t="s">
        <v>285</v>
      </c>
      <c r="G160" s="9">
        <v>0</v>
      </c>
    </row>
    <row r="161" spans="1:7" x14ac:dyDescent="0.35">
      <c r="A161" s="8" t="str">
        <f>B159&amp;C161</f>
        <v>VALOR (Miles Euros)T.Carne Fresca Ing</v>
      </c>
      <c r="B161" s="8">
        <v>0</v>
      </c>
      <c r="C161" s="8" t="s">
        <v>47</v>
      </c>
      <c r="D161" s="9" t="s">
        <v>285</v>
      </c>
      <c r="E161" s="9" t="s">
        <v>285</v>
      </c>
      <c r="F161" s="9" t="s">
        <v>285</v>
      </c>
      <c r="G161" s="9">
        <v>0</v>
      </c>
    </row>
    <row r="162" spans="1:7" x14ac:dyDescent="0.35">
      <c r="A162" s="8" t="str">
        <f>B159&amp;C162</f>
        <v>VALOR (Miles Euros)Ternera Ing.</v>
      </c>
      <c r="B162" s="8">
        <v>0</v>
      </c>
      <c r="C162" s="8" t="s">
        <v>50</v>
      </c>
      <c r="D162" s="9" t="s">
        <v>285</v>
      </c>
      <c r="E162" s="9" t="s">
        <v>285</v>
      </c>
      <c r="F162" s="9" t="s">
        <v>285</v>
      </c>
      <c r="G162" s="9">
        <v>0</v>
      </c>
    </row>
    <row r="163" spans="1:7" x14ac:dyDescent="0.35">
      <c r="A163" s="8" t="str">
        <f>B159&amp;C163</f>
        <v>VALOR (Miles Euros)Pollo Ing.</v>
      </c>
      <c r="B163" s="8">
        <v>0</v>
      </c>
      <c r="C163" s="8" t="s">
        <v>53</v>
      </c>
      <c r="D163" s="9" t="s">
        <v>285</v>
      </c>
      <c r="E163" s="9" t="s">
        <v>285</v>
      </c>
      <c r="F163" s="9" t="s">
        <v>285</v>
      </c>
      <c r="G163" s="9">
        <v>0</v>
      </c>
    </row>
    <row r="164" spans="1:7" x14ac:dyDescent="0.35">
      <c r="A164" s="8" t="str">
        <f>B159&amp;C164</f>
        <v>VALOR (Miles Euros)Porcino Ing.</v>
      </c>
      <c r="B164" s="8">
        <v>0</v>
      </c>
      <c r="C164" s="8" t="s">
        <v>56</v>
      </c>
      <c r="D164" s="9" t="s">
        <v>285</v>
      </c>
      <c r="E164" s="9" t="s">
        <v>285</v>
      </c>
      <c r="F164" s="9" t="s">
        <v>285</v>
      </c>
      <c r="G164" s="9">
        <v>0</v>
      </c>
    </row>
    <row r="165" spans="1:7" x14ac:dyDescent="0.35">
      <c r="A165" s="8" t="str">
        <f>B159&amp;C165</f>
        <v>VALOR (Miles Euros)Ovino Ing.</v>
      </c>
      <c r="B165" s="8">
        <v>0</v>
      </c>
      <c r="C165" s="8" t="s">
        <v>59</v>
      </c>
      <c r="D165" s="9" t="s">
        <v>285</v>
      </c>
      <c r="E165" s="9" t="s">
        <v>285</v>
      </c>
      <c r="F165" s="9" t="s">
        <v>285</v>
      </c>
      <c r="G165" s="9">
        <v>0</v>
      </c>
    </row>
    <row r="166" spans="1:7" x14ac:dyDescent="0.35">
      <c r="A166" s="8" t="str">
        <f>B159&amp;C166</f>
        <v>VALOR (Miles Euros)Resto Carne Ing.</v>
      </c>
      <c r="B166" s="8">
        <v>0</v>
      </c>
      <c r="C166" s="8" t="s">
        <v>62</v>
      </c>
      <c r="D166" s="9" t="s">
        <v>285</v>
      </c>
      <c r="E166" s="9" t="s">
        <v>285</v>
      </c>
      <c r="F166" s="9" t="s">
        <v>285</v>
      </c>
      <c r="G166" s="9">
        <v>0</v>
      </c>
    </row>
    <row r="167" spans="1:7" x14ac:dyDescent="0.35">
      <c r="A167" s="8" t="str">
        <f>B159&amp;C167</f>
        <v>VALOR (Miles Euros)Carnes Transform.Ing</v>
      </c>
      <c r="B167" s="8">
        <v>0</v>
      </c>
      <c r="C167" s="8" t="s">
        <v>64</v>
      </c>
      <c r="D167" s="9" t="s">
        <v>285</v>
      </c>
      <c r="E167" s="9" t="s">
        <v>285</v>
      </c>
      <c r="F167" s="9" t="s">
        <v>285</v>
      </c>
      <c r="G167" s="9">
        <v>0</v>
      </c>
    </row>
    <row r="168" spans="1:7" x14ac:dyDescent="0.35">
      <c r="A168" s="8" t="str">
        <f>B159&amp;C168</f>
        <v>VALOR (Miles Euros)Jamón Curado Ing.</v>
      </c>
      <c r="B168" s="8">
        <v>0</v>
      </c>
      <c r="C168" s="8" t="s">
        <v>67</v>
      </c>
      <c r="D168" s="9" t="s">
        <v>285</v>
      </c>
      <c r="E168" s="9" t="s">
        <v>285</v>
      </c>
      <c r="F168" s="9" t="s">
        <v>285</v>
      </c>
      <c r="G168" s="9">
        <v>0</v>
      </c>
    </row>
    <row r="169" spans="1:7" x14ac:dyDescent="0.35">
      <c r="A169" s="8" t="str">
        <f>B159&amp;C169</f>
        <v>VALOR (Miles Euros)J.Curado Normal Ing</v>
      </c>
      <c r="B169" s="8">
        <v>0</v>
      </c>
      <c r="C169" s="8" t="s">
        <v>70</v>
      </c>
      <c r="D169" s="9" t="s">
        <v>285</v>
      </c>
      <c r="E169" s="9" t="s">
        <v>285</v>
      </c>
      <c r="F169" s="9" t="s">
        <v>285</v>
      </c>
      <c r="G169" s="9">
        <v>0</v>
      </c>
    </row>
    <row r="170" spans="1:7" x14ac:dyDescent="0.35">
      <c r="A170" s="8" t="str">
        <f>B159&amp;C170</f>
        <v>VALOR (Miles Euros)J.Iberico Ing.</v>
      </c>
      <c r="B170" s="8">
        <v>0</v>
      </c>
      <c r="C170" s="8" t="s">
        <v>71</v>
      </c>
      <c r="D170" s="9" t="s">
        <v>285</v>
      </c>
      <c r="E170" s="9" t="s">
        <v>285</v>
      </c>
      <c r="F170" s="9" t="s">
        <v>285</v>
      </c>
      <c r="G170" s="9">
        <v>0</v>
      </c>
    </row>
    <row r="171" spans="1:7" x14ac:dyDescent="0.35">
      <c r="A171" s="8" t="str">
        <f>B159&amp;C171</f>
        <v>VALOR (Miles Euros)Lomo embuchado Ing.</v>
      </c>
      <c r="B171" s="8">
        <v>0</v>
      </c>
      <c r="C171" s="8" t="s">
        <v>72</v>
      </c>
      <c r="D171" s="9" t="s">
        <v>285</v>
      </c>
      <c r="E171" s="9" t="s">
        <v>285</v>
      </c>
      <c r="F171" s="9" t="s">
        <v>285</v>
      </c>
      <c r="G171" s="9">
        <v>0</v>
      </c>
    </row>
    <row r="172" spans="1:7" x14ac:dyDescent="0.35">
      <c r="A172" s="8" t="str">
        <f>B159&amp;C172</f>
        <v>VALOR (Miles Euros)Chorizo Ing.</v>
      </c>
      <c r="B172" s="8">
        <v>0</v>
      </c>
      <c r="C172" s="8" t="s">
        <v>73</v>
      </c>
      <c r="D172" s="9" t="s">
        <v>285</v>
      </c>
      <c r="E172" s="9" t="s">
        <v>285</v>
      </c>
      <c r="F172" s="9" t="s">
        <v>285</v>
      </c>
      <c r="G172" s="9">
        <v>0</v>
      </c>
    </row>
    <row r="173" spans="1:7" x14ac:dyDescent="0.35">
      <c r="A173" s="8" t="str">
        <f>B159&amp;C173</f>
        <v>VALOR (Miles Euros)Pates/Foie-gras Ing</v>
      </c>
      <c r="B173" s="8">
        <v>0</v>
      </c>
      <c r="C173" s="8" t="s">
        <v>74</v>
      </c>
      <c r="D173" s="9" t="s">
        <v>285</v>
      </c>
      <c r="E173" s="9" t="s">
        <v>285</v>
      </c>
      <c r="F173" s="9" t="s">
        <v>285</v>
      </c>
      <c r="G173" s="9">
        <v>0</v>
      </c>
    </row>
    <row r="174" spans="1:7" x14ac:dyDescent="0.35">
      <c r="A174" s="8" t="str">
        <f>B159&amp;C174</f>
        <v>VALOR (Miles Euros)Rto carn.transf.Ing</v>
      </c>
      <c r="B174" s="8">
        <v>0</v>
      </c>
      <c r="C174" s="8" t="s">
        <v>75</v>
      </c>
      <c r="D174" s="9" t="s">
        <v>285</v>
      </c>
      <c r="E174" s="9" t="s">
        <v>285</v>
      </c>
      <c r="F174" s="9" t="s">
        <v>285</v>
      </c>
      <c r="G174" s="9">
        <v>0</v>
      </c>
    </row>
    <row r="175" spans="1:7" x14ac:dyDescent="0.35">
      <c r="A175" s="8" t="str">
        <f>B159&amp;C175</f>
        <v>VALOR (Miles Euros).T.Pescados/Marisc.Ing</v>
      </c>
      <c r="B175" s="8">
        <v>0</v>
      </c>
      <c r="C175" s="8" t="s">
        <v>76</v>
      </c>
      <c r="D175" s="9" t="s">
        <v>285</v>
      </c>
      <c r="E175" s="9" t="s">
        <v>285</v>
      </c>
      <c r="F175" s="9" t="s">
        <v>285</v>
      </c>
      <c r="G175" s="9">
        <v>0</v>
      </c>
    </row>
    <row r="176" spans="1:7" x14ac:dyDescent="0.35">
      <c r="A176" s="8" t="str">
        <f>B159&amp;C176</f>
        <v>VALOR (Miles Euros)Pescados Ing.</v>
      </c>
      <c r="B176" s="8">
        <v>0</v>
      </c>
      <c r="C176" s="8" t="s">
        <v>77</v>
      </c>
      <c r="D176" s="9" t="s">
        <v>285</v>
      </c>
      <c r="E176" s="9" t="s">
        <v>285</v>
      </c>
      <c r="F176" s="9" t="s">
        <v>285</v>
      </c>
      <c r="G176" s="9">
        <v>0</v>
      </c>
    </row>
    <row r="177" spans="1:7" x14ac:dyDescent="0.35">
      <c r="A177" s="8" t="str">
        <f>B159&amp;C177</f>
        <v>VALOR (Miles Euros)Merluza/Pescadil.Ing</v>
      </c>
      <c r="B177" s="8">
        <v>0</v>
      </c>
      <c r="C177" s="8" t="s">
        <v>78</v>
      </c>
      <c r="D177" s="9" t="s">
        <v>285</v>
      </c>
      <c r="E177" s="9" t="s">
        <v>285</v>
      </c>
      <c r="F177" s="9" t="s">
        <v>285</v>
      </c>
      <c r="G177" s="9">
        <v>0</v>
      </c>
    </row>
    <row r="178" spans="1:7" x14ac:dyDescent="0.35">
      <c r="A178" s="8" t="str">
        <f>B159&amp;C178</f>
        <v>VALOR (Miles Euros)Boquerones Ing.</v>
      </c>
      <c r="B178" s="8">
        <v>0</v>
      </c>
      <c r="C178" s="8" t="s">
        <v>79</v>
      </c>
      <c r="D178" s="9" t="s">
        <v>285</v>
      </c>
      <c r="E178" s="9" t="s">
        <v>285</v>
      </c>
      <c r="F178" s="9" t="s">
        <v>285</v>
      </c>
      <c r="G178" s="9">
        <v>0</v>
      </c>
    </row>
    <row r="179" spans="1:7" x14ac:dyDescent="0.35">
      <c r="A179" s="8" t="str">
        <f>B159&amp;C179</f>
        <v>VALOR (Miles Euros)Sardinas Ing.</v>
      </c>
      <c r="B179" s="8">
        <v>0</v>
      </c>
      <c r="C179" s="8" t="s">
        <v>80</v>
      </c>
      <c r="D179" s="9" t="s">
        <v>285</v>
      </c>
      <c r="E179" s="9" t="s">
        <v>285</v>
      </c>
      <c r="F179" s="9" t="s">
        <v>285</v>
      </c>
      <c r="G179" s="9">
        <v>0</v>
      </c>
    </row>
    <row r="180" spans="1:7" x14ac:dyDescent="0.35">
      <c r="A180" s="8" t="str">
        <f>B159&amp;C180</f>
        <v>VALOR (Miles Euros)Rape Ing.</v>
      </c>
      <c r="B180" s="8">
        <v>0</v>
      </c>
      <c r="C180" s="8" t="s">
        <v>81</v>
      </c>
      <c r="D180" s="9" t="s">
        <v>285</v>
      </c>
      <c r="E180" s="9" t="s">
        <v>285</v>
      </c>
      <c r="F180" s="9" t="s">
        <v>285</v>
      </c>
      <c r="G180" s="9">
        <v>0</v>
      </c>
    </row>
    <row r="181" spans="1:7" x14ac:dyDescent="0.35">
      <c r="A181" s="8" t="str">
        <f>B159&amp;C181</f>
        <v>VALOR (Miles Euros)Dorada Ing.</v>
      </c>
      <c r="B181" s="8">
        <v>0</v>
      </c>
      <c r="C181" s="8" t="s">
        <v>82</v>
      </c>
      <c r="D181" s="9" t="s">
        <v>285</v>
      </c>
      <c r="E181" s="9" t="s">
        <v>285</v>
      </c>
      <c r="F181" s="9" t="s">
        <v>285</v>
      </c>
      <c r="G181" s="9">
        <v>0</v>
      </c>
    </row>
    <row r="182" spans="1:7" x14ac:dyDescent="0.35">
      <c r="A182" s="8" t="str">
        <f>B159&amp;C182</f>
        <v>VALOR (Miles Euros)Salmon Ing.</v>
      </c>
      <c r="B182" s="8">
        <v>0</v>
      </c>
      <c r="C182" s="8" t="s">
        <v>83</v>
      </c>
      <c r="D182" s="9" t="s">
        <v>285</v>
      </c>
      <c r="E182" s="9" t="s">
        <v>285</v>
      </c>
      <c r="F182" s="9" t="s">
        <v>285</v>
      </c>
      <c r="G182" s="9">
        <v>0</v>
      </c>
    </row>
    <row r="183" spans="1:7" x14ac:dyDescent="0.35">
      <c r="A183" s="8" t="str">
        <f>B159&amp;C183</f>
        <v>VALOR (Miles Euros)Atun Fresco Ing.</v>
      </c>
      <c r="B183" s="8">
        <v>0</v>
      </c>
      <c r="C183" s="8" t="s">
        <v>84</v>
      </c>
      <c r="D183" s="9" t="s">
        <v>285</v>
      </c>
      <c r="E183" s="9" t="s">
        <v>285</v>
      </c>
      <c r="F183" s="9" t="s">
        <v>285</v>
      </c>
      <c r="G183" s="9">
        <v>0</v>
      </c>
    </row>
    <row r="184" spans="1:7" x14ac:dyDescent="0.35">
      <c r="A184" s="8" t="str">
        <f>B159&amp;C184</f>
        <v>VALOR (Miles Euros)Resto pescados Ing.</v>
      </c>
      <c r="B184" s="8">
        <v>0</v>
      </c>
      <c r="C184" s="8" t="s">
        <v>85</v>
      </c>
      <c r="D184" s="9" t="s">
        <v>285</v>
      </c>
      <c r="E184" s="9" t="s">
        <v>285</v>
      </c>
      <c r="F184" s="9" t="s">
        <v>285</v>
      </c>
      <c r="G184" s="9">
        <v>0</v>
      </c>
    </row>
    <row r="185" spans="1:7" x14ac:dyDescent="0.35">
      <c r="A185" s="8" t="str">
        <f>B159&amp;C185</f>
        <v>VALOR (Miles Euros)Mariscos Ing.</v>
      </c>
      <c r="B185" s="8">
        <v>0</v>
      </c>
      <c r="C185" s="8" t="s">
        <v>86</v>
      </c>
      <c r="D185" s="9" t="s">
        <v>285</v>
      </c>
      <c r="E185" s="9" t="s">
        <v>285</v>
      </c>
      <c r="F185" s="9" t="s">
        <v>285</v>
      </c>
      <c r="G185" s="9">
        <v>0</v>
      </c>
    </row>
    <row r="186" spans="1:7" x14ac:dyDescent="0.35">
      <c r="A186" s="8" t="str">
        <f>B159&amp;C186</f>
        <v>VALOR (Miles Euros)Calamares Ing.</v>
      </c>
      <c r="B186" s="8">
        <v>0</v>
      </c>
      <c r="C186" s="8" t="s">
        <v>87</v>
      </c>
      <c r="D186" s="9" t="s">
        <v>285</v>
      </c>
      <c r="E186" s="9" t="s">
        <v>285</v>
      </c>
      <c r="F186" s="9" t="s">
        <v>285</v>
      </c>
      <c r="G186" s="9">
        <v>0</v>
      </c>
    </row>
    <row r="187" spans="1:7" x14ac:dyDescent="0.35">
      <c r="A187" s="8" t="str">
        <f>B159&amp;C187</f>
        <v>VALOR (Miles Euros)Pulpo/sepia Ing.</v>
      </c>
      <c r="B187" s="8">
        <v>0</v>
      </c>
      <c r="C187" s="8" t="s">
        <v>88</v>
      </c>
      <c r="D187" s="9" t="s">
        <v>285</v>
      </c>
      <c r="E187" s="9" t="s">
        <v>285</v>
      </c>
      <c r="F187" s="9" t="s">
        <v>285</v>
      </c>
      <c r="G187" s="9">
        <v>0</v>
      </c>
    </row>
    <row r="188" spans="1:7" x14ac:dyDescent="0.35">
      <c r="A188" s="8" t="str">
        <f>B159&amp;C188</f>
        <v>VALOR (Miles Euros)Langostinos/Gamb.Ing</v>
      </c>
      <c r="B188" s="8">
        <v>0</v>
      </c>
      <c r="C188" s="8" t="s">
        <v>89</v>
      </c>
      <c r="D188" s="9" t="s">
        <v>285</v>
      </c>
      <c r="E188" s="9" t="s">
        <v>285</v>
      </c>
      <c r="F188" s="9" t="s">
        <v>285</v>
      </c>
      <c r="G188" s="9">
        <v>0</v>
      </c>
    </row>
    <row r="189" spans="1:7" x14ac:dyDescent="0.35">
      <c r="A189" s="8" t="str">
        <f>B159&amp;C189</f>
        <v>VALOR (Miles Euros)Otros mariscos Ing.</v>
      </c>
      <c r="B189" s="8">
        <v>0</v>
      </c>
      <c r="C189" s="8" t="s">
        <v>90</v>
      </c>
      <c r="D189" s="9" t="s">
        <v>285</v>
      </c>
      <c r="E189" s="9" t="s">
        <v>285</v>
      </c>
      <c r="F189" s="9" t="s">
        <v>285</v>
      </c>
      <c r="G189" s="9">
        <v>0</v>
      </c>
    </row>
    <row r="190" spans="1:7" x14ac:dyDescent="0.35">
      <c r="A190" s="8" t="str">
        <f>B159&amp;C190</f>
        <v>VALOR (Miles Euros).Derivados lacteos Ing</v>
      </c>
      <c r="B190" s="8">
        <v>0</v>
      </c>
      <c r="C190" s="8" t="s">
        <v>91</v>
      </c>
      <c r="D190" s="9" t="s">
        <v>285</v>
      </c>
      <c r="E190" s="9" t="s">
        <v>285</v>
      </c>
      <c r="F190" s="9" t="s">
        <v>285</v>
      </c>
      <c r="G190" s="9">
        <v>0</v>
      </c>
    </row>
    <row r="191" spans="1:7" x14ac:dyDescent="0.35">
      <c r="A191" s="8" t="str">
        <f>B159&amp;C191</f>
        <v>VALOR (Miles Euros)Mantequilla Ing.</v>
      </c>
      <c r="B191" s="8">
        <v>0</v>
      </c>
      <c r="C191" s="8" t="s">
        <v>92</v>
      </c>
      <c r="D191" s="9" t="s">
        <v>285</v>
      </c>
      <c r="E191" s="9" t="s">
        <v>285</v>
      </c>
      <c r="F191" s="9" t="s">
        <v>285</v>
      </c>
      <c r="G191" s="9">
        <v>0</v>
      </c>
    </row>
    <row r="192" spans="1:7" x14ac:dyDescent="0.35">
      <c r="A192" s="8" t="str">
        <f>B159&amp;C192</f>
        <v>VALOR (Miles Euros)Postres Ing.</v>
      </c>
      <c r="B192" s="8">
        <v>0</v>
      </c>
      <c r="C192" s="8" t="s">
        <v>93</v>
      </c>
      <c r="D192" s="9" t="s">
        <v>285</v>
      </c>
      <c r="E192" s="9" t="s">
        <v>285</v>
      </c>
      <c r="F192" s="9" t="s">
        <v>285</v>
      </c>
      <c r="G192" s="9">
        <v>0</v>
      </c>
    </row>
    <row r="193" spans="1:7" x14ac:dyDescent="0.35">
      <c r="A193" s="8" t="str">
        <f>B159&amp;C193</f>
        <v>VALOR (Miles Euros)Yogures Ing.</v>
      </c>
      <c r="B193" s="8">
        <v>0</v>
      </c>
      <c r="C193" s="8" t="s">
        <v>94</v>
      </c>
      <c r="D193" s="9" t="s">
        <v>285</v>
      </c>
      <c r="E193" s="9" t="s">
        <v>285</v>
      </c>
      <c r="F193" s="9" t="s">
        <v>285</v>
      </c>
      <c r="G193" s="9">
        <v>0</v>
      </c>
    </row>
    <row r="194" spans="1:7" x14ac:dyDescent="0.35">
      <c r="A194" s="8" t="str">
        <f>B159&amp;C194</f>
        <v>VALOR (Miles Euros)Queso Ing.</v>
      </c>
      <c r="B194" s="8">
        <v>0</v>
      </c>
      <c r="C194" s="8" t="s">
        <v>95</v>
      </c>
      <c r="D194" s="9" t="s">
        <v>285</v>
      </c>
      <c r="E194" s="9" t="s">
        <v>285</v>
      </c>
      <c r="F194" s="9" t="s">
        <v>285</v>
      </c>
      <c r="G194" s="9">
        <v>0</v>
      </c>
    </row>
    <row r="195" spans="1:7" x14ac:dyDescent="0.35">
      <c r="A195" s="8" t="str">
        <f>B159&amp;C195</f>
        <v>VALOR (Miles Euros).Fruta Ing.</v>
      </c>
      <c r="B195" s="8">
        <v>0</v>
      </c>
      <c r="C195" s="8" t="s">
        <v>96</v>
      </c>
      <c r="D195" s="9" t="s">
        <v>285</v>
      </c>
      <c r="E195" s="9" t="s">
        <v>285</v>
      </c>
      <c r="F195" s="9" t="s">
        <v>285</v>
      </c>
      <c r="G195" s="9">
        <v>0</v>
      </c>
    </row>
    <row r="196" spans="1:7" x14ac:dyDescent="0.35">
      <c r="A196" s="8" t="str">
        <f>B159&amp;C196</f>
        <v>VALOR (Miles Euros)Fruta Fresca Ing</v>
      </c>
      <c r="B196" s="8">
        <v>0</v>
      </c>
      <c r="C196" s="8" t="s">
        <v>97</v>
      </c>
      <c r="D196" s="9" t="s">
        <v>285</v>
      </c>
      <c r="E196" s="9" t="s">
        <v>285</v>
      </c>
      <c r="F196" s="9" t="s">
        <v>285</v>
      </c>
      <c r="G196" s="9">
        <v>0</v>
      </c>
    </row>
    <row r="197" spans="1:7" x14ac:dyDescent="0.35">
      <c r="A197" s="8" t="str">
        <f>B159&amp;C197</f>
        <v>VALOR (Miles Euros)Manzana Ing.</v>
      </c>
      <c r="B197" s="8">
        <v>0</v>
      </c>
      <c r="C197" s="8" t="s">
        <v>98</v>
      </c>
      <c r="D197" s="9" t="s">
        <v>285</v>
      </c>
      <c r="E197" s="9" t="s">
        <v>285</v>
      </c>
      <c r="F197" s="9" t="s">
        <v>285</v>
      </c>
      <c r="G197" s="9">
        <v>0</v>
      </c>
    </row>
    <row r="198" spans="1:7" x14ac:dyDescent="0.35">
      <c r="A198" s="8" t="str">
        <f>B159&amp;C198</f>
        <v>VALOR (Miles Euros)Platano Ing.</v>
      </c>
      <c r="B198" s="8">
        <v>0</v>
      </c>
      <c r="C198" s="8" t="s">
        <v>99</v>
      </c>
      <c r="D198" s="9" t="s">
        <v>285</v>
      </c>
      <c r="E198" s="9" t="s">
        <v>285</v>
      </c>
      <c r="F198" s="9" t="s">
        <v>285</v>
      </c>
      <c r="G198" s="9">
        <v>0</v>
      </c>
    </row>
    <row r="199" spans="1:7" x14ac:dyDescent="0.35">
      <c r="A199" s="8" t="str">
        <f>B159&amp;C199</f>
        <v>VALOR (Miles Euros)Naranja/Mandarina In</v>
      </c>
      <c r="B199" s="8">
        <v>0</v>
      </c>
      <c r="C199" s="8" t="s">
        <v>100</v>
      </c>
      <c r="D199" s="9" t="s">
        <v>285</v>
      </c>
      <c r="E199" s="9" t="s">
        <v>285</v>
      </c>
      <c r="F199" s="9" t="s">
        <v>285</v>
      </c>
      <c r="G199" s="9">
        <v>0</v>
      </c>
    </row>
    <row r="200" spans="1:7" x14ac:dyDescent="0.35">
      <c r="A200" s="8" t="str">
        <f>B159&amp;C200</f>
        <v>VALOR (Miles Euros)Melon/sandia Ing.</v>
      </c>
      <c r="B200" s="8">
        <v>0</v>
      </c>
      <c r="C200" s="8" t="s">
        <v>101</v>
      </c>
      <c r="D200" s="9" t="s">
        <v>285</v>
      </c>
      <c r="E200" s="9" t="s">
        <v>285</v>
      </c>
      <c r="F200" s="9" t="s">
        <v>285</v>
      </c>
      <c r="G200" s="9">
        <v>0</v>
      </c>
    </row>
    <row r="201" spans="1:7" x14ac:dyDescent="0.35">
      <c r="A201" s="8" t="str">
        <f>B159&amp;C201</f>
        <v>VALOR (Miles Euros)Fresa/freson Ing.</v>
      </c>
      <c r="B201" s="8">
        <v>0</v>
      </c>
      <c r="C201" s="8" t="s">
        <v>102</v>
      </c>
      <c r="D201" s="9" t="s">
        <v>285</v>
      </c>
      <c r="E201" s="9" t="s">
        <v>285</v>
      </c>
      <c r="F201" s="9" t="s">
        <v>285</v>
      </c>
      <c r="G201" s="9">
        <v>0</v>
      </c>
    </row>
    <row r="202" spans="1:7" x14ac:dyDescent="0.35">
      <c r="A202" s="8" t="str">
        <f>B159&amp;C202</f>
        <v>VALOR (Miles Euros)Pina Ing.</v>
      </c>
      <c r="B202" s="8">
        <v>0</v>
      </c>
      <c r="C202" s="8" t="s">
        <v>103</v>
      </c>
      <c r="D202" s="9" t="s">
        <v>285</v>
      </c>
      <c r="E202" s="9" t="s">
        <v>285</v>
      </c>
      <c r="F202" s="9" t="s">
        <v>285</v>
      </c>
      <c r="G202" s="9">
        <v>0</v>
      </c>
    </row>
    <row r="203" spans="1:7" x14ac:dyDescent="0.35">
      <c r="A203" s="8" t="str">
        <f>B159&amp;C203</f>
        <v>VALOR (Miles Euros)Resto frutas Ing.</v>
      </c>
      <c r="B203" s="8">
        <v>0</v>
      </c>
      <c r="C203" s="8" t="s">
        <v>104</v>
      </c>
      <c r="D203" s="9" t="s">
        <v>285</v>
      </c>
      <c r="E203" s="9" t="s">
        <v>285</v>
      </c>
      <c r="F203" s="9" t="s">
        <v>285</v>
      </c>
      <c r="G203" s="9">
        <v>0</v>
      </c>
    </row>
    <row r="204" spans="1:7" x14ac:dyDescent="0.35">
      <c r="A204" s="8" t="str">
        <f>B159&amp;C204</f>
        <v>VALOR (Miles Euros)Mermeladas Ing.</v>
      </c>
      <c r="B204" s="8">
        <v>0</v>
      </c>
      <c r="C204" s="8" t="s">
        <v>105</v>
      </c>
      <c r="D204" s="9" t="s">
        <v>285</v>
      </c>
      <c r="E204" s="9" t="s">
        <v>285</v>
      </c>
      <c r="F204" s="9" t="s">
        <v>285</v>
      </c>
      <c r="G204" s="9">
        <v>0</v>
      </c>
    </row>
    <row r="205" spans="1:7" x14ac:dyDescent="0.35">
      <c r="A205" s="8" t="str">
        <f>B159&amp;C205</f>
        <v>VALOR (Miles Euros).Hortalizas/Verdur.Ing</v>
      </c>
      <c r="B205" s="8">
        <v>0</v>
      </c>
      <c r="C205" s="8" t="s">
        <v>106</v>
      </c>
      <c r="D205" s="9" t="s">
        <v>285</v>
      </c>
      <c r="E205" s="9" t="s">
        <v>285</v>
      </c>
      <c r="F205" s="9" t="s">
        <v>285</v>
      </c>
      <c r="G205" s="9">
        <v>0</v>
      </c>
    </row>
    <row r="206" spans="1:7" x14ac:dyDescent="0.35">
      <c r="A206" s="8" t="str">
        <f>B159&amp;C206</f>
        <v>VALOR (Miles Euros)Tomates Ing.</v>
      </c>
      <c r="B206" s="8">
        <v>0</v>
      </c>
      <c r="C206" s="8" t="s">
        <v>107</v>
      </c>
      <c r="D206" s="9" t="s">
        <v>285</v>
      </c>
      <c r="E206" s="9" t="s">
        <v>285</v>
      </c>
      <c r="F206" s="9" t="s">
        <v>285</v>
      </c>
      <c r="G206" s="9">
        <v>0</v>
      </c>
    </row>
    <row r="207" spans="1:7" x14ac:dyDescent="0.35">
      <c r="A207" s="8" t="str">
        <f>B159&amp;C207</f>
        <v>VALOR (Miles Euros)Judías verdes Ing.</v>
      </c>
      <c r="B207" s="8">
        <v>0</v>
      </c>
      <c r="C207" s="8" t="s">
        <v>108</v>
      </c>
      <c r="D207" s="9" t="s">
        <v>285</v>
      </c>
      <c r="E207" s="9" t="s">
        <v>285</v>
      </c>
      <c r="F207" s="9" t="s">
        <v>285</v>
      </c>
      <c r="G207" s="9">
        <v>0</v>
      </c>
    </row>
    <row r="208" spans="1:7" x14ac:dyDescent="0.35">
      <c r="A208" s="8" t="str">
        <f>B159&amp;C208</f>
        <v>VALOR (Miles Euros)Patatas Ing.</v>
      </c>
      <c r="B208" s="8">
        <v>0</v>
      </c>
      <c r="C208" s="8" t="s">
        <v>109</v>
      </c>
      <c r="D208" s="9" t="s">
        <v>285</v>
      </c>
      <c r="E208" s="9" t="s">
        <v>285</v>
      </c>
      <c r="F208" s="9" t="s">
        <v>285</v>
      </c>
      <c r="G208" s="9">
        <v>0</v>
      </c>
    </row>
    <row r="209" spans="1:7" x14ac:dyDescent="0.35">
      <c r="A209" s="8" t="str">
        <f>B159&amp;C209</f>
        <v>VALOR (Miles Euros)Cebollas Ing.</v>
      </c>
      <c r="B209" s="8">
        <v>0</v>
      </c>
      <c r="C209" s="8" t="s">
        <v>110</v>
      </c>
      <c r="D209" s="9" t="s">
        <v>285</v>
      </c>
      <c r="E209" s="9" t="s">
        <v>285</v>
      </c>
      <c r="F209" s="9" t="s">
        <v>285</v>
      </c>
      <c r="G209" s="9">
        <v>0</v>
      </c>
    </row>
    <row r="210" spans="1:7" x14ac:dyDescent="0.35">
      <c r="A210" s="8" t="str">
        <f>B159&amp;C210</f>
        <v>VALOR (Miles Euros)Pimientos Ing.</v>
      </c>
      <c r="B210" s="8">
        <v>0</v>
      </c>
      <c r="C210" s="8" t="s">
        <v>111</v>
      </c>
      <c r="D210" s="9" t="s">
        <v>285</v>
      </c>
      <c r="E210" s="9" t="s">
        <v>285</v>
      </c>
      <c r="F210" s="9" t="s">
        <v>285</v>
      </c>
      <c r="G210" s="9">
        <v>0</v>
      </c>
    </row>
    <row r="211" spans="1:7" x14ac:dyDescent="0.35">
      <c r="A211" s="8" t="str">
        <f>B159&amp;C211</f>
        <v>VALOR (Miles Euros)Lechugas Ing.</v>
      </c>
      <c r="B211" s="8">
        <v>0</v>
      </c>
      <c r="C211" s="8" t="s">
        <v>112</v>
      </c>
      <c r="D211" s="9" t="s">
        <v>285</v>
      </c>
      <c r="E211" s="9" t="s">
        <v>285</v>
      </c>
      <c r="F211" s="9" t="s">
        <v>285</v>
      </c>
      <c r="G211" s="9">
        <v>0</v>
      </c>
    </row>
    <row r="212" spans="1:7" x14ac:dyDescent="0.35">
      <c r="A212" s="8" t="str">
        <f>B159&amp;C212</f>
        <v>VALOR (Miles Euros)Setas Ing.</v>
      </c>
      <c r="B212" s="8">
        <v>0</v>
      </c>
      <c r="C212" s="8" t="s">
        <v>113</v>
      </c>
      <c r="D212" s="9" t="s">
        <v>285</v>
      </c>
      <c r="E212" s="9" t="s">
        <v>285</v>
      </c>
      <c r="F212" s="9" t="s">
        <v>285</v>
      </c>
      <c r="G212" s="9">
        <v>0</v>
      </c>
    </row>
    <row r="213" spans="1:7" x14ac:dyDescent="0.35">
      <c r="A213" s="8" t="str">
        <f>B159&amp;C213</f>
        <v>VALOR (Miles Euros)Esparragos Ing.</v>
      </c>
      <c r="B213" s="8">
        <v>0</v>
      </c>
      <c r="C213" s="8" t="s">
        <v>114</v>
      </c>
      <c r="D213" s="9" t="s">
        <v>285</v>
      </c>
      <c r="E213" s="9" t="s">
        <v>285</v>
      </c>
      <c r="F213" s="9" t="s">
        <v>285</v>
      </c>
      <c r="G213" s="9">
        <v>0</v>
      </c>
    </row>
    <row r="214" spans="1:7" x14ac:dyDescent="0.35">
      <c r="A214" s="8" t="str">
        <f>B159&amp;C214</f>
        <v>VALOR (Miles Euros)Otras hortalizas Ing.</v>
      </c>
      <c r="B214" s="8">
        <v>0</v>
      </c>
      <c r="C214" s="8" t="s">
        <v>115</v>
      </c>
      <c r="D214" s="9" t="s">
        <v>285</v>
      </c>
      <c r="E214" s="9" t="s">
        <v>285</v>
      </c>
      <c r="F214" s="9" t="s">
        <v>285</v>
      </c>
      <c r="G214" s="9">
        <v>0</v>
      </c>
    </row>
    <row r="215" spans="1:7" x14ac:dyDescent="0.35">
      <c r="A215" s="8" t="str">
        <f>B159&amp;C215</f>
        <v>VALOR (Miles Euros).Aceite alino Ing.</v>
      </c>
      <c r="B215" s="8">
        <v>0</v>
      </c>
      <c r="C215" s="8" t="s">
        <v>116</v>
      </c>
      <c r="D215" s="9" t="s">
        <v>285</v>
      </c>
      <c r="E215" s="9" t="s">
        <v>285</v>
      </c>
      <c r="F215" s="9" t="s">
        <v>285</v>
      </c>
      <c r="G215" s="9">
        <v>0</v>
      </c>
    </row>
    <row r="216" spans="1:7" x14ac:dyDescent="0.35">
      <c r="A216" s="8" t="str">
        <f>B159&amp;C216</f>
        <v>VALOR (Miles Euros)Aceite oliva Ing.</v>
      </c>
      <c r="B216" s="8">
        <v>0</v>
      </c>
      <c r="C216" s="8" t="s">
        <v>270</v>
      </c>
      <c r="D216" s="9" t="s">
        <v>285</v>
      </c>
      <c r="E216" s="9" t="s">
        <v>285</v>
      </c>
      <c r="F216" s="9" t="s">
        <v>285</v>
      </c>
      <c r="G216" s="9">
        <v>0</v>
      </c>
    </row>
    <row r="217" spans="1:7" x14ac:dyDescent="0.35">
      <c r="A217" s="8" t="str">
        <f>B159&amp;C217</f>
        <v>VALOR (Miles Euros)Resto aceite Ing.</v>
      </c>
      <c r="B217" s="8">
        <v>0</v>
      </c>
      <c r="C217" s="8" t="s">
        <v>271</v>
      </c>
      <c r="D217" s="9" t="s">
        <v>285</v>
      </c>
      <c r="E217" s="9" t="s">
        <v>285</v>
      </c>
      <c r="F217" s="9" t="s">
        <v>285</v>
      </c>
      <c r="G217" s="9">
        <v>0</v>
      </c>
    </row>
    <row r="218" spans="1:7" x14ac:dyDescent="0.35">
      <c r="A218" s="8" t="str">
        <f>B159&amp;C218</f>
        <v>VALOR (Miles Euros).Pan Ing.</v>
      </c>
      <c r="B218" s="8">
        <v>0</v>
      </c>
      <c r="C218" s="8" t="s">
        <v>117</v>
      </c>
      <c r="D218" s="9" t="s">
        <v>285</v>
      </c>
      <c r="E218" s="9" t="s">
        <v>285</v>
      </c>
      <c r="F218" s="9" t="s">
        <v>285</v>
      </c>
      <c r="G218" s="9">
        <v>0</v>
      </c>
    </row>
    <row r="219" spans="1:7" x14ac:dyDescent="0.35">
      <c r="A219" s="8" t="str">
        <f>B159&amp;C219</f>
        <v>VALOR (Miles Euros).Pastas Ing.</v>
      </c>
      <c r="B219" s="8">
        <v>0</v>
      </c>
      <c r="C219" s="8" t="s">
        <v>118</v>
      </c>
      <c r="D219" s="9" t="s">
        <v>285</v>
      </c>
      <c r="E219" s="9" t="s">
        <v>285</v>
      </c>
      <c r="F219" s="9" t="s">
        <v>285</v>
      </c>
      <c r="G219" s="9">
        <v>0</v>
      </c>
    </row>
    <row r="220" spans="1:7" x14ac:dyDescent="0.35">
      <c r="A220" s="8" t="str">
        <f>B159&amp;C220</f>
        <v>VALOR (Miles Euros).Arroz Ing.</v>
      </c>
      <c r="B220" s="8">
        <v>0</v>
      </c>
      <c r="C220" s="8" t="s">
        <v>119</v>
      </c>
      <c r="D220" s="9" t="s">
        <v>285</v>
      </c>
      <c r="E220" s="9" t="s">
        <v>285</v>
      </c>
      <c r="F220" s="9" t="s">
        <v>285</v>
      </c>
      <c r="G220" s="9">
        <v>0</v>
      </c>
    </row>
    <row r="221" spans="1:7" x14ac:dyDescent="0.35">
      <c r="A221" s="8" t="str">
        <f>B159&amp;C221</f>
        <v>VALOR (Miles Euros).Legumbres Ing.</v>
      </c>
      <c r="B221" s="8">
        <v>0</v>
      </c>
      <c r="C221" s="8" t="s">
        <v>120</v>
      </c>
      <c r="D221" s="9" t="s">
        <v>285</v>
      </c>
      <c r="E221" s="9" t="s">
        <v>285</v>
      </c>
      <c r="F221" s="9" t="s">
        <v>285</v>
      </c>
      <c r="G221" s="9">
        <v>0</v>
      </c>
    </row>
    <row r="222" spans="1:7" x14ac:dyDescent="0.35">
      <c r="A222" s="8" t="str">
        <f>B159&amp;C222</f>
        <v>VALOR (Miles Euros)BATIDOS</v>
      </c>
      <c r="B222" s="8">
        <v>0</v>
      </c>
      <c r="C222" s="8" t="s">
        <v>272</v>
      </c>
      <c r="D222" s="9" t="s">
        <v>285</v>
      </c>
      <c r="E222" s="9" t="s">
        <v>285</v>
      </c>
      <c r="F222" s="9" t="s">
        <v>285</v>
      </c>
      <c r="G222" s="9">
        <v>0</v>
      </c>
    </row>
    <row r="223" spans="1:7" x14ac:dyDescent="0.35">
      <c r="A223" s="8" t="str">
        <f>B159&amp;C223</f>
        <v>VALOR (Miles Euros)HELADOS</v>
      </c>
      <c r="B223" s="8">
        <v>0</v>
      </c>
      <c r="C223" s="8" t="s">
        <v>273</v>
      </c>
      <c r="D223" s="9" t="s">
        <v>285</v>
      </c>
      <c r="E223" s="9" t="s">
        <v>285</v>
      </c>
      <c r="F223" s="9" t="s">
        <v>285</v>
      </c>
      <c r="G223" s="9">
        <v>0</v>
      </c>
    </row>
    <row r="224" spans="1:7" x14ac:dyDescent="0.35">
      <c r="A224" s="8" t="str">
        <f>B159&amp;C224</f>
        <v>VALOR (Miles Euros)GALLETAS</v>
      </c>
      <c r="B224" s="8">
        <v>0</v>
      </c>
      <c r="C224" s="8" t="s">
        <v>274</v>
      </c>
      <c r="D224" s="9" t="s">
        <v>285</v>
      </c>
      <c r="E224" s="9" t="s">
        <v>285</v>
      </c>
      <c r="F224" s="9" t="s">
        <v>285</v>
      </c>
      <c r="G224" s="9">
        <v>0</v>
      </c>
    </row>
    <row r="225" spans="1:7" x14ac:dyDescent="0.35">
      <c r="A225" s="8" t="str">
        <f>B159&amp;C225</f>
        <v>VALOR (Miles Euros)BOLLERÍA</v>
      </c>
      <c r="B225" s="8">
        <v>0</v>
      </c>
      <c r="C225" s="8" t="s">
        <v>275</v>
      </c>
      <c r="D225" s="9" t="s">
        <v>285</v>
      </c>
      <c r="E225" s="9" t="s">
        <v>285</v>
      </c>
      <c r="F225" s="9" t="s">
        <v>285</v>
      </c>
      <c r="G225" s="9">
        <v>0</v>
      </c>
    </row>
    <row r="226" spans="1:7" x14ac:dyDescent="0.35">
      <c r="A226" s="8" t="str">
        <f>B159&amp;C226</f>
        <v>VALOR (Miles Euros)BOLLERIA SALADA</v>
      </c>
      <c r="B226" s="8">
        <v>0</v>
      </c>
      <c r="C226" s="8" t="s">
        <v>276</v>
      </c>
      <c r="D226" s="9" t="s">
        <v>285</v>
      </c>
      <c r="E226" s="9" t="s">
        <v>285</v>
      </c>
      <c r="F226" s="9" t="s">
        <v>285</v>
      </c>
      <c r="G226" s="9">
        <v>0</v>
      </c>
    </row>
    <row r="227" spans="1:7" x14ac:dyDescent="0.35">
      <c r="A227" s="8" t="str">
        <f>B159&amp;C227</f>
        <v>VALOR (Miles Euros)BOLLERIA DULCE</v>
      </c>
      <c r="B227" s="8">
        <v>0</v>
      </c>
      <c r="C227" s="8" t="s">
        <v>277</v>
      </c>
      <c r="D227" s="9" t="s">
        <v>285</v>
      </c>
      <c r="E227" s="9" t="s">
        <v>285</v>
      </c>
      <c r="F227" s="9" t="s">
        <v>285</v>
      </c>
      <c r="G227" s="9">
        <v>0</v>
      </c>
    </row>
    <row r="228" spans="1:7" x14ac:dyDescent="0.35">
      <c r="A228" s="8" t="str">
        <f>B159&amp;C228</f>
        <v>VALOR (Miles Euros)PAL.PAN+BARRIT+TORTIT</v>
      </c>
      <c r="B228" s="8">
        <v>0</v>
      </c>
      <c r="C228" s="8" t="s">
        <v>278</v>
      </c>
      <c r="D228" s="9" t="s">
        <v>285</v>
      </c>
      <c r="E228" s="9" t="s">
        <v>285</v>
      </c>
      <c r="F228" s="9" t="s">
        <v>285</v>
      </c>
      <c r="G228" s="9">
        <v>0</v>
      </c>
    </row>
    <row r="229" spans="1:7" x14ac:dyDescent="0.35">
      <c r="A229" s="8" t="str">
        <f>B159&amp;C229</f>
        <v>VALOR (Miles Euros)PALITOS PAN</v>
      </c>
      <c r="B229" s="8">
        <v>0</v>
      </c>
      <c r="C229" s="8" t="s">
        <v>279</v>
      </c>
      <c r="D229" s="9" t="s">
        <v>285</v>
      </c>
      <c r="E229" s="9" t="s">
        <v>285</v>
      </c>
      <c r="F229" s="9" t="s">
        <v>285</v>
      </c>
      <c r="G229" s="9">
        <v>0</v>
      </c>
    </row>
    <row r="230" spans="1:7" x14ac:dyDescent="0.35">
      <c r="A230" s="8" t="str">
        <f>B159&amp;C230</f>
        <v>VALOR (Miles Euros)TORTITAS</v>
      </c>
      <c r="B230" s="8">
        <v>0</v>
      </c>
      <c r="C230" s="8" t="s">
        <v>280</v>
      </c>
      <c r="D230" s="9" t="s">
        <v>285</v>
      </c>
      <c r="E230" s="9" t="s">
        <v>285</v>
      </c>
      <c r="F230" s="9" t="s">
        <v>285</v>
      </c>
      <c r="G230" s="9">
        <v>0</v>
      </c>
    </row>
    <row r="231" spans="1:7" x14ac:dyDescent="0.35">
      <c r="A231" s="8" t="str">
        <f>B159&amp;C231</f>
        <v>VALOR (Miles Euros)BARRITAS</v>
      </c>
      <c r="B231" s="8">
        <v>0</v>
      </c>
      <c r="C231" s="8" t="s">
        <v>281</v>
      </c>
      <c r="D231" s="9" t="s">
        <v>285</v>
      </c>
      <c r="E231" s="9" t="s">
        <v>285</v>
      </c>
      <c r="F231" s="9" t="s">
        <v>285</v>
      </c>
      <c r="G231" s="9">
        <v>0</v>
      </c>
    </row>
    <row r="232" spans="1:7" x14ac:dyDescent="0.35">
      <c r="A232" s="8" t="str">
        <f>B159&amp;C232</f>
        <v>VALOR (Miles Euros).Resto productos Ing.</v>
      </c>
      <c r="B232" s="8">
        <v>0</v>
      </c>
      <c r="C232" s="8" t="s">
        <v>131</v>
      </c>
      <c r="D232" s="9" t="s">
        <v>285</v>
      </c>
      <c r="E232" s="9" t="s">
        <v>285</v>
      </c>
      <c r="F232" s="9" t="s">
        <v>285</v>
      </c>
      <c r="G232" s="9">
        <v>0</v>
      </c>
    </row>
    <row r="233" spans="1:7" x14ac:dyDescent="0.35">
      <c r="A233" s="8" t="str">
        <f>B159&amp;C233</f>
        <v>VALOR (Miles Euros)Gazpacho / Salmorejo</v>
      </c>
      <c r="B233" s="8">
        <v>0</v>
      </c>
      <c r="C233" s="8" t="s">
        <v>282</v>
      </c>
      <c r="D233" s="9" t="s">
        <v>285</v>
      </c>
      <c r="E233" s="9" t="s">
        <v>285</v>
      </c>
      <c r="F233" s="9" t="s">
        <v>285</v>
      </c>
      <c r="G233" s="9">
        <v>0</v>
      </c>
    </row>
    <row r="234" spans="1:7" x14ac:dyDescent="0.35">
      <c r="A234" s="8" t="str">
        <f>B159&amp;C234</f>
        <v>VALOR (Miles Euros)Sopas / Cremas / pures</v>
      </c>
      <c r="B234" s="8">
        <v>0</v>
      </c>
      <c r="C234" s="8" t="s">
        <v>283</v>
      </c>
      <c r="D234" s="9" t="s">
        <v>285</v>
      </c>
      <c r="E234" s="9" t="s">
        <v>285</v>
      </c>
      <c r="F234" s="9" t="s">
        <v>285</v>
      </c>
      <c r="G234" s="9">
        <v>0</v>
      </c>
    </row>
    <row r="235" spans="1:7" x14ac:dyDescent="0.35">
      <c r="A235" s="8" t="str">
        <f>B159&amp;C235</f>
        <v>VALOR (Miles Euros)Proteinas Vegetales</v>
      </c>
      <c r="B235" s="8">
        <v>0</v>
      </c>
      <c r="C235" s="8" t="s">
        <v>284</v>
      </c>
      <c r="D235" s="9" t="s">
        <v>285</v>
      </c>
      <c r="E235" s="9" t="s">
        <v>285</v>
      </c>
      <c r="F235" s="9" t="s">
        <v>285</v>
      </c>
      <c r="G235" s="9">
        <v>0</v>
      </c>
    </row>
    <row r="236" spans="1:7" x14ac:dyDescent="0.35">
      <c r="A236" s="8" t="str">
        <f>B159&amp;C236</f>
        <v>VALOR (Miles Euros)Platos Base Huevos</v>
      </c>
      <c r="B236" s="8">
        <v>0</v>
      </c>
      <c r="C236" s="8" t="s">
        <v>250</v>
      </c>
      <c r="D236" s="9" t="s">
        <v>285</v>
      </c>
      <c r="E236" s="9" t="s">
        <v>285</v>
      </c>
      <c r="F236" s="9" t="s">
        <v>285</v>
      </c>
      <c r="G236" s="9">
        <v>0</v>
      </c>
    </row>
    <row r="237" spans="1:7" x14ac:dyDescent="0.35">
      <c r="A237" s="8" t="str">
        <f>B237&amp;C237</f>
        <v>PENETRACION (%).T.Alimentos TOTAL ING</v>
      </c>
      <c r="B237" s="8" t="s">
        <v>49</v>
      </c>
      <c r="C237" s="8" t="s">
        <v>39</v>
      </c>
      <c r="D237" s="9">
        <v>90.217699999999994</v>
      </c>
      <c r="E237" s="9">
        <v>88.830560000000006</v>
      </c>
      <c r="F237" s="9">
        <v>88.675820000000002</v>
      </c>
      <c r="G237" s="9">
        <v>0</v>
      </c>
    </row>
    <row r="238" spans="1:7" x14ac:dyDescent="0.35">
      <c r="A238" s="8" t="str">
        <f>B237&amp;C238</f>
        <v>PENETRACION (%).T.Carne Ing.</v>
      </c>
      <c r="B238" s="8">
        <v>0</v>
      </c>
      <c r="C238" s="8" t="s">
        <v>43</v>
      </c>
      <c r="D238" s="9">
        <v>85.32696</v>
      </c>
      <c r="E238" s="9">
        <v>83.633750000000006</v>
      </c>
      <c r="F238" s="9">
        <v>82.733860000000007</v>
      </c>
      <c r="G238" s="9">
        <v>0</v>
      </c>
    </row>
    <row r="239" spans="1:7" x14ac:dyDescent="0.35">
      <c r="A239" s="8" t="str">
        <f>B237&amp;C239</f>
        <v>PENETRACION (%)T.Carne Fresca Ing</v>
      </c>
      <c r="B239" s="8">
        <v>0</v>
      </c>
      <c r="C239" s="8" t="s">
        <v>47</v>
      </c>
      <c r="D239" s="9">
        <v>82.141229999999993</v>
      </c>
      <c r="E239" s="9">
        <v>80.154020000000003</v>
      </c>
      <c r="F239" s="9">
        <v>78.858760000000004</v>
      </c>
      <c r="G239" s="9">
        <v>0</v>
      </c>
    </row>
    <row r="240" spans="1:7" x14ac:dyDescent="0.35">
      <c r="A240" s="8" t="str">
        <f>B237&amp;C240</f>
        <v>PENETRACION (%)Ternera Ing.</v>
      </c>
      <c r="B240" s="8">
        <v>0</v>
      </c>
      <c r="C240" s="8" t="s">
        <v>50</v>
      </c>
      <c r="D240" s="9">
        <v>70.497609999999995</v>
      </c>
      <c r="E240" s="9">
        <v>68.976590000000002</v>
      </c>
      <c r="F240" s="9">
        <v>66.350530000000006</v>
      </c>
      <c r="G240" s="9">
        <v>0</v>
      </c>
    </row>
    <row r="241" spans="1:7" x14ac:dyDescent="0.35">
      <c r="A241" s="8" t="str">
        <f>B237&amp;C241</f>
        <v>PENETRACION (%)Pollo Ing.</v>
      </c>
      <c r="B241" s="8">
        <v>0</v>
      </c>
      <c r="C241" s="8" t="s">
        <v>53</v>
      </c>
      <c r="D241" s="9">
        <v>68.148229999999998</v>
      </c>
      <c r="E241" s="9">
        <v>69.146640000000005</v>
      </c>
      <c r="F241" s="9">
        <v>67.263670000000005</v>
      </c>
      <c r="G241" s="9">
        <v>0</v>
      </c>
    </row>
    <row r="242" spans="1:7" x14ac:dyDescent="0.35">
      <c r="A242" s="8" t="str">
        <f>B237&amp;C242</f>
        <v>PENETRACION (%)Porcino Ing.</v>
      </c>
      <c r="B242" s="8">
        <v>0</v>
      </c>
      <c r="C242" s="8" t="s">
        <v>56</v>
      </c>
      <c r="D242" s="9">
        <v>56.727580000000003</v>
      </c>
      <c r="E242" s="9">
        <v>57.351970000000001</v>
      </c>
      <c r="F242" s="9">
        <v>55.457659999999997</v>
      </c>
      <c r="G242" s="9">
        <v>0</v>
      </c>
    </row>
    <row r="243" spans="1:7" x14ac:dyDescent="0.35">
      <c r="A243" s="8" t="str">
        <f>B237&amp;C243</f>
        <v>PENETRACION (%)Ovino Ing.</v>
      </c>
      <c r="B243" s="8">
        <v>0</v>
      </c>
      <c r="C243" s="8" t="s">
        <v>59</v>
      </c>
      <c r="D243" s="9">
        <v>16.360379999999999</v>
      </c>
      <c r="E243" s="9">
        <v>16.908950000000001</v>
      </c>
      <c r="F243" s="9">
        <v>15.50372</v>
      </c>
      <c r="G243" s="9">
        <v>0</v>
      </c>
    </row>
    <row r="244" spans="1:7" x14ac:dyDescent="0.35">
      <c r="A244" s="8" t="str">
        <f>B237&amp;C244</f>
        <v>PENETRACION (%)Resto Carne Ing.</v>
      </c>
      <c r="B244" s="8">
        <v>0</v>
      </c>
      <c r="C244" s="8" t="s">
        <v>62</v>
      </c>
      <c r="D244" s="9">
        <v>51.262999999999998</v>
      </c>
      <c r="E244" s="9">
        <v>50.004170000000002</v>
      </c>
      <c r="F244" s="9">
        <v>48.981810000000003</v>
      </c>
      <c r="G244" s="9">
        <v>0</v>
      </c>
    </row>
    <row r="245" spans="1:7" x14ac:dyDescent="0.35">
      <c r="A245" s="8" t="str">
        <f>B237&amp;C245</f>
        <v>PENETRACION (%)Carnes Transform.Ing</v>
      </c>
      <c r="B245" s="8">
        <v>0</v>
      </c>
      <c r="C245" s="8" t="s">
        <v>64</v>
      </c>
      <c r="D245" s="9">
        <v>77.234939999999995</v>
      </c>
      <c r="E245" s="9">
        <v>75.678889999999996</v>
      </c>
      <c r="F245" s="9">
        <v>75.115229999999997</v>
      </c>
      <c r="G245" s="9">
        <v>0</v>
      </c>
    </row>
    <row r="246" spans="1:7" x14ac:dyDescent="0.35">
      <c r="A246" s="8" t="str">
        <f>B237&amp;C246</f>
        <v>PENETRACION (%)Jamón Curado Ing.</v>
      </c>
      <c r="B246" s="8">
        <v>0</v>
      </c>
      <c r="C246" s="8" t="s">
        <v>67</v>
      </c>
      <c r="D246" s="9">
        <v>47.654820000000001</v>
      </c>
      <c r="E246" s="9">
        <v>48.34301</v>
      </c>
      <c r="F246" s="9">
        <v>47.351349999999996</v>
      </c>
      <c r="G246" s="9">
        <v>0</v>
      </c>
    </row>
    <row r="247" spans="1:7" x14ac:dyDescent="0.35">
      <c r="A247" s="8" t="str">
        <f>B237&amp;C247</f>
        <v>PENETRACION (%)J.Curado Normal Ing</v>
      </c>
      <c r="B247" s="8">
        <v>0</v>
      </c>
      <c r="C247" s="8" t="s">
        <v>70</v>
      </c>
      <c r="D247" s="9">
        <v>43.096240000000002</v>
      </c>
      <c r="E247" s="9">
        <v>43.815779999999997</v>
      </c>
      <c r="F247" s="9">
        <v>42.837069999999997</v>
      </c>
      <c r="G247" s="9">
        <v>0</v>
      </c>
    </row>
    <row r="248" spans="1:7" x14ac:dyDescent="0.35">
      <c r="A248" s="8" t="str">
        <f>B237&amp;C248</f>
        <v>PENETRACION (%)J.Iberico Ing.</v>
      </c>
      <c r="B248" s="8">
        <v>0</v>
      </c>
      <c r="C248" s="8" t="s">
        <v>71</v>
      </c>
      <c r="D248" s="9">
        <v>20.328209999999999</v>
      </c>
      <c r="E248" s="9">
        <v>22.240410000000001</v>
      </c>
      <c r="F248" s="9">
        <v>19.636109999999999</v>
      </c>
      <c r="G248" s="9">
        <v>0</v>
      </c>
    </row>
    <row r="249" spans="1:7" x14ac:dyDescent="0.35">
      <c r="A249" s="8" t="str">
        <f>B237&amp;C249</f>
        <v>PENETRACION (%)Lomo embuchado Ing.</v>
      </c>
      <c r="B249" s="8">
        <v>0</v>
      </c>
      <c r="C249" s="8" t="s">
        <v>72</v>
      </c>
      <c r="D249" s="9">
        <v>3.7173289999999999</v>
      </c>
      <c r="E249" s="9">
        <v>4.8407830000000001</v>
      </c>
      <c r="F249" s="9">
        <v>3.9106200000000002</v>
      </c>
      <c r="G249" s="9">
        <v>0</v>
      </c>
    </row>
    <row r="250" spans="1:7" x14ac:dyDescent="0.35">
      <c r="A250" s="8" t="str">
        <f>B237&amp;C250</f>
        <v>PENETRACION (%)Chorizo Ing.</v>
      </c>
      <c r="B250" s="8">
        <v>0</v>
      </c>
      <c r="C250" s="8" t="s">
        <v>73</v>
      </c>
      <c r="D250" s="9">
        <v>15.564360000000001</v>
      </c>
      <c r="E250" s="9">
        <v>14.654629999999999</v>
      </c>
      <c r="F250" s="9">
        <v>16.473469999999999</v>
      </c>
      <c r="G250" s="9">
        <v>0</v>
      </c>
    </row>
    <row r="251" spans="1:7" x14ac:dyDescent="0.35">
      <c r="A251" s="8" t="str">
        <f>B237&amp;C251</f>
        <v>PENETRACION (%)Pates/Foie-gras Ing</v>
      </c>
      <c r="B251" s="8">
        <v>0</v>
      </c>
      <c r="C251" s="8" t="s">
        <v>74</v>
      </c>
      <c r="D251" s="9">
        <v>5.6568969999999998</v>
      </c>
      <c r="E251" s="9">
        <v>4.5545640000000001</v>
      </c>
      <c r="F251" s="9">
        <v>4.0908519999999999</v>
      </c>
      <c r="G251" s="9">
        <v>0</v>
      </c>
    </row>
    <row r="252" spans="1:7" x14ac:dyDescent="0.35">
      <c r="A252" s="8" t="str">
        <f>B237&amp;C252</f>
        <v>PENETRACION (%)Rto carn.transf.Ing</v>
      </c>
      <c r="B252" s="8">
        <v>0</v>
      </c>
      <c r="C252" s="8" t="s">
        <v>75</v>
      </c>
      <c r="D252" s="9">
        <v>72.208349999999996</v>
      </c>
      <c r="E252" s="9">
        <v>70.377529999999993</v>
      </c>
      <c r="F252" s="9">
        <v>69.498810000000006</v>
      </c>
      <c r="G252" s="9">
        <v>0</v>
      </c>
    </row>
    <row r="253" spans="1:7" x14ac:dyDescent="0.35">
      <c r="A253" s="8" t="str">
        <f>B237&amp;C253</f>
        <v>PENETRACION (%).T.Pescados/Marisc.Ing</v>
      </c>
      <c r="B253" s="8">
        <v>0</v>
      </c>
      <c r="C253" s="8" t="s">
        <v>76</v>
      </c>
      <c r="D253" s="9">
        <v>68.240809999999996</v>
      </c>
      <c r="E253" s="9">
        <v>65.778239999999997</v>
      </c>
      <c r="F253" s="9">
        <v>63.800339999999998</v>
      </c>
      <c r="G253" s="9">
        <v>0</v>
      </c>
    </row>
    <row r="254" spans="1:7" x14ac:dyDescent="0.35">
      <c r="A254" s="8" t="str">
        <f>B237&amp;C254</f>
        <v>PENETRACION (%)Pescados Ing.</v>
      </c>
      <c r="B254" s="8">
        <v>0</v>
      </c>
      <c r="C254" s="8" t="s">
        <v>77</v>
      </c>
      <c r="D254" s="9">
        <v>61.691189999999999</v>
      </c>
      <c r="E254" s="9">
        <v>60.458849999999998</v>
      </c>
      <c r="F254" s="9">
        <v>57.854520000000001</v>
      </c>
      <c r="G254" s="9">
        <v>0</v>
      </c>
    </row>
    <row r="255" spans="1:7" x14ac:dyDescent="0.35">
      <c r="A255" s="8" t="str">
        <f>B237&amp;C255</f>
        <v>PENETRACION (%)Merluza/Pescadil.Ing</v>
      </c>
      <c r="B255" s="8">
        <v>0</v>
      </c>
      <c r="C255" s="8" t="s">
        <v>78</v>
      </c>
      <c r="D255" s="9">
        <v>13.010450000000001</v>
      </c>
      <c r="E255" s="9">
        <v>12.26975</v>
      </c>
      <c r="F255" s="9">
        <v>12.748150000000001</v>
      </c>
      <c r="G255" s="9">
        <v>0</v>
      </c>
    </row>
    <row r="256" spans="1:7" x14ac:dyDescent="0.35">
      <c r="A256" s="8" t="str">
        <f>B237&amp;C256</f>
        <v>PENETRACION (%)Boquerones Ing.</v>
      </c>
      <c r="B256" s="8">
        <v>0</v>
      </c>
      <c r="C256" s="8" t="s">
        <v>79</v>
      </c>
      <c r="D256" s="9">
        <v>12.534520000000001</v>
      </c>
      <c r="E256" s="9">
        <v>12.25407</v>
      </c>
      <c r="F256" s="9">
        <v>12.46457</v>
      </c>
      <c r="G256" s="9">
        <v>0</v>
      </c>
    </row>
    <row r="257" spans="1:7" x14ac:dyDescent="0.35">
      <c r="A257" s="8" t="str">
        <f>B237&amp;C257</f>
        <v>PENETRACION (%)Sardinas Ing.</v>
      </c>
      <c r="B257" s="8">
        <v>0</v>
      </c>
      <c r="C257" s="8" t="s">
        <v>80</v>
      </c>
      <c r="D257" s="9">
        <v>12.54851</v>
      </c>
      <c r="E257" s="9">
        <v>12.32597</v>
      </c>
      <c r="F257" s="9">
        <v>12.53548</v>
      </c>
      <c r="G257" s="9">
        <v>0</v>
      </c>
    </row>
    <row r="258" spans="1:7" x14ac:dyDescent="0.35">
      <c r="A258" s="8" t="str">
        <f>B237&amp;C258</f>
        <v>PENETRACION (%)Rape Ing.</v>
      </c>
      <c r="B258" s="8">
        <v>0</v>
      </c>
      <c r="C258" s="8" t="s">
        <v>81</v>
      </c>
      <c r="D258" s="9">
        <v>6.2585369999999996</v>
      </c>
      <c r="E258" s="9">
        <v>5.5131069999999998</v>
      </c>
      <c r="F258" s="9">
        <v>4.089385</v>
      </c>
      <c r="G258" s="9">
        <v>0</v>
      </c>
    </row>
    <row r="259" spans="1:7" x14ac:dyDescent="0.35">
      <c r="A259" s="8" t="str">
        <f>B237&amp;C259</f>
        <v>PENETRACION (%)Dorada Ing.</v>
      </c>
      <c r="B259" s="8">
        <v>0</v>
      </c>
      <c r="C259" s="8" t="s">
        <v>82</v>
      </c>
      <c r="D259" s="9">
        <v>6.4524619999999997</v>
      </c>
      <c r="E259" s="9">
        <v>6.1553129999999996</v>
      </c>
      <c r="F259" s="9">
        <v>4.5925630000000002</v>
      </c>
      <c r="G259" s="9">
        <v>0</v>
      </c>
    </row>
    <row r="260" spans="1:7" x14ac:dyDescent="0.35">
      <c r="A260" s="8" t="str">
        <f>B237&amp;C260</f>
        <v>PENETRACION (%)Salmon Ing.</v>
      </c>
      <c r="B260" s="8">
        <v>0</v>
      </c>
      <c r="C260" s="8" t="s">
        <v>83</v>
      </c>
      <c r="D260" s="9">
        <v>22.83175</v>
      </c>
      <c r="E260" s="9">
        <v>23.452069999999999</v>
      </c>
      <c r="F260" s="9">
        <v>22.86674</v>
      </c>
      <c r="G260" s="9">
        <v>0</v>
      </c>
    </row>
    <row r="261" spans="1:7" x14ac:dyDescent="0.35">
      <c r="A261" s="8" t="str">
        <f>B237&amp;C261</f>
        <v>PENETRACION (%)Atun Fresco Ing.</v>
      </c>
      <c r="B261" s="8">
        <v>0</v>
      </c>
      <c r="C261" s="8" t="s">
        <v>84</v>
      </c>
      <c r="D261" s="9">
        <v>15.596159999999999</v>
      </c>
      <c r="E261" s="9">
        <v>17.519590000000001</v>
      </c>
      <c r="F261" s="9">
        <v>16.249220000000001</v>
      </c>
      <c r="G261" s="9">
        <v>0</v>
      </c>
    </row>
    <row r="262" spans="1:7" x14ac:dyDescent="0.35">
      <c r="A262" s="8" t="str">
        <f>B237&amp;C262</f>
        <v>PENETRACION (%)Resto pescados Ing.</v>
      </c>
      <c r="B262" s="8">
        <v>0</v>
      </c>
      <c r="C262" s="8" t="s">
        <v>85</v>
      </c>
      <c r="D262" s="9">
        <v>57.498890000000003</v>
      </c>
      <c r="E262" s="9">
        <v>56.953670000000002</v>
      </c>
      <c r="F262" s="9">
        <v>53.12574</v>
      </c>
      <c r="G262" s="9">
        <v>0</v>
      </c>
    </row>
    <row r="263" spans="1:7" x14ac:dyDescent="0.35">
      <c r="A263" s="8" t="str">
        <f>B237&amp;C263</f>
        <v>PENETRACION (%)Mariscos Ing.</v>
      </c>
      <c r="B263" s="8">
        <v>0</v>
      </c>
      <c r="C263" s="8" t="s">
        <v>86</v>
      </c>
      <c r="D263" s="9">
        <v>54.963290000000001</v>
      </c>
      <c r="E263" s="9">
        <v>53.446910000000003</v>
      </c>
      <c r="F263" s="9">
        <v>51.081420000000001</v>
      </c>
      <c r="G263" s="9">
        <v>0</v>
      </c>
    </row>
    <row r="264" spans="1:7" x14ac:dyDescent="0.35">
      <c r="A264" s="8" t="str">
        <f>B237&amp;C264</f>
        <v>PENETRACION (%)Calamares Ing.</v>
      </c>
      <c r="B264" s="8">
        <v>0</v>
      </c>
      <c r="C264" s="8" t="s">
        <v>87</v>
      </c>
      <c r="D264" s="9">
        <v>42.996270000000003</v>
      </c>
      <c r="E264" s="9">
        <v>43.585270000000001</v>
      </c>
      <c r="F264" s="9">
        <v>40.873869999999997</v>
      </c>
      <c r="G264" s="9">
        <v>0</v>
      </c>
    </row>
    <row r="265" spans="1:7" x14ac:dyDescent="0.35">
      <c r="A265" s="8" t="str">
        <f>B237&amp;C265</f>
        <v>PENETRACION (%)Pulpo/sepia Ing.</v>
      </c>
      <c r="B265" s="8">
        <v>0</v>
      </c>
      <c r="C265" s="8" t="s">
        <v>88</v>
      </c>
      <c r="D265" s="9">
        <v>35.66865</v>
      </c>
      <c r="E265" s="9">
        <v>33.229790000000001</v>
      </c>
      <c r="F265" s="9">
        <v>32.727049999999998</v>
      </c>
      <c r="G265" s="9">
        <v>0</v>
      </c>
    </row>
    <row r="266" spans="1:7" x14ac:dyDescent="0.35">
      <c r="A266" s="8" t="str">
        <f>B237&amp;C266</f>
        <v>PENETRACION (%)Langostinos/Gamb.Ing</v>
      </c>
      <c r="B266" s="8">
        <v>0</v>
      </c>
      <c r="C266" s="8" t="s">
        <v>89</v>
      </c>
      <c r="D266" s="9">
        <v>38.503880000000002</v>
      </c>
      <c r="E266" s="9">
        <v>37.12462</v>
      </c>
      <c r="F266" s="9">
        <v>35.555929999999996</v>
      </c>
      <c r="G266" s="9">
        <v>0</v>
      </c>
    </row>
    <row r="267" spans="1:7" x14ac:dyDescent="0.35">
      <c r="A267" s="8" t="str">
        <f>B237&amp;C267</f>
        <v>PENETRACION (%)Otros mariscos Ing.</v>
      </c>
      <c r="B267" s="8">
        <v>0</v>
      </c>
      <c r="C267" s="8" t="s">
        <v>90</v>
      </c>
      <c r="D267" s="9">
        <v>40.304229999999997</v>
      </c>
      <c r="E267" s="9">
        <v>37.718380000000003</v>
      </c>
      <c r="F267" s="9">
        <v>38.328229999999998</v>
      </c>
      <c r="G267" s="9">
        <v>0</v>
      </c>
    </row>
    <row r="268" spans="1:7" x14ac:dyDescent="0.35">
      <c r="A268" s="8" t="str">
        <f>B237&amp;C268</f>
        <v>PENETRACION (%).Derivados lacteos Ing</v>
      </c>
      <c r="B268" s="8">
        <v>0</v>
      </c>
      <c r="C268" s="8" t="s">
        <v>91</v>
      </c>
      <c r="D268" s="9">
        <v>81.366640000000004</v>
      </c>
      <c r="E268" s="9">
        <v>79.839309999999998</v>
      </c>
      <c r="F268" s="9">
        <v>78.486059999999995</v>
      </c>
      <c r="G268" s="9">
        <v>0</v>
      </c>
    </row>
    <row r="269" spans="1:7" x14ac:dyDescent="0.35">
      <c r="A269" s="8" t="str">
        <f>B237&amp;C269</f>
        <v>PENETRACION (%)Mantequilla Ing.</v>
      </c>
      <c r="B269" s="8">
        <v>0</v>
      </c>
      <c r="C269" s="8" t="s">
        <v>92</v>
      </c>
      <c r="D269" s="9">
        <v>13.215070000000001</v>
      </c>
      <c r="E269" s="9">
        <v>13.42948</v>
      </c>
      <c r="F269" s="9">
        <v>11.748799999999999</v>
      </c>
      <c r="G269" s="9">
        <v>0</v>
      </c>
    </row>
    <row r="270" spans="1:7" x14ac:dyDescent="0.35">
      <c r="A270" s="8" t="str">
        <f>B237&amp;C270</f>
        <v>PENETRACION (%)Postres Ing.</v>
      </c>
      <c r="B270" s="8">
        <v>0</v>
      </c>
      <c r="C270" s="8" t="s">
        <v>93</v>
      </c>
      <c r="D270" s="9">
        <v>50.324869999999997</v>
      </c>
      <c r="E270" s="9">
        <v>48.366669999999999</v>
      </c>
      <c r="F270" s="9">
        <v>49.514899999999997</v>
      </c>
      <c r="G270" s="9">
        <v>0</v>
      </c>
    </row>
    <row r="271" spans="1:7" x14ac:dyDescent="0.35">
      <c r="A271" s="8" t="str">
        <f>B237&amp;C271</f>
        <v>PENETRACION (%)Yogures Ing.</v>
      </c>
      <c r="B271" s="8">
        <v>0</v>
      </c>
      <c r="C271" s="8" t="s">
        <v>94</v>
      </c>
      <c r="D271" s="9">
        <v>11.5001</v>
      </c>
      <c r="E271" s="9">
        <v>11.391030000000001</v>
      </c>
      <c r="F271" s="9">
        <v>12.64193</v>
      </c>
      <c r="G271" s="9">
        <v>0</v>
      </c>
    </row>
    <row r="272" spans="1:7" x14ac:dyDescent="0.35">
      <c r="A272" s="8" t="str">
        <f>B237&amp;C272</f>
        <v>PENETRACION (%)Queso Ing.</v>
      </c>
      <c r="B272" s="8">
        <v>0</v>
      </c>
      <c r="C272" s="8" t="s">
        <v>95</v>
      </c>
      <c r="D272" s="9">
        <v>78.324219999999997</v>
      </c>
      <c r="E272" s="9">
        <v>75.948769999999996</v>
      </c>
      <c r="F272" s="9">
        <v>74.365459999999999</v>
      </c>
      <c r="G272" s="9">
        <v>0</v>
      </c>
    </row>
    <row r="273" spans="1:7" x14ac:dyDescent="0.35">
      <c r="A273" s="8" t="str">
        <f>B237&amp;C273</f>
        <v>PENETRACION (%).Fruta Ing.</v>
      </c>
      <c r="B273" s="8">
        <v>0</v>
      </c>
      <c r="C273" s="8" t="s">
        <v>96</v>
      </c>
      <c r="D273" s="9">
        <v>30.320319999999999</v>
      </c>
      <c r="E273" s="9">
        <v>30.86421</v>
      </c>
      <c r="F273" s="9">
        <v>29.244820000000001</v>
      </c>
      <c r="G273" s="9">
        <v>0</v>
      </c>
    </row>
    <row r="274" spans="1:7" x14ac:dyDescent="0.35">
      <c r="A274" s="8" t="str">
        <f>B237&amp;C274</f>
        <v>PENETRACION (%)Fruta Fresca Ing</v>
      </c>
      <c r="B274" s="8">
        <v>0</v>
      </c>
      <c r="C274" s="8" t="s">
        <v>97</v>
      </c>
      <c r="D274" s="9">
        <v>24.84948</v>
      </c>
      <c r="E274" s="9">
        <v>24.23893</v>
      </c>
      <c r="F274" s="9">
        <v>23.134319999999999</v>
      </c>
      <c r="G274" s="9">
        <v>0</v>
      </c>
    </row>
    <row r="275" spans="1:7" x14ac:dyDescent="0.35">
      <c r="A275" s="8" t="str">
        <f>B237&amp;C275</f>
        <v>PENETRACION (%)Manzana Ing.</v>
      </c>
      <c r="B275" s="8">
        <v>0</v>
      </c>
      <c r="C275" s="8" t="s">
        <v>98</v>
      </c>
      <c r="D275" s="9">
        <v>5.1376090000000003</v>
      </c>
      <c r="E275" s="9">
        <v>4.8552819999999999</v>
      </c>
      <c r="F275" s="9">
        <v>4.291811</v>
      </c>
      <c r="G275" s="9">
        <v>0</v>
      </c>
    </row>
    <row r="276" spans="1:7" x14ac:dyDescent="0.35">
      <c r="A276" s="8" t="str">
        <f>B237&amp;C276</f>
        <v>PENETRACION (%)Platano Ing.</v>
      </c>
      <c r="B276" s="8">
        <v>0</v>
      </c>
      <c r="C276" s="8" t="s">
        <v>99</v>
      </c>
      <c r="D276" s="9">
        <v>3.841008</v>
      </c>
      <c r="E276" s="9">
        <v>3.4946830000000002</v>
      </c>
      <c r="F276" s="9">
        <v>3.3374510000000002</v>
      </c>
      <c r="G276" s="9">
        <v>0</v>
      </c>
    </row>
    <row r="277" spans="1:7" x14ac:dyDescent="0.35">
      <c r="A277" s="8" t="str">
        <f>B237&amp;C277</f>
        <v>PENETRACION (%)Naranja/Mandarina In</v>
      </c>
      <c r="B277" s="8">
        <v>0</v>
      </c>
      <c r="C277" s="8" t="s">
        <v>100</v>
      </c>
      <c r="D277" s="9">
        <v>5.1142599999999998</v>
      </c>
      <c r="E277" s="9">
        <v>4.5675290000000004</v>
      </c>
      <c r="F277" s="9">
        <v>3.7204299999999999</v>
      </c>
      <c r="G277" s="9">
        <v>0</v>
      </c>
    </row>
    <row r="278" spans="1:7" x14ac:dyDescent="0.35">
      <c r="A278" s="8" t="str">
        <f>B237&amp;C278</f>
        <v>PENETRACION (%)Melon/sandia Ing.</v>
      </c>
      <c r="B278" s="8">
        <v>0</v>
      </c>
      <c r="C278" s="8" t="s">
        <v>101</v>
      </c>
      <c r="D278" s="9">
        <v>8.2497810000000005</v>
      </c>
      <c r="E278" s="9">
        <v>8.1025910000000003</v>
      </c>
      <c r="F278" s="9">
        <v>7.4217180000000003</v>
      </c>
      <c r="G278" s="9">
        <v>0</v>
      </c>
    </row>
    <row r="279" spans="1:7" x14ac:dyDescent="0.35">
      <c r="A279" s="8" t="str">
        <f>B237&amp;C279</f>
        <v>PENETRACION (%)Fresa/freson Ing.</v>
      </c>
      <c r="B279" s="8">
        <v>0</v>
      </c>
      <c r="C279" s="8" t="s">
        <v>102</v>
      </c>
      <c r="D279" s="9">
        <v>5.9837369999999996</v>
      </c>
      <c r="E279" s="9">
        <v>5.2577790000000002</v>
      </c>
      <c r="F279" s="9">
        <v>5.4224930000000002</v>
      </c>
      <c r="G279" s="9">
        <v>0</v>
      </c>
    </row>
    <row r="280" spans="1:7" x14ac:dyDescent="0.35">
      <c r="A280" s="8" t="str">
        <f>B237&amp;C280</f>
        <v>PENETRACION (%)Pina Ing.</v>
      </c>
      <c r="B280" s="8">
        <v>0</v>
      </c>
      <c r="C280" s="8" t="s">
        <v>103</v>
      </c>
      <c r="D280" s="9">
        <v>10.125529999999999</v>
      </c>
      <c r="E280" s="9">
        <v>9.1939720000000005</v>
      </c>
      <c r="F280" s="9">
        <v>9.6418759999999999</v>
      </c>
      <c r="G280" s="9">
        <v>0</v>
      </c>
    </row>
    <row r="281" spans="1:7" x14ac:dyDescent="0.35">
      <c r="A281" s="8" t="str">
        <f>B237&amp;C281</f>
        <v>PENETRACION (%)Resto frutas Ing.</v>
      </c>
      <c r="B281" s="8">
        <v>0</v>
      </c>
      <c r="C281" s="8" t="s">
        <v>104</v>
      </c>
      <c r="D281" s="9">
        <v>11.228059999999999</v>
      </c>
      <c r="E281" s="9">
        <v>11.41076</v>
      </c>
      <c r="F281" s="9">
        <v>10.217180000000001</v>
      </c>
      <c r="G281" s="9">
        <v>0</v>
      </c>
    </row>
    <row r="282" spans="1:7" x14ac:dyDescent="0.35">
      <c r="A282" s="8" t="str">
        <f>B237&amp;C282</f>
        <v>PENETRACION (%)Mermeladas Ing.</v>
      </c>
      <c r="B282" s="8">
        <v>0</v>
      </c>
      <c r="C282" s="8" t="s">
        <v>105</v>
      </c>
      <c r="D282" s="9">
        <v>9.8473769999999998</v>
      </c>
      <c r="E282" s="9">
        <v>11.145799999999999</v>
      </c>
      <c r="F282" s="9">
        <v>9.8656020000000009</v>
      </c>
      <c r="G282" s="9">
        <v>0</v>
      </c>
    </row>
    <row r="283" spans="1:7" x14ac:dyDescent="0.35">
      <c r="A283" s="8" t="str">
        <f>B237&amp;C283</f>
        <v>PENETRACION (%).Hortalizas/Verdur.Ing</v>
      </c>
      <c r="B283" s="8">
        <v>0</v>
      </c>
      <c r="C283" s="8" t="s">
        <v>106</v>
      </c>
      <c r="D283" s="9">
        <v>83.593029999999999</v>
      </c>
      <c r="E283" s="9">
        <v>82.295969999999997</v>
      </c>
      <c r="F283" s="9">
        <v>80.466419999999999</v>
      </c>
      <c r="G283" s="9">
        <v>0</v>
      </c>
    </row>
    <row r="284" spans="1:7" x14ac:dyDescent="0.35">
      <c r="A284" s="8" t="str">
        <f>B237&amp;C284</f>
        <v>PENETRACION (%)Tomates Ing.</v>
      </c>
      <c r="B284" s="8">
        <v>0</v>
      </c>
      <c r="C284" s="8" t="s">
        <v>107</v>
      </c>
      <c r="D284" s="9">
        <v>64.819559999999996</v>
      </c>
      <c r="E284" s="9">
        <v>65.293750000000003</v>
      </c>
      <c r="F284" s="9">
        <v>61.11795</v>
      </c>
      <c r="G284" s="9">
        <v>0</v>
      </c>
    </row>
    <row r="285" spans="1:7" x14ac:dyDescent="0.35">
      <c r="A285" s="8" t="str">
        <f>B237&amp;C285</f>
        <v>PENETRACION (%)Judías verdes Ing.</v>
      </c>
      <c r="B285" s="8">
        <v>0</v>
      </c>
      <c r="C285" s="8" t="s">
        <v>108</v>
      </c>
      <c r="D285" s="9">
        <v>10.19993</v>
      </c>
      <c r="E285" s="9">
        <v>9.6704830000000008</v>
      </c>
      <c r="F285" s="9">
        <v>8.4155789999999993</v>
      </c>
      <c r="G285" s="9">
        <v>0</v>
      </c>
    </row>
    <row r="286" spans="1:7" x14ac:dyDescent="0.35">
      <c r="A286" s="8" t="str">
        <f>B237&amp;C286</f>
        <v>PENETRACION (%)Patatas Ing.</v>
      </c>
      <c r="B286" s="8">
        <v>0</v>
      </c>
      <c r="C286" s="8" t="s">
        <v>109</v>
      </c>
      <c r="D286" s="9">
        <v>77.513180000000006</v>
      </c>
      <c r="E286" s="9">
        <v>76.955510000000004</v>
      </c>
      <c r="F286" s="9">
        <v>73.934539999999998</v>
      </c>
      <c r="G286" s="9">
        <v>0</v>
      </c>
    </row>
    <row r="287" spans="1:7" x14ac:dyDescent="0.35">
      <c r="A287" s="8" t="str">
        <f>B237&amp;C287</f>
        <v>PENETRACION (%)Cebollas Ing.</v>
      </c>
      <c r="B287" s="8">
        <v>0</v>
      </c>
      <c r="C287" s="8" t="s">
        <v>110</v>
      </c>
      <c r="D287" s="9">
        <v>67.53492</v>
      </c>
      <c r="E287" s="9">
        <v>66.249340000000004</v>
      </c>
      <c r="F287" s="9">
        <v>63.121879999999997</v>
      </c>
      <c r="G287" s="9">
        <v>0</v>
      </c>
    </row>
    <row r="288" spans="1:7" x14ac:dyDescent="0.35">
      <c r="A288" s="8" t="str">
        <f>B237&amp;C288</f>
        <v>PENETRACION (%)Pimientos Ing.</v>
      </c>
      <c r="B288" s="8">
        <v>0</v>
      </c>
      <c r="C288" s="8" t="s">
        <v>111</v>
      </c>
      <c r="D288" s="9">
        <v>44.870559999999998</v>
      </c>
      <c r="E288" s="9">
        <v>43.908349999999999</v>
      </c>
      <c r="F288" s="9">
        <v>44.120229999999999</v>
      </c>
      <c r="G288" s="9">
        <v>0</v>
      </c>
    </row>
    <row r="289" spans="1:7" x14ac:dyDescent="0.35">
      <c r="A289" s="8" t="str">
        <f>B237&amp;C289</f>
        <v>PENETRACION (%)Lechugas Ing.</v>
      </c>
      <c r="B289" s="8">
        <v>0</v>
      </c>
      <c r="C289" s="8" t="s">
        <v>112</v>
      </c>
      <c r="D289" s="9">
        <v>66.006630000000001</v>
      </c>
      <c r="E289" s="9">
        <v>66.243290000000002</v>
      </c>
      <c r="F289" s="9">
        <v>63.391399999999997</v>
      </c>
      <c r="G289" s="9">
        <v>0</v>
      </c>
    </row>
    <row r="290" spans="1:7" x14ac:dyDescent="0.35">
      <c r="A290" s="8" t="str">
        <f>B237&amp;C290</f>
        <v>PENETRACION (%)Setas Ing.</v>
      </c>
      <c r="B290" s="8">
        <v>0</v>
      </c>
      <c r="C290" s="8" t="s">
        <v>113</v>
      </c>
      <c r="D290" s="9">
        <v>45.761620000000001</v>
      </c>
      <c r="E290" s="9">
        <v>42.161670000000001</v>
      </c>
      <c r="F290" s="9">
        <v>39.971530000000001</v>
      </c>
      <c r="G290" s="9">
        <v>0</v>
      </c>
    </row>
    <row r="291" spans="1:7" x14ac:dyDescent="0.35">
      <c r="A291" s="8" t="str">
        <f>B237&amp;C291</f>
        <v>PENETRACION (%)Esparragos Ing.</v>
      </c>
      <c r="B291" s="8">
        <v>0</v>
      </c>
      <c r="C291" s="8" t="s">
        <v>114</v>
      </c>
      <c r="D291" s="9">
        <v>14.44585</v>
      </c>
      <c r="E291" s="9">
        <v>13.39677</v>
      </c>
      <c r="F291" s="9">
        <v>13.241860000000001</v>
      </c>
      <c r="G291" s="9">
        <v>0</v>
      </c>
    </row>
    <row r="292" spans="1:7" x14ac:dyDescent="0.35">
      <c r="A292" s="8" t="str">
        <f>B237&amp;C292</f>
        <v>PENETRACION (%)Otras hortalizas Ing.</v>
      </c>
      <c r="B292" s="8">
        <v>0</v>
      </c>
      <c r="C292" s="8" t="s">
        <v>115</v>
      </c>
      <c r="D292" s="9">
        <v>62.051499999999997</v>
      </c>
      <c r="E292" s="9">
        <v>60.136539999999997</v>
      </c>
      <c r="F292" s="9">
        <v>57.179989999999997</v>
      </c>
      <c r="G292" s="9">
        <v>0</v>
      </c>
    </row>
    <row r="293" spans="1:7" x14ac:dyDescent="0.35">
      <c r="A293" s="8" t="str">
        <f>B237&amp;C293</f>
        <v>PENETRACION (%).Aceite alino Ing.</v>
      </c>
      <c r="B293" s="8">
        <v>0</v>
      </c>
      <c r="C293" s="8" t="s">
        <v>116</v>
      </c>
      <c r="D293" s="9">
        <v>44.218559999999997</v>
      </c>
      <c r="E293" s="9">
        <v>44.87012</v>
      </c>
      <c r="F293" s="9">
        <v>41.371740000000003</v>
      </c>
      <c r="G293" s="9">
        <v>0</v>
      </c>
    </row>
    <row r="294" spans="1:7" x14ac:dyDescent="0.35">
      <c r="A294" s="8" t="str">
        <f>B237&amp;C294</f>
        <v>PENETRACION (%)Aceite oliva Ing.</v>
      </c>
      <c r="B294" s="8">
        <v>0</v>
      </c>
      <c r="C294" s="8" t="s">
        <v>270</v>
      </c>
      <c r="D294" s="9">
        <v>28.564260000000001</v>
      </c>
      <c r="E294" s="9">
        <v>29.578299999999999</v>
      </c>
      <c r="F294" s="9">
        <v>26.636510000000001</v>
      </c>
      <c r="G294" s="9">
        <v>0</v>
      </c>
    </row>
    <row r="295" spans="1:7" x14ac:dyDescent="0.35">
      <c r="A295" s="8" t="str">
        <f>B237&amp;C295</f>
        <v>PENETRACION (%)Resto aceite Ing.</v>
      </c>
      <c r="B295" s="8">
        <v>0</v>
      </c>
      <c r="C295" s="8" t="s">
        <v>271</v>
      </c>
      <c r="D295" s="9">
        <v>31.373830000000002</v>
      </c>
      <c r="E295" s="9">
        <v>31.445409999999999</v>
      </c>
      <c r="F295" s="9">
        <v>30.421009999999999</v>
      </c>
      <c r="G295" s="9">
        <v>0</v>
      </c>
    </row>
    <row r="296" spans="1:7" x14ac:dyDescent="0.35">
      <c r="A296" s="8" t="str">
        <f>B237&amp;C296</f>
        <v>PENETRACION (%).Pan Ing.</v>
      </c>
      <c r="B296" s="8">
        <v>0</v>
      </c>
      <c r="C296" s="8" t="s">
        <v>117</v>
      </c>
      <c r="D296" s="9">
        <v>87.413570000000007</v>
      </c>
      <c r="E296" s="9">
        <v>84.95411</v>
      </c>
      <c r="F296" s="9">
        <v>84.140140000000002</v>
      </c>
      <c r="G296" s="9">
        <v>0</v>
      </c>
    </row>
    <row r="297" spans="1:7" x14ac:dyDescent="0.35">
      <c r="A297" s="8" t="str">
        <f>B237&amp;C297</f>
        <v>PENETRACION (%).Pastas Ing.</v>
      </c>
      <c r="B297" s="8">
        <v>0</v>
      </c>
      <c r="C297" s="8" t="s">
        <v>118</v>
      </c>
      <c r="D297" s="9">
        <v>43.811459999999997</v>
      </c>
      <c r="E297" s="9">
        <v>38.91413</v>
      </c>
      <c r="F297" s="9">
        <v>38.839019999999998</v>
      </c>
      <c r="G297" s="9">
        <v>0</v>
      </c>
    </row>
    <row r="298" spans="1:7" x14ac:dyDescent="0.35">
      <c r="A298" s="8" t="str">
        <f>B237&amp;C298</f>
        <v>PENETRACION (%).Arroz Ing.</v>
      </c>
      <c r="B298" s="8">
        <v>0</v>
      </c>
      <c r="C298" s="8" t="s">
        <v>119</v>
      </c>
      <c r="D298" s="9">
        <v>50.10763</v>
      </c>
      <c r="E298" s="9">
        <v>50.770350000000001</v>
      </c>
      <c r="F298" s="9">
        <v>49.758980000000001</v>
      </c>
      <c r="G298" s="9">
        <v>0</v>
      </c>
    </row>
    <row r="299" spans="1:7" x14ac:dyDescent="0.35">
      <c r="A299" s="8" t="str">
        <f>B237&amp;C299</f>
        <v>PENETRACION (%).Legumbres Ing.</v>
      </c>
      <c r="B299" s="8">
        <v>0</v>
      </c>
      <c r="C299" s="8" t="s">
        <v>120</v>
      </c>
      <c r="D299" s="9">
        <v>19.697949999999999</v>
      </c>
      <c r="E299" s="9">
        <v>18.00977</v>
      </c>
      <c r="F299" s="9">
        <v>17.944839999999999</v>
      </c>
      <c r="G299" s="9">
        <v>0</v>
      </c>
    </row>
    <row r="300" spans="1:7" x14ac:dyDescent="0.35">
      <c r="A300" s="8" t="str">
        <f>B237&amp;C300</f>
        <v>PENETRACION (%)BATIDOS</v>
      </c>
      <c r="B300" s="8">
        <v>0</v>
      </c>
      <c r="C300" s="8" t="s">
        <v>272</v>
      </c>
      <c r="D300" s="9">
        <v>20.05903</v>
      </c>
      <c r="E300" s="9">
        <v>19.89048</v>
      </c>
      <c r="F300" s="9">
        <v>20.827010000000001</v>
      </c>
      <c r="G300" s="9">
        <v>0</v>
      </c>
    </row>
    <row r="301" spans="1:7" x14ac:dyDescent="0.35">
      <c r="A301" s="8" t="str">
        <f>B237&amp;C301</f>
        <v>PENETRACION (%)HELADOS</v>
      </c>
      <c r="B301" s="8">
        <v>0</v>
      </c>
      <c r="C301" s="8" t="s">
        <v>273</v>
      </c>
      <c r="D301" s="9">
        <v>58.937710000000003</v>
      </c>
      <c r="E301" s="9">
        <v>56.166319999999999</v>
      </c>
      <c r="F301" s="9">
        <v>54.826830000000001</v>
      </c>
      <c r="G301" s="9">
        <v>0</v>
      </c>
    </row>
    <row r="302" spans="1:7" x14ac:dyDescent="0.35">
      <c r="A302" s="8" t="str">
        <f>B237&amp;C302</f>
        <v>PENETRACION (%)GALLETAS</v>
      </c>
      <c r="B302" s="8">
        <v>0</v>
      </c>
      <c r="C302" s="8" t="s">
        <v>274</v>
      </c>
      <c r="D302" s="9">
        <v>17.665019999999998</v>
      </c>
      <c r="E302" s="9">
        <v>16.99944</v>
      </c>
      <c r="F302" s="9">
        <v>17.223210000000002</v>
      </c>
      <c r="G302" s="9">
        <v>0</v>
      </c>
    </row>
    <row r="303" spans="1:7" x14ac:dyDescent="0.35">
      <c r="A303" s="8" t="str">
        <f>B237&amp;C303</f>
        <v>PENETRACION (%)BOLLERÍA</v>
      </c>
      <c r="B303" s="8">
        <v>0</v>
      </c>
      <c r="C303" s="8" t="s">
        <v>275</v>
      </c>
      <c r="D303" s="9">
        <v>58.913350000000001</v>
      </c>
      <c r="E303" s="9">
        <v>58.360520000000001</v>
      </c>
      <c r="F303" s="9">
        <v>58.537979999999997</v>
      </c>
      <c r="G303" s="9">
        <v>0</v>
      </c>
    </row>
    <row r="304" spans="1:7" x14ac:dyDescent="0.35">
      <c r="A304" s="8" t="str">
        <f>B237&amp;C304</f>
        <v>PENETRACION (%)BOLLERIA SALADA</v>
      </c>
      <c r="B304" s="8">
        <v>0</v>
      </c>
      <c r="C304" s="8" t="s">
        <v>276</v>
      </c>
      <c r="D304" s="9">
        <v>12.03543</v>
      </c>
      <c r="E304" s="9">
        <v>12.01362</v>
      </c>
      <c r="F304" s="9">
        <v>13.07465</v>
      </c>
      <c r="G304" s="9">
        <v>0</v>
      </c>
    </row>
    <row r="305" spans="1:7" x14ac:dyDescent="0.35">
      <c r="A305" s="8" t="str">
        <f>B237&amp;C305</f>
        <v>PENETRACION (%)BOLLERIA DULCE</v>
      </c>
      <c r="B305" s="8">
        <v>0</v>
      </c>
      <c r="C305" s="8" t="s">
        <v>277</v>
      </c>
      <c r="D305" s="9">
        <v>57.674709999999997</v>
      </c>
      <c r="E305" s="9">
        <v>57.459809999999997</v>
      </c>
      <c r="F305" s="9">
        <v>56.995510000000003</v>
      </c>
      <c r="G305" s="9">
        <v>0</v>
      </c>
    </row>
    <row r="306" spans="1:7" x14ac:dyDescent="0.35">
      <c r="A306" s="8" t="str">
        <f>B237&amp;C306</f>
        <v>PENETRACION (%)PAL.PAN+BARRIT+TORTIT</v>
      </c>
      <c r="B306" s="8">
        <v>0</v>
      </c>
      <c r="C306" s="8" t="s">
        <v>278</v>
      </c>
      <c r="D306" s="9">
        <v>10.357620000000001</v>
      </c>
      <c r="E306" s="9">
        <v>9.9578489999999995</v>
      </c>
      <c r="F306" s="9">
        <v>9.8221469999999993</v>
      </c>
      <c r="G306" s="9">
        <v>0</v>
      </c>
    </row>
    <row r="307" spans="1:7" x14ac:dyDescent="0.35">
      <c r="A307" s="8" t="str">
        <f>B237&amp;C307</f>
        <v>PENETRACION (%)PALITOS PAN</v>
      </c>
      <c r="B307" s="8">
        <v>0</v>
      </c>
      <c r="C307" s="8" t="s">
        <v>279</v>
      </c>
      <c r="D307" s="9">
        <v>6.698842</v>
      </c>
      <c r="E307" s="9">
        <v>6.4385089999999998</v>
      </c>
      <c r="F307" s="9">
        <v>6.512772</v>
      </c>
      <c r="G307" s="9">
        <v>0</v>
      </c>
    </row>
    <row r="308" spans="1:7" x14ac:dyDescent="0.35">
      <c r="A308" s="8" t="str">
        <f>B237&amp;C308</f>
        <v>PENETRACION (%)TORTITAS</v>
      </c>
      <c r="B308" s="8">
        <v>0</v>
      </c>
      <c r="C308" s="8" t="s">
        <v>280</v>
      </c>
      <c r="D308" s="9">
        <v>3.3216580000000002</v>
      </c>
      <c r="E308" s="9">
        <v>3.0896539999999999</v>
      </c>
      <c r="F308" s="9">
        <v>2.7949850000000001</v>
      </c>
      <c r="G308" s="9">
        <v>0</v>
      </c>
    </row>
    <row r="309" spans="1:7" x14ac:dyDescent="0.35">
      <c r="A309" s="8" t="str">
        <f>B237&amp;C309</f>
        <v>PENETRACION (%)BARRITAS</v>
      </c>
      <c r="B309" s="8">
        <v>0</v>
      </c>
      <c r="C309" s="8" t="s">
        <v>281</v>
      </c>
      <c r="D309" s="9">
        <v>2.2578390000000002</v>
      </c>
      <c r="E309" s="9">
        <v>2.2520910000000001</v>
      </c>
      <c r="F309" s="9">
        <v>2.1865410000000001</v>
      </c>
      <c r="G309" s="9">
        <v>0</v>
      </c>
    </row>
    <row r="310" spans="1:7" x14ac:dyDescent="0.35">
      <c r="A310" s="8" t="str">
        <f>B237&amp;C310</f>
        <v>PENETRACION (%).Resto productos Ing.</v>
      </c>
      <c r="B310" s="8">
        <v>0</v>
      </c>
      <c r="C310" s="8" t="s">
        <v>131</v>
      </c>
      <c r="D310" s="9">
        <v>84.016589999999994</v>
      </c>
      <c r="E310" s="9">
        <v>82.013720000000006</v>
      </c>
      <c r="F310" s="9">
        <v>80.446709999999996</v>
      </c>
      <c r="G310" s="9">
        <v>0</v>
      </c>
    </row>
    <row r="311" spans="1:7" x14ac:dyDescent="0.35">
      <c r="A311" s="8" t="str">
        <f>B237&amp;C311</f>
        <v>PENETRACION (%)Gazpacho / Salmorejo</v>
      </c>
      <c r="B311" s="8">
        <v>0</v>
      </c>
      <c r="C311" s="8" t="s">
        <v>282</v>
      </c>
      <c r="D311" s="9">
        <v>10.82316</v>
      </c>
      <c r="E311" s="9">
        <v>10.89087</v>
      </c>
      <c r="F311" s="9">
        <v>10.77516</v>
      </c>
      <c r="G311" s="9">
        <v>0</v>
      </c>
    </row>
    <row r="312" spans="1:7" x14ac:dyDescent="0.35">
      <c r="A312" s="8" t="str">
        <f>B237&amp;C312</f>
        <v>PENETRACION (%)Sopas / Cremas / pures</v>
      </c>
      <c r="B312" s="8">
        <v>0</v>
      </c>
      <c r="C312" s="8" t="s">
        <v>283</v>
      </c>
      <c r="D312" s="9">
        <v>13.194470000000001</v>
      </c>
      <c r="E312" s="9">
        <v>12.508850000000001</v>
      </c>
      <c r="F312" s="9">
        <v>12.80236</v>
      </c>
      <c r="G312" s="9">
        <v>0</v>
      </c>
    </row>
    <row r="313" spans="1:7" x14ac:dyDescent="0.35">
      <c r="A313" s="8" t="str">
        <f>B237&amp;C313</f>
        <v>PENETRACION (%)Proteinas Vegetales</v>
      </c>
      <c r="B313" s="8">
        <v>0</v>
      </c>
      <c r="C313" s="8" t="s">
        <v>284</v>
      </c>
      <c r="D313" s="9">
        <v>2.9487230000000002</v>
      </c>
      <c r="E313" s="9">
        <v>2.8012809999999999</v>
      </c>
      <c r="F313" s="9">
        <v>2.1304650000000001</v>
      </c>
      <c r="G313" s="9">
        <v>0</v>
      </c>
    </row>
    <row r="314" spans="1:7" x14ac:dyDescent="0.35">
      <c r="A314" s="8" t="str">
        <f>B237&amp;C314</f>
        <v>PENETRACION (%)Platos Base Huevos</v>
      </c>
      <c r="B314" s="8">
        <v>0</v>
      </c>
      <c r="C314" s="8" t="s">
        <v>250</v>
      </c>
      <c r="D314" s="9">
        <v>70.679469999999995</v>
      </c>
      <c r="E314" s="9">
        <v>69.205219999999997</v>
      </c>
      <c r="F314" s="9">
        <v>65.804310000000001</v>
      </c>
      <c r="G314" s="9">
        <v>0</v>
      </c>
    </row>
    <row r="315" spans="1:7" x14ac:dyDescent="0.35">
      <c r="A315" s="8" t="str">
        <f>B315&amp;C315</f>
        <v>FRECUENCIA COMPRA (Actos).T.Alimentos TOTAL ING</v>
      </c>
      <c r="B315" s="8" t="s">
        <v>52</v>
      </c>
      <c r="C315" s="8" t="s">
        <v>39</v>
      </c>
      <c r="D315" s="9">
        <v>50.890256176953201</v>
      </c>
      <c r="E315" s="9">
        <v>50.7808382428397</v>
      </c>
      <c r="F315" s="9">
        <v>49.317661590526697</v>
      </c>
      <c r="G315" s="9">
        <v>0</v>
      </c>
    </row>
    <row r="316" spans="1:7" x14ac:dyDescent="0.35">
      <c r="A316" s="8" t="str">
        <f>B315&amp;C316</f>
        <v>FRECUENCIA COMPRA (Actos).T.Carne Ing.</v>
      </c>
      <c r="B316" s="8">
        <v>0</v>
      </c>
      <c r="C316" s="8" t="s">
        <v>43</v>
      </c>
      <c r="D316" s="9">
        <v>22.9915799071401</v>
      </c>
      <c r="E316" s="9">
        <v>25.110761641432699</v>
      </c>
      <c r="F316" s="9">
        <v>24.533240812746001</v>
      </c>
      <c r="G316" s="9">
        <v>0</v>
      </c>
    </row>
    <row r="317" spans="1:7" x14ac:dyDescent="0.35">
      <c r="A317" s="8" t="str">
        <f>B315&amp;C317</f>
        <v>FRECUENCIA COMPRA (Actos)T.Carne Fresca Ing</v>
      </c>
      <c r="B317" s="8">
        <v>0</v>
      </c>
      <c r="C317" s="8" t="s">
        <v>47</v>
      </c>
      <c r="D317" s="9">
        <v>19.458081164299799</v>
      </c>
      <c r="E317" s="9">
        <v>21.210934081671699</v>
      </c>
      <c r="F317" s="9">
        <v>20.6683473422964</v>
      </c>
      <c r="G317" s="9">
        <v>0</v>
      </c>
    </row>
    <row r="318" spans="1:7" x14ac:dyDescent="0.35">
      <c r="A318" s="8" t="str">
        <f>B315&amp;C318</f>
        <v>FRECUENCIA COMPRA (Actos)Ternera Ing.</v>
      </c>
      <c r="B318" s="8">
        <v>0</v>
      </c>
      <c r="C318" s="8" t="s">
        <v>50</v>
      </c>
      <c r="D318" s="9">
        <v>9.77711927042178</v>
      </c>
      <c r="E318" s="9">
        <v>10.615096729876299</v>
      </c>
      <c r="F318" s="9">
        <v>10.6878080307881</v>
      </c>
      <c r="G318" s="9">
        <v>0</v>
      </c>
    </row>
    <row r="319" spans="1:7" x14ac:dyDescent="0.35">
      <c r="A319" s="8" t="str">
        <f>B315&amp;C319</f>
        <v>FRECUENCIA COMPRA (Actos)Pollo Ing.</v>
      </c>
      <c r="B319" s="8">
        <v>0</v>
      </c>
      <c r="C319" s="8" t="s">
        <v>53</v>
      </c>
      <c r="D319" s="9">
        <v>9.6151358751041194</v>
      </c>
      <c r="E319" s="9">
        <v>10.3453798082015</v>
      </c>
      <c r="F319" s="9">
        <v>10.122286431079701</v>
      </c>
      <c r="G319" s="9">
        <v>0</v>
      </c>
    </row>
    <row r="320" spans="1:7" x14ac:dyDescent="0.35">
      <c r="A320" s="8" t="str">
        <f>B315&amp;C320</f>
        <v>FRECUENCIA COMPRA (Actos)Porcino Ing.</v>
      </c>
      <c r="B320" s="8">
        <v>0</v>
      </c>
      <c r="C320" s="8" t="s">
        <v>56</v>
      </c>
      <c r="D320" s="9">
        <v>6.8207502727050597</v>
      </c>
      <c r="E320" s="9">
        <v>7.4145868503116699</v>
      </c>
      <c r="F320" s="9">
        <v>7.5212307513207097</v>
      </c>
      <c r="G320" s="9">
        <v>0</v>
      </c>
    </row>
    <row r="321" spans="1:7" x14ac:dyDescent="0.35">
      <c r="A321" s="8" t="str">
        <f>B315&amp;C321</f>
        <v>FRECUENCIA COMPRA (Actos)Ovino Ing.</v>
      </c>
      <c r="B321" s="8">
        <v>0</v>
      </c>
      <c r="C321" s="8" t="s">
        <v>59</v>
      </c>
      <c r="D321" s="9">
        <v>2.4305881058096102</v>
      </c>
      <c r="E321" s="9">
        <v>2.49384679818598</v>
      </c>
      <c r="F321" s="9">
        <v>2.6074854004804999</v>
      </c>
      <c r="G321" s="9">
        <v>0</v>
      </c>
    </row>
    <row r="322" spans="1:7" x14ac:dyDescent="0.35">
      <c r="A322" s="8" t="str">
        <f>B315&amp;C322</f>
        <v>FRECUENCIA COMPRA (Actos)Resto Carne Ing.</v>
      </c>
      <c r="B322" s="8">
        <v>0</v>
      </c>
      <c r="C322" s="8" t="s">
        <v>62</v>
      </c>
      <c r="D322" s="9">
        <v>4.4131662609545099</v>
      </c>
      <c r="E322" s="9">
        <v>4.5984496779081896</v>
      </c>
      <c r="F322" s="9">
        <v>4.2737126709223503</v>
      </c>
      <c r="G322" s="9">
        <v>0</v>
      </c>
    </row>
    <row r="323" spans="1:7" x14ac:dyDescent="0.35">
      <c r="A323" s="8" t="str">
        <f>B315&amp;C323</f>
        <v>FRECUENCIA COMPRA (Actos)Carnes Transform.Ing</v>
      </c>
      <c r="B323" s="8">
        <v>0</v>
      </c>
      <c r="C323" s="8" t="s">
        <v>64</v>
      </c>
      <c r="D323" s="9">
        <v>11.186677581060501</v>
      </c>
      <c r="E323" s="9">
        <v>11.9586488400927</v>
      </c>
      <c r="F323" s="9">
        <v>11.7013978291063</v>
      </c>
      <c r="G323" s="9">
        <v>0</v>
      </c>
    </row>
    <row r="324" spans="1:7" x14ac:dyDescent="0.35">
      <c r="A324" s="8" t="str">
        <f>B315&amp;C324</f>
        <v>FRECUENCIA COMPRA (Actos)Jamón Curado Ing.</v>
      </c>
      <c r="B324" s="8">
        <v>0</v>
      </c>
      <c r="C324" s="8" t="s">
        <v>67</v>
      </c>
      <c r="D324" s="9">
        <v>4.3021112412606399</v>
      </c>
      <c r="E324" s="9">
        <v>4.64974055222606</v>
      </c>
      <c r="F324" s="9">
        <v>4.7989186425437804</v>
      </c>
      <c r="G324" s="9">
        <v>0</v>
      </c>
    </row>
    <row r="325" spans="1:7" x14ac:dyDescent="0.35">
      <c r="A325" s="8" t="str">
        <f>B315&amp;C325</f>
        <v>FRECUENCIA COMPRA (Actos)J.Curado Normal Ing</v>
      </c>
      <c r="B325" s="8">
        <v>0</v>
      </c>
      <c r="C325" s="8" t="s">
        <v>70</v>
      </c>
      <c r="D325" s="9">
        <v>3.6211950888069602</v>
      </c>
      <c r="E325" s="9">
        <v>3.73938541793239</v>
      </c>
      <c r="F325" s="9">
        <v>3.8862620140384401</v>
      </c>
      <c r="G325" s="9">
        <v>0</v>
      </c>
    </row>
    <row r="326" spans="1:7" x14ac:dyDescent="0.35">
      <c r="A326" s="8" t="str">
        <f>B315&amp;C326</f>
        <v>FRECUENCIA COMPRA (Actos)J.Iberico Ing.</v>
      </c>
      <c r="B326" s="8">
        <v>0</v>
      </c>
      <c r="C326" s="8" t="s">
        <v>71</v>
      </c>
      <c r="D326" s="9">
        <v>2.4199593126769701</v>
      </c>
      <c r="E326" s="9">
        <v>2.8047213002131199</v>
      </c>
      <c r="F326" s="9">
        <v>3.0807498185287501</v>
      </c>
      <c r="G326" s="9">
        <v>0</v>
      </c>
    </row>
    <row r="327" spans="1:7" x14ac:dyDescent="0.35">
      <c r="A327" s="8" t="str">
        <f>B315&amp;C327</f>
        <v>FRECUENCIA COMPRA (Actos)Lomo embuchado Ing.</v>
      </c>
      <c r="B327" s="8">
        <v>0</v>
      </c>
      <c r="C327" s="8" t="s">
        <v>72</v>
      </c>
      <c r="D327" s="9">
        <v>1.2443962100365</v>
      </c>
      <c r="E327" s="9">
        <v>1.3192483208666399</v>
      </c>
      <c r="F327" s="9">
        <v>1.35510579053098</v>
      </c>
      <c r="G327" s="9">
        <v>0</v>
      </c>
    </row>
    <row r="328" spans="1:7" x14ac:dyDescent="0.35">
      <c r="A328" s="8" t="str">
        <f>B315&amp;C328</f>
        <v>FRECUENCIA COMPRA (Actos)Chorizo Ing.</v>
      </c>
      <c r="B328" s="8">
        <v>0</v>
      </c>
      <c r="C328" s="8" t="s">
        <v>73</v>
      </c>
      <c r="D328" s="9">
        <v>1.7219143561099199</v>
      </c>
      <c r="E328" s="9">
        <v>1.8769808561450601</v>
      </c>
      <c r="F328" s="9">
        <v>1.8717601941442501</v>
      </c>
      <c r="G328" s="9">
        <v>0</v>
      </c>
    </row>
    <row r="329" spans="1:7" x14ac:dyDescent="0.35">
      <c r="A329" s="8" t="str">
        <f>B315&amp;C329</f>
        <v>FRECUENCIA COMPRA (Actos)Pates/Foie-gras Ing</v>
      </c>
      <c r="B329" s="8">
        <v>0</v>
      </c>
      <c r="C329" s="8" t="s">
        <v>74</v>
      </c>
      <c r="D329" s="9">
        <v>1.8898673450569501</v>
      </c>
      <c r="E329" s="9">
        <v>2.7520057643304199</v>
      </c>
      <c r="F329" s="9">
        <v>2.6221430257482301</v>
      </c>
      <c r="G329" s="9">
        <v>0</v>
      </c>
    </row>
    <row r="330" spans="1:7" x14ac:dyDescent="0.35">
      <c r="A330" s="8" t="str">
        <f>B315&amp;C330</f>
        <v>FRECUENCIA COMPRA (Actos)Rto carn.transf.Ing</v>
      </c>
      <c r="B330" s="8">
        <v>0</v>
      </c>
      <c r="C330" s="8" t="s">
        <v>75</v>
      </c>
      <c r="D330" s="9">
        <v>9.0884171985552396</v>
      </c>
      <c r="E330" s="9">
        <v>9.6341112451993407</v>
      </c>
      <c r="F330" s="9">
        <v>9.2840725993740794</v>
      </c>
      <c r="G330" s="9">
        <v>0</v>
      </c>
    </row>
    <row r="331" spans="1:7" x14ac:dyDescent="0.35">
      <c r="A331" s="8" t="str">
        <f>B315&amp;C331</f>
        <v>FRECUENCIA COMPRA (Actos).T.Pescados/Marisc.Ing</v>
      </c>
      <c r="B331" s="8">
        <v>0</v>
      </c>
      <c r="C331" s="8" t="s">
        <v>76</v>
      </c>
      <c r="D331" s="9">
        <v>13.1917118801522</v>
      </c>
      <c r="E331" s="9">
        <v>13.613810038525401</v>
      </c>
      <c r="F331" s="9">
        <v>13.895426182186799</v>
      </c>
      <c r="G331" s="9">
        <v>0</v>
      </c>
    </row>
    <row r="332" spans="1:7" x14ac:dyDescent="0.35">
      <c r="A332" s="8" t="str">
        <f>B315&amp;C332</f>
        <v>FRECUENCIA COMPRA (Actos)Pescados Ing.</v>
      </c>
      <c r="B332" s="8">
        <v>0</v>
      </c>
      <c r="C332" s="8" t="s">
        <v>77</v>
      </c>
      <c r="D332" s="9">
        <v>10.0494021519564</v>
      </c>
      <c r="E332" s="9">
        <v>10.268883060632801</v>
      </c>
      <c r="F332" s="9">
        <v>10.5504195294267</v>
      </c>
      <c r="G332" s="9">
        <v>0</v>
      </c>
    </row>
    <row r="333" spans="1:7" x14ac:dyDescent="0.35">
      <c r="A333" s="8" t="str">
        <f>B315&amp;C333</f>
        <v>FRECUENCIA COMPRA (Actos)Merluza/Pescadil.Ing</v>
      </c>
      <c r="B333" s="8">
        <v>0</v>
      </c>
      <c r="C333" s="8" t="s">
        <v>78</v>
      </c>
      <c r="D333" s="9">
        <v>2.30042974460051</v>
      </c>
      <c r="E333" s="9">
        <v>2.1474237897587098</v>
      </c>
      <c r="F333" s="9">
        <v>2.4080611495134101</v>
      </c>
      <c r="G333" s="9">
        <v>0</v>
      </c>
    </row>
    <row r="334" spans="1:7" x14ac:dyDescent="0.35">
      <c r="A334" s="8" t="str">
        <f>B315&amp;C334</f>
        <v>FRECUENCIA COMPRA (Actos)Boquerones Ing.</v>
      </c>
      <c r="B334" s="8">
        <v>0</v>
      </c>
      <c r="C334" s="8" t="s">
        <v>79</v>
      </c>
      <c r="D334" s="9">
        <v>2.27851717334145</v>
      </c>
      <c r="E334" s="9">
        <v>2.38193473046115</v>
      </c>
      <c r="F334" s="9">
        <v>2.0733754427201001</v>
      </c>
      <c r="G334" s="9">
        <v>0</v>
      </c>
    </row>
    <row r="335" spans="1:7" x14ac:dyDescent="0.35">
      <c r="A335" s="8" t="str">
        <f>B315&amp;C335</f>
        <v>FRECUENCIA COMPRA (Actos)Sardinas Ing.</v>
      </c>
      <c r="B335" s="8">
        <v>0</v>
      </c>
      <c r="C335" s="8" t="s">
        <v>80</v>
      </c>
      <c r="D335" s="9">
        <v>2.6259405496328898</v>
      </c>
      <c r="E335" s="9">
        <v>3.4667241668529298</v>
      </c>
      <c r="F335" s="9">
        <v>4.1487764756549401</v>
      </c>
      <c r="G335" s="9">
        <v>0</v>
      </c>
    </row>
    <row r="336" spans="1:7" x14ac:dyDescent="0.35">
      <c r="A336" s="8" t="str">
        <f>B315&amp;C336</f>
        <v>FRECUENCIA COMPRA (Actos)Rape Ing.</v>
      </c>
      <c r="B336" s="8">
        <v>0</v>
      </c>
      <c r="C336" s="8" t="s">
        <v>81</v>
      </c>
      <c r="D336" s="9">
        <v>1.36532198805951</v>
      </c>
      <c r="E336" s="9">
        <v>1.2546910862718399</v>
      </c>
      <c r="F336" s="9">
        <v>1.46093747873449</v>
      </c>
      <c r="G336" s="9">
        <v>0</v>
      </c>
    </row>
    <row r="337" spans="1:7" x14ac:dyDescent="0.35">
      <c r="A337" s="8" t="str">
        <f>B315&amp;C337</f>
        <v>FRECUENCIA COMPRA (Actos)Dorada Ing.</v>
      </c>
      <c r="B337" s="8">
        <v>0</v>
      </c>
      <c r="C337" s="8" t="s">
        <v>82</v>
      </c>
      <c r="D337" s="9">
        <v>2.3573798405522499</v>
      </c>
      <c r="E337" s="9">
        <v>1.78378834787504</v>
      </c>
      <c r="F337" s="9">
        <v>2.1718096722356499</v>
      </c>
      <c r="G337" s="9">
        <v>0</v>
      </c>
    </row>
    <row r="338" spans="1:7" x14ac:dyDescent="0.35">
      <c r="A338" s="8" t="str">
        <f>B315&amp;C338</f>
        <v>FRECUENCIA COMPRA (Actos)Salmon Ing.</v>
      </c>
      <c r="B338" s="8">
        <v>0</v>
      </c>
      <c r="C338" s="8" t="s">
        <v>83</v>
      </c>
      <c r="D338" s="9">
        <v>2.5446579854593301</v>
      </c>
      <c r="E338" s="9">
        <v>2.73828938171693</v>
      </c>
      <c r="F338" s="9">
        <v>2.9704019782072502</v>
      </c>
      <c r="G338" s="9">
        <v>0</v>
      </c>
    </row>
    <row r="339" spans="1:7" x14ac:dyDescent="0.35">
      <c r="A339" s="8" t="str">
        <f>B315&amp;C339</f>
        <v>FRECUENCIA COMPRA (Actos)Atun Fresco Ing.</v>
      </c>
      <c r="B339" s="8">
        <v>0</v>
      </c>
      <c r="C339" s="8" t="s">
        <v>84</v>
      </c>
      <c r="D339" s="9">
        <v>2.5322861508677299</v>
      </c>
      <c r="E339" s="9">
        <v>2.51803689042739</v>
      </c>
      <c r="F339" s="9">
        <v>2.60001003572616</v>
      </c>
      <c r="G339" s="9">
        <v>0</v>
      </c>
    </row>
    <row r="340" spans="1:7" x14ac:dyDescent="0.35">
      <c r="A340" s="8" t="str">
        <f>B315&amp;C340</f>
        <v>FRECUENCIA COMPRA (Actos)Resto pescados Ing.</v>
      </c>
      <c r="B340" s="8">
        <v>0</v>
      </c>
      <c r="C340" s="8" t="s">
        <v>85</v>
      </c>
      <c r="D340" s="9">
        <v>8.2536879930766105</v>
      </c>
      <c r="E340" s="9">
        <v>8.1583446968741509</v>
      </c>
      <c r="F340" s="9">
        <v>8.3470197745809909</v>
      </c>
      <c r="G340" s="9">
        <v>0</v>
      </c>
    </row>
    <row r="341" spans="1:7" x14ac:dyDescent="0.35">
      <c r="A341" s="8" t="str">
        <f>B315&amp;C341</f>
        <v>FRECUENCIA COMPRA (Actos)Mariscos Ing.</v>
      </c>
      <c r="B341" s="8">
        <v>0</v>
      </c>
      <c r="C341" s="8" t="s">
        <v>86</v>
      </c>
      <c r="D341" s="9">
        <v>7.7279192019623304</v>
      </c>
      <c r="E341" s="9">
        <v>7.9729356516789398</v>
      </c>
      <c r="F341" s="9">
        <v>8.2235557214106496</v>
      </c>
      <c r="G341" s="9">
        <v>0</v>
      </c>
    </row>
    <row r="342" spans="1:7" x14ac:dyDescent="0.35">
      <c r="A342" s="8" t="str">
        <f>B315&amp;C342</f>
        <v>FRECUENCIA COMPRA (Actos)Calamares Ing.</v>
      </c>
      <c r="B342" s="8">
        <v>0</v>
      </c>
      <c r="C342" s="8" t="s">
        <v>87</v>
      </c>
      <c r="D342" s="9">
        <v>4.5567567603499999</v>
      </c>
      <c r="E342" s="9">
        <v>4.4767736006121801</v>
      </c>
      <c r="F342" s="9">
        <v>4.8678381915008098</v>
      </c>
      <c r="G342" s="9">
        <v>0</v>
      </c>
    </row>
    <row r="343" spans="1:7" x14ac:dyDescent="0.35">
      <c r="A343" s="8" t="str">
        <f>B315&amp;C343</f>
        <v>FRECUENCIA COMPRA (Actos)Pulpo/sepia Ing.</v>
      </c>
      <c r="B343" s="8">
        <v>0</v>
      </c>
      <c r="C343" s="8" t="s">
        <v>88</v>
      </c>
      <c r="D343" s="9">
        <v>3.80001762891141</v>
      </c>
      <c r="E343" s="9">
        <v>3.9871790850559701</v>
      </c>
      <c r="F343" s="9">
        <v>3.97619049643593</v>
      </c>
      <c r="G343" s="9">
        <v>0</v>
      </c>
    </row>
    <row r="344" spans="1:7" x14ac:dyDescent="0.35">
      <c r="A344" s="8" t="str">
        <f>B315&amp;C344</f>
        <v>FRECUENCIA COMPRA (Actos)Langostinos/Gamb.Ing</v>
      </c>
      <c r="B344" s="8">
        <v>0</v>
      </c>
      <c r="C344" s="8" t="s">
        <v>89</v>
      </c>
      <c r="D344" s="9">
        <v>4.1546943280874302</v>
      </c>
      <c r="E344" s="9">
        <v>4.7004375904375104</v>
      </c>
      <c r="F344" s="9">
        <v>4.8617834574367302</v>
      </c>
      <c r="G344" s="9">
        <v>0</v>
      </c>
    </row>
    <row r="345" spans="1:7" x14ac:dyDescent="0.35">
      <c r="A345" s="8" t="str">
        <f>B315&amp;C345</f>
        <v>FRECUENCIA COMPRA (Actos)Otros mariscos Ing.</v>
      </c>
      <c r="B345" s="8">
        <v>0</v>
      </c>
      <c r="C345" s="8" t="s">
        <v>90</v>
      </c>
      <c r="D345" s="9">
        <v>4.99055906664322</v>
      </c>
      <c r="E345" s="9">
        <v>5.1454222141231698</v>
      </c>
      <c r="F345" s="9">
        <v>4.9933014889049101</v>
      </c>
      <c r="G345" s="9">
        <v>0</v>
      </c>
    </row>
    <row r="346" spans="1:7" x14ac:dyDescent="0.35">
      <c r="A346" s="8" t="str">
        <f>B315&amp;C346</f>
        <v>FRECUENCIA COMPRA (Actos).Derivados lacteos Ing</v>
      </c>
      <c r="B346" s="8">
        <v>0</v>
      </c>
      <c r="C346" s="8" t="s">
        <v>91</v>
      </c>
      <c r="D346" s="9">
        <v>17.517070927733201</v>
      </c>
      <c r="E346" s="9">
        <v>18.7174560252794</v>
      </c>
      <c r="F346" s="9">
        <v>18.509205116459199</v>
      </c>
      <c r="G346" s="9">
        <v>0</v>
      </c>
    </row>
    <row r="347" spans="1:7" x14ac:dyDescent="0.35">
      <c r="A347" s="8" t="str">
        <f>B315&amp;C347</f>
        <v>FRECUENCIA COMPRA (Actos)Mantequilla Ing.</v>
      </c>
      <c r="B347" s="8">
        <v>0</v>
      </c>
      <c r="C347" s="8" t="s">
        <v>92</v>
      </c>
      <c r="D347" s="9">
        <v>6.2304583836729597</v>
      </c>
      <c r="E347" s="9">
        <v>7.4849938414758999</v>
      </c>
      <c r="F347" s="9">
        <v>7.0829713333945996</v>
      </c>
      <c r="G347" s="9">
        <v>0</v>
      </c>
    </row>
    <row r="348" spans="1:7" x14ac:dyDescent="0.35">
      <c r="A348" s="8" t="str">
        <f>B315&amp;C348</f>
        <v>FRECUENCIA COMPRA (Actos)Postres Ing.</v>
      </c>
      <c r="B348" s="8">
        <v>0</v>
      </c>
      <c r="C348" s="8" t="s">
        <v>93</v>
      </c>
      <c r="D348" s="9">
        <v>8.0336405731483094</v>
      </c>
      <c r="E348" s="9">
        <v>8.4432420784106998</v>
      </c>
      <c r="F348" s="9">
        <v>8.6438634708246802</v>
      </c>
      <c r="G348" s="9">
        <v>0</v>
      </c>
    </row>
    <row r="349" spans="1:7" x14ac:dyDescent="0.35">
      <c r="A349" s="8" t="str">
        <f>B315&amp;C349</f>
        <v>FRECUENCIA COMPRA (Actos)Yogures Ing.</v>
      </c>
      <c r="B349" s="8">
        <v>0</v>
      </c>
      <c r="C349" s="8" t="s">
        <v>94</v>
      </c>
      <c r="D349" s="9">
        <v>5.5226622294518899</v>
      </c>
      <c r="E349" s="9">
        <v>6.1781644300264604</v>
      </c>
      <c r="F349" s="9">
        <v>6.4426917493332896</v>
      </c>
      <c r="G349" s="9">
        <v>0</v>
      </c>
    </row>
    <row r="350" spans="1:7" x14ac:dyDescent="0.35">
      <c r="A350" s="8" t="str">
        <f>B315&amp;C350</f>
        <v>FRECUENCIA COMPRA (Actos)Queso Ing.</v>
      </c>
      <c r="B350" s="8">
        <v>0</v>
      </c>
      <c r="C350" s="8" t="s">
        <v>95</v>
      </c>
      <c r="D350" s="9">
        <v>12.5117019595651</v>
      </c>
      <c r="E350" s="9">
        <v>13.2831379484157</v>
      </c>
      <c r="F350" s="9">
        <v>12.9347187493685</v>
      </c>
      <c r="G350" s="9">
        <v>0</v>
      </c>
    </row>
    <row r="351" spans="1:7" x14ac:dyDescent="0.35">
      <c r="A351" s="8" t="str">
        <f>B315&amp;C351</f>
        <v>FRECUENCIA COMPRA (Actos).Fruta Ing.</v>
      </c>
      <c r="B351" s="8">
        <v>0</v>
      </c>
      <c r="C351" s="8" t="s">
        <v>96</v>
      </c>
      <c r="D351" s="9">
        <v>5.9374921052085803</v>
      </c>
      <c r="E351" s="9">
        <v>7.26323427270711</v>
      </c>
      <c r="F351" s="9">
        <v>6.9217439378671202</v>
      </c>
      <c r="G351" s="9">
        <v>0</v>
      </c>
    </row>
    <row r="352" spans="1:7" x14ac:dyDescent="0.35">
      <c r="A352" s="8" t="str">
        <f>B315&amp;C352</f>
        <v>FRECUENCIA COMPRA (Actos)Fruta Fresca Ing</v>
      </c>
      <c r="B352" s="8">
        <v>0</v>
      </c>
      <c r="C352" s="8" t="s">
        <v>97</v>
      </c>
      <c r="D352" s="9">
        <v>4.84955536830347</v>
      </c>
      <c r="E352" s="9">
        <v>6.2695286669150603</v>
      </c>
      <c r="F352" s="9">
        <v>6.1338531435809402</v>
      </c>
      <c r="G352" s="9">
        <v>0</v>
      </c>
    </row>
    <row r="353" spans="1:7" x14ac:dyDescent="0.35">
      <c r="A353" s="8" t="str">
        <f>B315&amp;C353</f>
        <v>FRECUENCIA COMPRA (Actos)Manzana Ing.</v>
      </c>
      <c r="B353" s="8">
        <v>0</v>
      </c>
      <c r="C353" s="8" t="s">
        <v>98</v>
      </c>
      <c r="D353" s="9">
        <v>2.5412715367369301</v>
      </c>
      <c r="E353" s="9">
        <v>6.3697056091548303</v>
      </c>
      <c r="F353" s="9">
        <v>4.75755272953859</v>
      </c>
      <c r="G353" s="9">
        <v>0</v>
      </c>
    </row>
    <row r="354" spans="1:7" x14ac:dyDescent="0.35">
      <c r="A354" s="8" t="str">
        <f>B315&amp;C354</f>
        <v>FRECUENCIA COMPRA (Actos)Platano Ing.</v>
      </c>
      <c r="B354" s="8">
        <v>0</v>
      </c>
      <c r="C354" s="8" t="s">
        <v>99</v>
      </c>
      <c r="D354" s="9">
        <v>3.8693760161921</v>
      </c>
      <c r="E354" s="9">
        <v>7.0499585277638301</v>
      </c>
      <c r="F354" s="9">
        <v>3.97884781986961</v>
      </c>
      <c r="G354" s="9">
        <v>0</v>
      </c>
    </row>
    <row r="355" spans="1:7" x14ac:dyDescent="0.35">
      <c r="A355" s="8" t="str">
        <f>B315&amp;C355</f>
        <v>FRECUENCIA COMPRA (Actos)Naranja/Mandarina In</v>
      </c>
      <c r="B355" s="8">
        <v>0</v>
      </c>
      <c r="C355" s="8" t="s">
        <v>100</v>
      </c>
      <c r="D355" s="9">
        <v>3.0840829109711301</v>
      </c>
      <c r="E355" s="9">
        <v>4.4345243308117102</v>
      </c>
      <c r="F355" s="9">
        <v>5.2601949837388897</v>
      </c>
      <c r="G355" s="9">
        <v>0</v>
      </c>
    </row>
    <row r="356" spans="1:7" x14ac:dyDescent="0.35">
      <c r="A356" s="8" t="str">
        <f>B315&amp;C356</f>
        <v>FRECUENCIA COMPRA (Actos)Melon/sandia Ing.</v>
      </c>
      <c r="B356" s="8">
        <v>0</v>
      </c>
      <c r="C356" s="8" t="s">
        <v>101</v>
      </c>
      <c r="D356" s="9">
        <v>2.5438066779264599</v>
      </c>
      <c r="E356" s="9">
        <v>2.9442772581792398</v>
      </c>
      <c r="F356" s="9">
        <v>3.1528556955304601</v>
      </c>
      <c r="G356" s="9">
        <v>0</v>
      </c>
    </row>
    <row r="357" spans="1:7" x14ac:dyDescent="0.35">
      <c r="A357" s="8" t="str">
        <f>B315&amp;C357</f>
        <v>FRECUENCIA COMPRA (Actos)Fresa/freson Ing.</v>
      </c>
      <c r="B357" s="8">
        <v>0</v>
      </c>
      <c r="C357" s="8" t="s">
        <v>102</v>
      </c>
      <c r="D357" s="9">
        <v>1.6870728543123901</v>
      </c>
      <c r="E357" s="9">
        <v>2.7460236584753002</v>
      </c>
      <c r="F357" s="9">
        <v>2.43088228426326</v>
      </c>
      <c r="G357" s="9">
        <v>0</v>
      </c>
    </row>
    <row r="358" spans="1:7" x14ac:dyDescent="0.35">
      <c r="A358" s="8" t="str">
        <f>B315&amp;C358</f>
        <v>FRECUENCIA COMPRA (Actos)Pina Ing.</v>
      </c>
      <c r="B358" s="8">
        <v>0</v>
      </c>
      <c r="C358" s="8" t="s">
        <v>103</v>
      </c>
      <c r="D358" s="9">
        <v>3.19045065134857</v>
      </c>
      <c r="E358" s="9">
        <v>2.83773541201526</v>
      </c>
      <c r="F358" s="9">
        <v>3.0470269975412698</v>
      </c>
      <c r="G358" s="9">
        <v>0</v>
      </c>
    </row>
    <row r="359" spans="1:7" x14ac:dyDescent="0.35">
      <c r="A359" s="8" t="str">
        <f>B315&amp;C359</f>
        <v>FRECUENCIA COMPRA (Actos)Resto frutas Ing.</v>
      </c>
      <c r="B359" s="8">
        <v>0</v>
      </c>
      <c r="C359" s="8" t="s">
        <v>104</v>
      </c>
      <c r="D359" s="9">
        <v>2.3390122429134501</v>
      </c>
      <c r="E359" s="9">
        <v>3.2810301715018699</v>
      </c>
      <c r="F359" s="9">
        <v>3.41490239357914</v>
      </c>
      <c r="G359" s="9">
        <v>0</v>
      </c>
    </row>
    <row r="360" spans="1:7" x14ac:dyDescent="0.35">
      <c r="A360" s="8" t="str">
        <f>B315&amp;C360</f>
        <v>FRECUENCIA COMPRA (Actos)Mermeladas Ing.</v>
      </c>
      <c r="B360" s="8">
        <v>0</v>
      </c>
      <c r="C360" s="8" t="s">
        <v>105</v>
      </c>
      <c r="D360" s="9">
        <v>6.0655304236370897</v>
      </c>
      <c r="E360" s="9">
        <v>6.4862791740360501</v>
      </c>
      <c r="F360" s="9">
        <v>6.1391015947509802</v>
      </c>
      <c r="G360" s="9">
        <v>0</v>
      </c>
    </row>
    <row r="361" spans="1:7" x14ac:dyDescent="0.35">
      <c r="A361" s="8" t="str">
        <f>B315&amp;C361</f>
        <v>FRECUENCIA COMPRA (Actos).Hortalizas/Verdur.Ing</v>
      </c>
      <c r="B361" s="8">
        <v>0</v>
      </c>
      <c r="C361" s="8" t="s">
        <v>106</v>
      </c>
      <c r="D361" s="9">
        <v>24.835934973026198</v>
      </c>
      <c r="E361" s="9">
        <v>26.648954013278299</v>
      </c>
      <c r="F361" s="9">
        <v>26.023502257611099</v>
      </c>
      <c r="G361" s="9">
        <v>0</v>
      </c>
    </row>
    <row r="362" spans="1:7" x14ac:dyDescent="0.35">
      <c r="A362" s="8" t="str">
        <f>B315&amp;C362</f>
        <v>FRECUENCIA COMPRA (Actos)Tomates Ing.</v>
      </c>
      <c r="B362" s="8">
        <v>0</v>
      </c>
      <c r="C362" s="8" t="s">
        <v>107</v>
      </c>
      <c r="D362" s="9">
        <v>10.491983415209299</v>
      </c>
      <c r="E362" s="9">
        <v>11.446818975057001</v>
      </c>
      <c r="F362" s="9">
        <v>10.9479630664213</v>
      </c>
      <c r="G362" s="9">
        <v>0</v>
      </c>
    </row>
    <row r="363" spans="1:7" x14ac:dyDescent="0.35">
      <c r="A363" s="8" t="str">
        <f>B315&amp;C363</f>
        <v>FRECUENCIA COMPRA (Actos)Judías verdes Ing.</v>
      </c>
      <c r="B363" s="8">
        <v>0</v>
      </c>
      <c r="C363" s="8" t="s">
        <v>108</v>
      </c>
      <c r="D363" s="9">
        <v>1.9791326263120701</v>
      </c>
      <c r="E363" s="9">
        <v>2.6883762307538399</v>
      </c>
      <c r="F363" s="9">
        <v>3.3179570051409799</v>
      </c>
      <c r="G363" s="9">
        <v>0</v>
      </c>
    </row>
    <row r="364" spans="1:7" x14ac:dyDescent="0.35">
      <c r="A364" s="8" t="str">
        <f>B315&amp;C364</f>
        <v>FRECUENCIA COMPRA (Actos)Patatas Ing.</v>
      </c>
      <c r="B364" s="8">
        <v>0</v>
      </c>
      <c r="C364" s="8" t="s">
        <v>109</v>
      </c>
      <c r="D364" s="9">
        <v>16.059836075245499</v>
      </c>
      <c r="E364" s="9">
        <v>16.704139180905099</v>
      </c>
      <c r="F364" s="9">
        <v>16.989682060832699</v>
      </c>
      <c r="G364" s="9">
        <v>0</v>
      </c>
    </row>
    <row r="365" spans="1:7" x14ac:dyDescent="0.35">
      <c r="A365" s="8" t="str">
        <f>B315&amp;C365</f>
        <v>FRECUENCIA COMPRA (Actos)Cebollas Ing.</v>
      </c>
      <c r="B365" s="8">
        <v>0</v>
      </c>
      <c r="C365" s="8" t="s">
        <v>110</v>
      </c>
      <c r="D365" s="9">
        <v>8.5133719079896295</v>
      </c>
      <c r="E365" s="9">
        <v>9.1341126206359604</v>
      </c>
      <c r="F365" s="9">
        <v>9.2598967146002398</v>
      </c>
      <c r="G365" s="9">
        <v>0</v>
      </c>
    </row>
    <row r="366" spans="1:7" x14ac:dyDescent="0.35">
      <c r="A366" s="8" t="str">
        <f>B315&amp;C366</f>
        <v>FRECUENCIA COMPRA (Actos)Pimientos Ing.</v>
      </c>
      <c r="B366" s="8">
        <v>0</v>
      </c>
      <c r="C366" s="8" t="s">
        <v>111</v>
      </c>
      <c r="D366" s="9">
        <v>4.8231466972418602</v>
      </c>
      <c r="E366" s="9">
        <v>4.9063858288579603</v>
      </c>
      <c r="F366" s="9">
        <v>4.8892450432210302</v>
      </c>
      <c r="G366" s="9">
        <v>0</v>
      </c>
    </row>
    <row r="367" spans="1:7" x14ac:dyDescent="0.35">
      <c r="A367" s="8" t="str">
        <f>B315&amp;C367</f>
        <v>FRECUENCIA COMPRA (Actos)Lechugas Ing.</v>
      </c>
      <c r="B367" s="8">
        <v>0</v>
      </c>
      <c r="C367" s="8" t="s">
        <v>112</v>
      </c>
      <c r="D367" s="9">
        <v>9.0795290885834099</v>
      </c>
      <c r="E367" s="9">
        <v>9.3756912867150106</v>
      </c>
      <c r="F367" s="9">
        <v>9.1643981925957494</v>
      </c>
      <c r="G367" s="9">
        <v>0</v>
      </c>
    </row>
    <row r="368" spans="1:7" x14ac:dyDescent="0.35">
      <c r="A368" s="8" t="str">
        <f>B315&amp;C368</f>
        <v>FRECUENCIA COMPRA (Actos)Setas Ing.</v>
      </c>
      <c r="B368" s="8">
        <v>0</v>
      </c>
      <c r="C368" s="8" t="s">
        <v>113</v>
      </c>
      <c r="D368" s="9">
        <v>3.5468669487688</v>
      </c>
      <c r="E368" s="9">
        <v>3.6466828621672001</v>
      </c>
      <c r="F368" s="9">
        <v>3.6647207932758401</v>
      </c>
      <c r="G368" s="9">
        <v>0</v>
      </c>
    </row>
    <row r="369" spans="1:7" x14ac:dyDescent="0.35">
      <c r="A369" s="8" t="str">
        <f>B315&amp;C369</f>
        <v>FRECUENCIA COMPRA (Actos)Esparragos Ing.</v>
      </c>
      <c r="B369" s="8">
        <v>0</v>
      </c>
      <c r="C369" s="8" t="s">
        <v>114</v>
      </c>
      <c r="D369" s="9">
        <v>1.5877526332981999</v>
      </c>
      <c r="E369" s="9">
        <v>1.63526856352238</v>
      </c>
      <c r="F369" s="9">
        <v>1.8423004064772399</v>
      </c>
      <c r="G369" s="9">
        <v>0</v>
      </c>
    </row>
    <row r="370" spans="1:7" x14ac:dyDescent="0.35">
      <c r="A370" s="8" t="str">
        <f>B315&amp;C370</f>
        <v>FRECUENCIA COMPRA (Actos)Otras hortalizas Ing.</v>
      </c>
      <c r="B370" s="8">
        <v>0</v>
      </c>
      <c r="C370" s="8" t="s">
        <v>115</v>
      </c>
      <c r="D370" s="9">
        <v>7.4864095763546397</v>
      </c>
      <c r="E370" s="9">
        <v>8.1754931476241204</v>
      </c>
      <c r="F370" s="9">
        <v>8.1084664067169108</v>
      </c>
      <c r="G370" s="9">
        <v>0</v>
      </c>
    </row>
    <row r="371" spans="1:7" x14ac:dyDescent="0.35">
      <c r="A371" s="8" t="str">
        <f>B315&amp;C371</f>
        <v>FRECUENCIA COMPRA (Actos).Aceite alino Ing.</v>
      </c>
      <c r="B371" s="8">
        <v>0</v>
      </c>
      <c r="C371" s="8" t="s">
        <v>116</v>
      </c>
      <c r="D371" s="9">
        <v>8.4910037438077204</v>
      </c>
      <c r="E371" s="9">
        <v>9.2240435443165101</v>
      </c>
      <c r="F371" s="9">
        <v>9.0443260157302596</v>
      </c>
      <c r="G371" s="9">
        <v>0</v>
      </c>
    </row>
    <row r="372" spans="1:7" x14ac:dyDescent="0.35">
      <c r="A372" s="8" t="str">
        <f>B315&amp;C372</f>
        <v>FRECUENCIA COMPRA (Actos)Aceite oliva Ing.</v>
      </c>
      <c r="B372" s="8">
        <v>0</v>
      </c>
      <c r="C372" s="8" t="s">
        <v>270</v>
      </c>
      <c r="D372" s="9">
        <v>4.3293838087201699</v>
      </c>
      <c r="E372" s="9">
        <v>4.4024304530432996</v>
      </c>
      <c r="F372" s="9">
        <v>4.4207050315201997</v>
      </c>
      <c r="G372" s="9">
        <v>0</v>
      </c>
    </row>
    <row r="373" spans="1:7" x14ac:dyDescent="0.35">
      <c r="A373" s="8" t="str">
        <f>B315&amp;C373</f>
        <v>FRECUENCIA COMPRA (Actos)Resto aceite Ing.</v>
      </c>
      <c r="B373" s="8">
        <v>0</v>
      </c>
      <c r="C373" s="8" t="s">
        <v>271</v>
      </c>
      <c r="D373" s="9">
        <v>8.0836351047887103</v>
      </c>
      <c r="E373" s="9">
        <v>9.0460372788099193</v>
      </c>
      <c r="F373" s="9">
        <v>8.4834514144578907</v>
      </c>
      <c r="G373" s="9">
        <v>0</v>
      </c>
    </row>
    <row r="374" spans="1:7" x14ac:dyDescent="0.35">
      <c r="A374" s="8" t="str">
        <f>B315&amp;C374</f>
        <v>FRECUENCIA COMPRA (Actos).Pan Ing.</v>
      </c>
      <c r="B374" s="8">
        <v>0</v>
      </c>
      <c r="C374" s="8" t="s">
        <v>117</v>
      </c>
      <c r="D374" s="9">
        <v>27.812431744553599</v>
      </c>
      <c r="E374" s="9">
        <v>29.4731273215125</v>
      </c>
      <c r="F374" s="9">
        <v>28.3964695991422</v>
      </c>
      <c r="G374" s="9">
        <v>0</v>
      </c>
    </row>
    <row r="375" spans="1:7" x14ac:dyDescent="0.35">
      <c r="A375" s="8" t="str">
        <f>B315&amp;C375</f>
        <v>FRECUENCIA COMPRA (Actos).Pastas Ing.</v>
      </c>
      <c r="B375" s="8">
        <v>0</v>
      </c>
      <c r="C375" s="8" t="s">
        <v>118</v>
      </c>
      <c r="D375" s="9">
        <v>4.0260319862738898</v>
      </c>
      <c r="E375" s="9">
        <v>4.6786110873836204</v>
      </c>
      <c r="F375" s="9">
        <v>4.4840220796230597</v>
      </c>
      <c r="G375" s="9">
        <v>0</v>
      </c>
    </row>
    <row r="376" spans="1:7" x14ac:dyDescent="0.35">
      <c r="A376" s="8" t="str">
        <f>B315&amp;C376</f>
        <v>FRECUENCIA COMPRA (Actos).Arroz Ing.</v>
      </c>
      <c r="B376" s="8">
        <v>0</v>
      </c>
      <c r="C376" s="8" t="s">
        <v>119</v>
      </c>
      <c r="D376" s="9">
        <v>5.7657275843776601</v>
      </c>
      <c r="E376" s="9">
        <v>6.5123169436624204</v>
      </c>
      <c r="F376" s="9">
        <v>6.5815233409187401</v>
      </c>
      <c r="G376" s="9">
        <v>0</v>
      </c>
    </row>
    <row r="377" spans="1:7" x14ac:dyDescent="0.35">
      <c r="A377" s="8" t="str">
        <f>B315&amp;C377</f>
        <v>FRECUENCIA COMPRA (Actos).Legumbres Ing.</v>
      </c>
      <c r="B377" s="8">
        <v>0</v>
      </c>
      <c r="C377" s="8" t="s">
        <v>120</v>
      </c>
      <c r="D377" s="9">
        <v>4.8207879531848103</v>
      </c>
      <c r="E377" s="9">
        <v>5.0731275465913797</v>
      </c>
      <c r="F377" s="9">
        <v>5.2806849762664196</v>
      </c>
      <c r="G377" s="9">
        <v>0</v>
      </c>
    </row>
    <row r="378" spans="1:7" x14ac:dyDescent="0.35">
      <c r="A378" s="8" t="str">
        <f>B315&amp;C378</f>
        <v>FRECUENCIA COMPRA (Actos)BATIDOS</v>
      </c>
      <c r="B378" s="8">
        <v>0</v>
      </c>
      <c r="C378" s="8" t="s">
        <v>272</v>
      </c>
      <c r="D378" s="9">
        <v>2.67802383649164</v>
      </c>
      <c r="E378" s="9">
        <v>2.9232390282037302</v>
      </c>
      <c r="F378" s="9">
        <v>2.7995400402424702</v>
      </c>
      <c r="G378" s="9">
        <v>0</v>
      </c>
    </row>
    <row r="379" spans="1:7" x14ac:dyDescent="0.35">
      <c r="A379" s="8" t="str">
        <f>B315&amp;C379</f>
        <v>FRECUENCIA COMPRA (Actos)HELADOS</v>
      </c>
      <c r="B379" s="8">
        <v>0</v>
      </c>
      <c r="C379" s="8" t="s">
        <v>273</v>
      </c>
      <c r="D379" s="9">
        <v>6.5952396078284901</v>
      </c>
      <c r="E379" s="9">
        <v>6.4628972518061696</v>
      </c>
      <c r="F379" s="9">
        <v>6.9891858035882901</v>
      </c>
      <c r="G379" s="9">
        <v>0</v>
      </c>
    </row>
    <row r="380" spans="1:7" x14ac:dyDescent="0.35">
      <c r="A380" s="8" t="str">
        <f>B315&amp;C380</f>
        <v>FRECUENCIA COMPRA (Actos)GALLETAS</v>
      </c>
      <c r="B380" s="8">
        <v>0</v>
      </c>
      <c r="C380" s="8" t="s">
        <v>274</v>
      </c>
      <c r="D380" s="9">
        <v>4.0210906290298301</v>
      </c>
      <c r="E380" s="9">
        <v>4.6720506832871198</v>
      </c>
      <c r="F380" s="9">
        <v>4.0095525743009901</v>
      </c>
      <c r="G380" s="9">
        <v>0</v>
      </c>
    </row>
    <row r="381" spans="1:7" x14ac:dyDescent="0.35">
      <c r="A381" s="8" t="str">
        <f>B315&amp;C381</f>
        <v>FRECUENCIA COMPRA (Actos)BOLLERÍA</v>
      </c>
      <c r="B381" s="8">
        <v>0</v>
      </c>
      <c r="C381" s="8" t="s">
        <v>275</v>
      </c>
      <c r="D381" s="9">
        <v>11.2527041221033</v>
      </c>
      <c r="E381" s="9">
        <v>10.625974117496</v>
      </c>
      <c r="F381" s="9">
        <v>10.236690694336801</v>
      </c>
      <c r="G381" s="9">
        <v>0</v>
      </c>
    </row>
    <row r="382" spans="1:7" x14ac:dyDescent="0.35">
      <c r="A382" s="8" t="str">
        <f>B315&amp;C382</f>
        <v>FRECUENCIA COMPRA (Actos)BOLLERIA SALADA</v>
      </c>
      <c r="B382" s="8">
        <v>0</v>
      </c>
      <c r="C382" s="8" t="s">
        <v>276</v>
      </c>
      <c r="D382" s="9">
        <v>2.9628333152451001</v>
      </c>
      <c r="E382" s="9">
        <v>2.69083388631871</v>
      </c>
      <c r="F382" s="9">
        <v>2.8937916596517801</v>
      </c>
      <c r="G382" s="9">
        <v>0</v>
      </c>
    </row>
    <row r="383" spans="1:7" x14ac:dyDescent="0.35">
      <c r="A383" s="8" t="str">
        <f>B315&amp;C383</f>
        <v>FRECUENCIA COMPRA (Actos)BOLLERIA DULCE</v>
      </c>
      <c r="B383" s="8">
        <v>0</v>
      </c>
      <c r="C383" s="8" t="s">
        <v>277</v>
      </c>
      <c r="D383" s="9">
        <v>10.9825320585886</v>
      </c>
      <c r="E383" s="9">
        <v>10.3757182784555</v>
      </c>
      <c r="F383" s="9">
        <v>9.9714909143462904</v>
      </c>
      <c r="G383" s="9">
        <v>0</v>
      </c>
    </row>
    <row r="384" spans="1:7" x14ac:dyDescent="0.35">
      <c r="A384" s="8" t="str">
        <f>B315&amp;C384</f>
        <v>FRECUENCIA COMPRA (Actos)PAL.PAN+BARRIT+TORTIT</v>
      </c>
      <c r="B384" s="8">
        <v>0</v>
      </c>
      <c r="C384" s="8" t="s">
        <v>278</v>
      </c>
      <c r="D384" s="9">
        <v>2.7120355668290901</v>
      </c>
      <c r="E384" s="9">
        <v>2.7612134605657599</v>
      </c>
      <c r="F384" s="9">
        <v>2.5536798748173601</v>
      </c>
      <c r="G384" s="9">
        <v>0</v>
      </c>
    </row>
    <row r="385" spans="1:7" x14ac:dyDescent="0.35">
      <c r="A385" s="8" t="str">
        <f>B315&amp;C385</f>
        <v>FRECUENCIA COMPRA (Actos)PALITOS PAN</v>
      </c>
      <c r="B385" s="8">
        <v>0</v>
      </c>
      <c r="C385" s="8" t="s">
        <v>279</v>
      </c>
      <c r="D385" s="9">
        <v>2.4408145658602698</v>
      </c>
      <c r="E385" s="9">
        <v>2.4325161641466999</v>
      </c>
      <c r="F385" s="9">
        <v>2.4267482557073801</v>
      </c>
      <c r="G385" s="9">
        <v>0</v>
      </c>
    </row>
    <row r="386" spans="1:7" x14ac:dyDescent="0.35">
      <c r="A386" s="8" t="str">
        <f>B315&amp;C386</f>
        <v>FRECUENCIA COMPRA (Actos)TORTITAS</v>
      </c>
      <c r="B386" s="8">
        <v>0</v>
      </c>
      <c r="C386" s="8" t="s">
        <v>280</v>
      </c>
      <c r="D386" s="9">
        <v>1.8188529879963899</v>
      </c>
      <c r="E386" s="9">
        <v>1.8314323486506201</v>
      </c>
      <c r="F386" s="9">
        <v>1.7503410097872301</v>
      </c>
      <c r="G386" s="9">
        <v>0</v>
      </c>
    </row>
    <row r="387" spans="1:7" x14ac:dyDescent="0.35">
      <c r="A387" s="8" t="str">
        <f>B315&amp;C387</f>
        <v>FRECUENCIA COMPRA (Actos)BARRITAS</v>
      </c>
      <c r="B387" s="8">
        <v>0</v>
      </c>
      <c r="C387" s="8" t="s">
        <v>281</v>
      </c>
      <c r="D387" s="9">
        <v>2.6367251660386701</v>
      </c>
      <c r="E387" s="9">
        <v>2.86319613575104</v>
      </c>
      <c r="F387" s="9">
        <v>2.1135464614522301</v>
      </c>
      <c r="G387" s="9">
        <v>0</v>
      </c>
    </row>
    <row r="388" spans="1:7" x14ac:dyDescent="0.35">
      <c r="A388" s="8" t="str">
        <f>B315&amp;C388</f>
        <v>FRECUENCIA COMPRA (Actos).Resto productos Ing.</v>
      </c>
      <c r="B388" s="8">
        <v>0</v>
      </c>
      <c r="C388" s="8" t="s">
        <v>131</v>
      </c>
      <c r="D388" s="9">
        <v>21.491709681161499</v>
      </c>
      <c r="E388" s="9">
        <v>22.625603955165701</v>
      </c>
      <c r="F388" s="9">
        <v>22.3291095365608</v>
      </c>
      <c r="G388" s="9">
        <v>0</v>
      </c>
    </row>
    <row r="389" spans="1:7" x14ac:dyDescent="0.35">
      <c r="A389" s="8" t="str">
        <f>B315&amp;C389</f>
        <v>FRECUENCIA COMPRA (Actos)Gazpacho / Salmorejo</v>
      </c>
      <c r="B389" s="8">
        <v>0</v>
      </c>
      <c r="C389" s="8" t="s">
        <v>282</v>
      </c>
      <c r="D389" s="9">
        <v>3.2638252158077301</v>
      </c>
      <c r="E389" s="9">
        <v>2.3667041456865601</v>
      </c>
      <c r="F389" s="9">
        <v>2.7204395632776102</v>
      </c>
      <c r="G389" s="9">
        <v>0</v>
      </c>
    </row>
    <row r="390" spans="1:7" x14ac:dyDescent="0.35">
      <c r="A390" s="8" t="str">
        <f>B315&amp;C390</f>
        <v>FRECUENCIA COMPRA (Actos)Sopas / Cremas / pures</v>
      </c>
      <c r="B390" s="8">
        <v>0</v>
      </c>
      <c r="C390" s="8" t="s">
        <v>283</v>
      </c>
      <c r="D390" s="9">
        <v>3.0764900013105598</v>
      </c>
      <c r="E390" s="9">
        <v>3.0556264304307601</v>
      </c>
      <c r="F390" s="9">
        <v>3.1045803134577099</v>
      </c>
      <c r="G390" s="9">
        <v>0</v>
      </c>
    </row>
    <row r="391" spans="1:7" x14ac:dyDescent="0.35">
      <c r="A391" s="8" t="str">
        <f>B315&amp;C391</f>
        <v>FRECUENCIA COMPRA (Actos)Proteinas Vegetales</v>
      </c>
      <c r="B391" s="8">
        <v>0</v>
      </c>
      <c r="C391" s="8" t="s">
        <v>284</v>
      </c>
      <c r="D391" s="9">
        <v>1.41482410574689</v>
      </c>
      <c r="E391" s="9">
        <v>1.46492936356921</v>
      </c>
      <c r="F391" s="9">
        <v>1.7441045757917399</v>
      </c>
      <c r="G391" s="9">
        <v>0</v>
      </c>
    </row>
    <row r="392" spans="1:7" x14ac:dyDescent="0.35">
      <c r="A392" s="8" t="str">
        <f>B315&amp;C392</f>
        <v>FRECUENCIA COMPRA (Actos)Platos Base Huevos</v>
      </c>
      <c r="B392" s="8">
        <v>0</v>
      </c>
      <c r="C392" s="8" t="s">
        <v>250</v>
      </c>
      <c r="D392" s="9">
        <v>9.3685348766864909</v>
      </c>
      <c r="E392" s="9">
        <v>9.49916149043041</v>
      </c>
      <c r="F392" s="9">
        <v>9.3532924255815804</v>
      </c>
      <c r="G392" s="9">
        <v>0</v>
      </c>
    </row>
    <row r="393" spans="1:7" x14ac:dyDescent="0.35">
      <c r="A393" s="8" t="str">
        <f>B393&amp;C393</f>
        <v>COMPRA MEDIA (Consumiciones).T.Alimentos TOTAL ING</v>
      </c>
      <c r="B393" s="8" t="s">
        <v>55</v>
      </c>
      <c r="C393" s="8" t="s">
        <v>39</v>
      </c>
      <c r="D393" s="9">
        <v>161.21888158568001</v>
      </c>
      <c r="E393" s="9">
        <v>161.63744852391301</v>
      </c>
      <c r="F393" s="9">
        <v>157.459151644635</v>
      </c>
      <c r="G393" s="9">
        <v>0</v>
      </c>
    </row>
    <row r="394" spans="1:7" x14ac:dyDescent="0.35">
      <c r="A394" s="8" t="str">
        <f>B393&amp;C394</f>
        <v>COMPRA MEDIA (Consumiciones).T.Carne Ing.</v>
      </c>
      <c r="B394" s="8">
        <v>0</v>
      </c>
      <c r="C394" s="8" t="s">
        <v>43</v>
      </c>
      <c r="D394" s="9">
        <v>51.3023726794667</v>
      </c>
      <c r="E394" s="9">
        <v>55.180008508078501</v>
      </c>
      <c r="F394" s="9">
        <v>54.672031784387102</v>
      </c>
      <c r="G394" s="9">
        <v>0</v>
      </c>
    </row>
    <row r="395" spans="1:7" x14ac:dyDescent="0.35">
      <c r="A395" s="8" t="str">
        <f>B393&amp;C395</f>
        <v>COMPRA MEDIA (Consumiciones)T.Carne Fresca Ing</v>
      </c>
      <c r="B395" s="8">
        <v>0</v>
      </c>
      <c r="C395" s="8" t="s">
        <v>47</v>
      </c>
      <c r="D395" s="9">
        <v>42.529852301698803</v>
      </c>
      <c r="E395" s="9">
        <v>45.759441065714498</v>
      </c>
      <c r="F395" s="9">
        <v>45.346623468785999</v>
      </c>
      <c r="G395" s="9">
        <v>0</v>
      </c>
    </row>
    <row r="396" spans="1:7" x14ac:dyDescent="0.35">
      <c r="A396" s="8" t="str">
        <f>B393&amp;C396</f>
        <v>COMPRA MEDIA (Consumiciones)Ternera Ing.</v>
      </c>
      <c r="B396" s="8">
        <v>0</v>
      </c>
      <c r="C396" s="8" t="s">
        <v>50</v>
      </c>
      <c r="D396" s="9">
        <v>18.059120518333302</v>
      </c>
      <c r="E396" s="9">
        <v>19.5225071397271</v>
      </c>
      <c r="F396" s="9">
        <v>19.686507438874099</v>
      </c>
      <c r="G396" s="9">
        <v>0</v>
      </c>
    </row>
    <row r="397" spans="1:7" x14ac:dyDescent="0.35">
      <c r="A397" s="8" t="str">
        <f>B393&amp;C397</f>
        <v>COMPRA MEDIA (Consumiciones)Pollo Ing.</v>
      </c>
      <c r="B397" s="8">
        <v>0</v>
      </c>
      <c r="C397" s="8" t="s">
        <v>53</v>
      </c>
      <c r="D397" s="9">
        <v>18.523659975456301</v>
      </c>
      <c r="E397" s="9">
        <v>19.289881287021402</v>
      </c>
      <c r="F397" s="9">
        <v>19.635896061084502</v>
      </c>
      <c r="G397" s="9">
        <v>0</v>
      </c>
    </row>
    <row r="398" spans="1:7" x14ac:dyDescent="0.35">
      <c r="A398" s="8" t="str">
        <f>B393&amp;C398</f>
        <v>COMPRA MEDIA (Consumiciones)Porcino Ing.</v>
      </c>
      <c r="B398" s="8">
        <v>0</v>
      </c>
      <c r="C398" s="8" t="s">
        <v>56</v>
      </c>
      <c r="D398" s="9">
        <v>11.200038292072801</v>
      </c>
      <c r="E398" s="9">
        <v>12.4421733857837</v>
      </c>
      <c r="F398" s="9">
        <v>12.4685377426658</v>
      </c>
      <c r="G398" s="9">
        <v>0</v>
      </c>
    </row>
    <row r="399" spans="1:7" x14ac:dyDescent="0.35">
      <c r="A399" s="8" t="str">
        <f>B393&amp;C399</f>
        <v>COMPRA MEDIA (Consumiciones)Ovino Ing.</v>
      </c>
      <c r="B399" s="8">
        <v>0</v>
      </c>
      <c r="C399" s="8" t="s">
        <v>59</v>
      </c>
      <c r="D399" s="9">
        <v>4.5093364756278502</v>
      </c>
      <c r="E399" s="9">
        <v>4.6631540577812904</v>
      </c>
      <c r="F399" s="9">
        <v>4.8422085189217103</v>
      </c>
      <c r="G399" s="9">
        <v>0</v>
      </c>
    </row>
    <row r="400" spans="1:7" x14ac:dyDescent="0.35">
      <c r="A400" s="8" t="str">
        <f>B393&amp;C400</f>
        <v>COMPRA MEDIA (Consumiciones)Resto Carne Ing.</v>
      </c>
      <c r="B400" s="8">
        <v>0</v>
      </c>
      <c r="C400" s="8" t="s">
        <v>62</v>
      </c>
      <c r="D400" s="9">
        <v>8.18464345093596</v>
      </c>
      <c r="E400" s="9">
        <v>8.1172431081929908</v>
      </c>
      <c r="F400" s="9">
        <v>7.5088401255343298</v>
      </c>
      <c r="G400" s="9">
        <v>0</v>
      </c>
    </row>
    <row r="401" spans="1:7" x14ac:dyDescent="0.35">
      <c r="A401" s="8" t="str">
        <f>B393&amp;C401</f>
        <v>COMPRA MEDIA (Consumiciones)Carnes Transform.Ing</v>
      </c>
      <c r="B401" s="8">
        <v>0</v>
      </c>
      <c r="C401" s="8" t="s">
        <v>64</v>
      </c>
      <c r="D401" s="9">
        <v>19.7385578345685</v>
      </c>
      <c r="E401" s="9">
        <v>21.125785440142401</v>
      </c>
      <c r="F401" s="9">
        <v>20.5828826228847</v>
      </c>
      <c r="G401" s="9">
        <v>0</v>
      </c>
    </row>
    <row r="402" spans="1:7" x14ac:dyDescent="0.35">
      <c r="A402" s="8" t="str">
        <f>B393&amp;C402</f>
        <v>COMPRA MEDIA (Consumiciones)Jamón Curado Ing.</v>
      </c>
      <c r="B402" s="8">
        <v>0</v>
      </c>
      <c r="C402" s="8" t="s">
        <v>67</v>
      </c>
      <c r="D402" s="9">
        <v>7.2701766255046296</v>
      </c>
      <c r="E402" s="9">
        <v>8.1014133421126999</v>
      </c>
      <c r="F402" s="9">
        <v>8.1714656801238803</v>
      </c>
      <c r="G402" s="9">
        <v>0</v>
      </c>
    </row>
    <row r="403" spans="1:7" x14ac:dyDescent="0.35">
      <c r="A403" s="8" t="str">
        <f>B393&amp;C403</f>
        <v>COMPRA MEDIA (Consumiciones)J.Curado Normal Ing</v>
      </c>
      <c r="B403" s="8">
        <v>0</v>
      </c>
      <c r="C403" s="8" t="s">
        <v>70</v>
      </c>
      <c r="D403" s="9">
        <v>6.15963963892266</v>
      </c>
      <c r="E403" s="9">
        <v>6.4745398542268999</v>
      </c>
      <c r="F403" s="9">
        <v>6.6110326145211102</v>
      </c>
      <c r="G403" s="9">
        <v>0</v>
      </c>
    </row>
    <row r="404" spans="1:7" x14ac:dyDescent="0.35">
      <c r="A404" s="8" t="str">
        <f>B393&amp;C404</f>
        <v>COMPRA MEDIA (Consumiciones)J.Iberico Ing.</v>
      </c>
      <c r="B404" s="8">
        <v>0</v>
      </c>
      <c r="C404" s="8" t="s">
        <v>71</v>
      </c>
      <c r="D404" s="9">
        <v>3.87765317185508</v>
      </c>
      <c r="E404" s="9">
        <v>4.7504863082597799</v>
      </c>
      <c r="F404" s="9">
        <v>5.1906121327952901</v>
      </c>
      <c r="G404" s="9">
        <v>0</v>
      </c>
    </row>
    <row r="405" spans="1:7" x14ac:dyDescent="0.35">
      <c r="A405" s="8" t="str">
        <f>B393&amp;C405</f>
        <v>COMPRA MEDIA (Consumiciones)Lomo embuchado Ing.</v>
      </c>
      <c r="B405" s="8">
        <v>0</v>
      </c>
      <c r="C405" s="8" t="s">
        <v>72</v>
      </c>
      <c r="D405" s="9">
        <v>2.25597785010376</v>
      </c>
      <c r="E405" s="9">
        <v>2.7353300598331298</v>
      </c>
      <c r="F405" s="9">
        <v>2.5102332138076702</v>
      </c>
      <c r="G405" s="9">
        <v>0</v>
      </c>
    </row>
    <row r="406" spans="1:7" x14ac:dyDescent="0.35">
      <c r="A406" s="8" t="str">
        <f>B393&amp;C406</f>
        <v>COMPRA MEDIA (Consumiciones)Chorizo Ing.</v>
      </c>
      <c r="B406" s="8">
        <v>0</v>
      </c>
      <c r="C406" s="8" t="s">
        <v>73</v>
      </c>
      <c r="D406" s="9">
        <v>2.88799164234864</v>
      </c>
      <c r="E406" s="9">
        <v>2.75962382763303</v>
      </c>
      <c r="F406" s="9">
        <v>3.05344913156395</v>
      </c>
      <c r="G406" s="9">
        <v>0</v>
      </c>
    </row>
    <row r="407" spans="1:7" x14ac:dyDescent="0.35">
      <c r="A407" s="8" t="str">
        <f>B393&amp;C407</f>
        <v>COMPRA MEDIA (Consumiciones)Pates/Foie-gras Ing</v>
      </c>
      <c r="B407" s="8">
        <v>0</v>
      </c>
      <c r="C407" s="8" t="s">
        <v>74</v>
      </c>
      <c r="D407" s="9">
        <v>2.6393240686238602</v>
      </c>
      <c r="E407" s="9">
        <v>3.5450267187847899</v>
      </c>
      <c r="F407" s="9">
        <v>3.3418607482910399</v>
      </c>
      <c r="G407" s="9">
        <v>0</v>
      </c>
    </row>
    <row r="408" spans="1:7" x14ac:dyDescent="0.35">
      <c r="A408" s="8" t="str">
        <f>B393&amp;C408</f>
        <v>COMPRA MEDIA (Consumiciones)Rto carn.transf.Ing</v>
      </c>
      <c r="B408" s="8">
        <v>0</v>
      </c>
      <c r="C408" s="8" t="s">
        <v>75</v>
      </c>
      <c r="D408" s="9">
        <v>15.585497006580599</v>
      </c>
      <c r="E408" s="9">
        <v>16.4328408092525</v>
      </c>
      <c r="F408" s="9">
        <v>15.858930293197201</v>
      </c>
      <c r="G408" s="9">
        <v>0</v>
      </c>
    </row>
    <row r="409" spans="1:7" x14ac:dyDescent="0.35">
      <c r="A409" s="8" t="str">
        <f>B393&amp;C409</f>
        <v>COMPRA MEDIA (Consumiciones).T.Pescados/Marisc.Ing</v>
      </c>
      <c r="B409" s="8">
        <v>0</v>
      </c>
      <c r="C409" s="8" t="s">
        <v>76</v>
      </c>
      <c r="D409" s="9">
        <v>29.302426491961299</v>
      </c>
      <c r="E409" s="9">
        <v>30.355366230936401</v>
      </c>
      <c r="F409" s="9">
        <v>31.261618610364</v>
      </c>
      <c r="G409" s="9">
        <v>0</v>
      </c>
    </row>
    <row r="410" spans="1:7" x14ac:dyDescent="0.35">
      <c r="A410" s="8" t="str">
        <f>B393&amp;C410</f>
        <v>COMPRA MEDIA (Consumiciones)Pescados Ing.</v>
      </c>
      <c r="B410" s="8">
        <v>0</v>
      </c>
      <c r="C410" s="8" t="s">
        <v>77</v>
      </c>
      <c r="D410" s="9">
        <v>18.313238275618001</v>
      </c>
      <c r="E410" s="9">
        <v>18.786473517285302</v>
      </c>
      <c r="F410" s="9">
        <v>19.683092223361701</v>
      </c>
      <c r="G410" s="9">
        <v>0</v>
      </c>
    </row>
    <row r="411" spans="1:7" x14ac:dyDescent="0.35">
      <c r="A411" s="8" t="str">
        <f>B393&amp;C411</f>
        <v>COMPRA MEDIA (Consumiciones)Merluza/Pescadil.Ing</v>
      </c>
      <c r="B411" s="8">
        <v>0</v>
      </c>
      <c r="C411" s="8" t="s">
        <v>78</v>
      </c>
      <c r="D411" s="9">
        <v>3.1889522992720098</v>
      </c>
      <c r="E411" s="9">
        <v>2.96161266171696</v>
      </c>
      <c r="F411" s="9">
        <v>3.1831634517447398</v>
      </c>
      <c r="G411" s="9">
        <v>0</v>
      </c>
    </row>
    <row r="412" spans="1:7" x14ac:dyDescent="0.35">
      <c r="A412" s="8" t="str">
        <f>B393&amp;C412</f>
        <v>COMPRA MEDIA (Consumiciones)Boquerones Ing.</v>
      </c>
      <c r="B412" s="8">
        <v>0</v>
      </c>
      <c r="C412" s="8" t="s">
        <v>79</v>
      </c>
      <c r="D412" s="9">
        <v>3.4329717849024401</v>
      </c>
      <c r="E412" s="9">
        <v>3.2955312675641899</v>
      </c>
      <c r="F412" s="9">
        <v>3.0301768558523001</v>
      </c>
      <c r="G412" s="9">
        <v>0</v>
      </c>
    </row>
    <row r="413" spans="1:7" x14ac:dyDescent="0.35">
      <c r="A413" s="8" t="str">
        <f>B393&amp;C413</f>
        <v>COMPRA MEDIA (Consumiciones)Sardinas Ing.</v>
      </c>
      <c r="B413" s="8">
        <v>0</v>
      </c>
      <c r="C413" s="8" t="s">
        <v>80</v>
      </c>
      <c r="D413" s="9">
        <v>4.35335169922456</v>
      </c>
      <c r="E413" s="9">
        <v>4.5364196032670003</v>
      </c>
      <c r="F413" s="9">
        <v>4.9864560971982002</v>
      </c>
      <c r="G413" s="9">
        <v>0</v>
      </c>
    </row>
    <row r="414" spans="1:7" x14ac:dyDescent="0.35">
      <c r="A414" s="8" t="str">
        <f>B393&amp;C414</f>
        <v>COMPRA MEDIA (Consumiciones)Rape Ing.</v>
      </c>
      <c r="B414" s="8">
        <v>0</v>
      </c>
      <c r="C414" s="8" t="s">
        <v>81</v>
      </c>
      <c r="D414" s="9">
        <v>2.1643851444015199</v>
      </c>
      <c r="E414" s="9">
        <v>2.2392121877292901</v>
      </c>
      <c r="F414" s="9">
        <v>2.1946695374531502</v>
      </c>
      <c r="G414" s="9">
        <v>0</v>
      </c>
    </row>
    <row r="415" spans="1:7" x14ac:dyDescent="0.35">
      <c r="A415" s="8" t="str">
        <f>B393&amp;C415</f>
        <v>COMPRA MEDIA (Consumiciones)Dorada Ing.</v>
      </c>
      <c r="B415" s="8">
        <v>0</v>
      </c>
      <c r="C415" s="8" t="s">
        <v>82</v>
      </c>
      <c r="D415" s="9">
        <v>2.90913170164719</v>
      </c>
      <c r="E415" s="9">
        <v>2.46910820810995</v>
      </c>
      <c r="F415" s="9">
        <v>2.6382733898391399</v>
      </c>
      <c r="G415" s="9">
        <v>0</v>
      </c>
    </row>
    <row r="416" spans="1:7" x14ac:dyDescent="0.35">
      <c r="A416" s="8" t="str">
        <f>B393&amp;C416</f>
        <v>COMPRA MEDIA (Consumiciones)Salmon Ing.</v>
      </c>
      <c r="B416" s="8">
        <v>0</v>
      </c>
      <c r="C416" s="8" t="s">
        <v>83</v>
      </c>
      <c r="D416" s="9">
        <v>4.5867254666344</v>
      </c>
      <c r="E416" s="9">
        <v>5.4922177850268703</v>
      </c>
      <c r="F416" s="9">
        <v>5.9033809464293903</v>
      </c>
      <c r="G416" s="9">
        <v>0</v>
      </c>
    </row>
    <row r="417" spans="1:7" x14ac:dyDescent="0.35">
      <c r="A417" s="8" t="str">
        <f>B393&amp;C417</f>
        <v>COMPRA MEDIA (Consumiciones)Atun Fresco Ing.</v>
      </c>
      <c r="B417" s="8">
        <v>0</v>
      </c>
      <c r="C417" s="8" t="s">
        <v>84</v>
      </c>
      <c r="D417" s="9">
        <v>4.15571463495895</v>
      </c>
      <c r="E417" s="9">
        <v>4.2473739564201098</v>
      </c>
      <c r="F417" s="9">
        <v>4.9714572645042399</v>
      </c>
      <c r="G417" s="9">
        <v>0</v>
      </c>
    </row>
    <row r="418" spans="1:7" x14ac:dyDescent="0.35">
      <c r="A418" s="8" t="str">
        <f>B393&amp;C418</f>
        <v>COMPRA MEDIA (Consumiciones)Resto pescados Ing.</v>
      </c>
      <c r="B418" s="8">
        <v>0</v>
      </c>
      <c r="C418" s="8" t="s">
        <v>85</v>
      </c>
      <c r="D418" s="9">
        <v>13.8321326260817</v>
      </c>
      <c r="E418" s="9">
        <v>13.637277755603</v>
      </c>
      <c r="F418" s="9">
        <v>14.481304218238501</v>
      </c>
      <c r="G418" s="9">
        <v>0</v>
      </c>
    </row>
    <row r="419" spans="1:7" x14ac:dyDescent="0.35">
      <c r="A419" s="8" t="str">
        <f>B393&amp;C419</f>
        <v>COMPRA MEDIA (Consumiciones)Mariscos Ing.</v>
      </c>
      <c r="B419" s="8">
        <v>0</v>
      </c>
      <c r="C419" s="8" t="s">
        <v>86</v>
      </c>
      <c r="D419" s="9">
        <v>15.9960884381157</v>
      </c>
      <c r="E419" s="9">
        <v>16.247732339656299</v>
      </c>
      <c r="F419" s="9">
        <v>16.8940267650175</v>
      </c>
      <c r="G419" s="9">
        <v>0</v>
      </c>
    </row>
    <row r="420" spans="1:7" x14ac:dyDescent="0.35">
      <c r="A420" s="8" t="str">
        <f>B393&amp;C420</f>
        <v>COMPRA MEDIA (Consumiciones)Calamares Ing.</v>
      </c>
      <c r="B420" s="8">
        <v>0</v>
      </c>
      <c r="C420" s="8" t="s">
        <v>87</v>
      </c>
      <c r="D420" s="9">
        <v>8.2409362882838302</v>
      </c>
      <c r="E420" s="9">
        <v>7.9858691043711199</v>
      </c>
      <c r="F420" s="9">
        <v>8.8063028408263104</v>
      </c>
      <c r="G420" s="9">
        <v>0</v>
      </c>
    </row>
    <row r="421" spans="1:7" x14ac:dyDescent="0.35">
      <c r="A421" s="8" t="str">
        <f>B393&amp;C421</f>
        <v>COMPRA MEDIA (Consumiciones)Pulpo/sepia Ing.</v>
      </c>
      <c r="B421" s="8">
        <v>0</v>
      </c>
      <c r="C421" s="8" t="s">
        <v>88</v>
      </c>
      <c r="D421" s="9">
        <v>7.7288977923794997</v>
      </c>
      <c r="E421" s="9">
        <v>7.4177995735969198</v>
      </c>
      <c r="F421" s="9">
        <v>7.62097814450662</v>
      </c>
      <c r="G421" s="9">
        <v>0</v>
      </c>
    </row>
    <row r="422" spans="1:7" x14ac:dyDescent="0.35">
      <c r="A422" s="8" t="str">
        <f>B393&amp;C422</f>
        <v>COMPRA MEDIA (Consumiciones)Langostinos/Gamb.Ing</v>
      </c>
      <c r="B422" s="8">
        <v>0</v>
      </c>
      <c r="C422" s="8" t="s">
        <v>89</v>
      </c>
      <c r="D422" s="9">
        <v>8.7736379177624997</v>
      </c>
      <c r="E422" s="9">
        <v>9.3426962157191102</v>
      </c>
      <c r="F422" s="9">
        <v>9.7839786866693093</v>
      </c>
      <c r="G422" s="9">
        <v>0</v>
      </c>
    </row>
    <row r="423" spans="1:7" x14ac:dyDescent="0.35">
      <c r="A423" s="8" t="str">
        <f>B393&amp;C423</f>
        <v>COMPRA MEDIA (Consumiciones)Otros mariscos Ing.</v>
      </c>
      <c r="B423" s="8">
        <v>0</v>
      </c>
      <c r="C423" s="8" t="s">
        <v>90</v>
      </c>
      <c r="D423" s="9">
        <v>10.0368829673166</v>
      </c>
      <c r="E423" s="9">
        <v>10.041315123411399</v>
      </c>
      <c r="F423" s="9">
        <v>9.8822569321167695</v>
      </c>
      <c r="G423" s="9">
        <v>0</v>
      </c>
    </row>
    <row r="424" spans="1:7" x14ac:dyDescent="0.35">
      <c r="A424" s="8" t="str">
        <f>B393&amp;C424</f>
        <v>COMPRA MEDIA (Consumiciones).Derivados lacteos Ing</v>
      </c>
      <c r="B424" s="8">
        <v>0</v>
      </c>
      <c r="C424" s="8" t="s">
        <v>91</v>
      </c>
      <c r="D424" s="9">
        <v>34.140418765076099</v>
      </c>
      <c r="E424" s="9">
        <v>35.814831619882902</v>
      </c>
      <c r="F424" s="9">
        <v>35.496038133760301</v>
      </c>
      <c r="G424" s="9">
        <v>0</v>
      </c>
    </row>
    <row r="425" spans="1:7" x14ac:dyDescent="0.35">
      <c r="A425" s="8" t="str">
        <f>B393&amp;C425</f>
        <v>COMPRA MEDIA (Consumiciones)Mantequilla Ing.</v>
      </c>
      <c r="B425" s="8">
        <v>0</v>
      </c>
      <c r="C425" s="8" t="s">
        <v>92</v>
      </c>
      <c r="D425" s="9">
        <v>9.0748820073734908</v>
      </c>
      <c r="E425" s="9">
        <v>9.4418879484227798</v>
      </c>
      <c r="F425" s="9">
        <v>8.8062481584190699</v>
      </c>
      <c r="G425" s="9">
        <v>0</v>
      </c>
    </row>
    <row r="426" spans="1:7" x14ac:dyDescent="0.35">
      <c r="A426" s="8" t="str">
        <f>B393&amp;C426</f>
        <v>COMPRA MEDIA (Consumiciones)Postres Ing.</v>
      </c>
      <c r="B426" s="8">
        <v>0</v>
      </c>
      <c r="C426" s="8" t="s">
        <v>93</v>
      </c>
      <c r="D426" s="9">
        <v>14.3870926336845</v>
      </c>
      <c r="E426" s="9">
        <v>14.9661470542841</v>
      </c>
      <c r="F426" s="9">
        <v>15.4468468711502</v>
      </c>
      <c r="G426" s="9">
        <v>0</v>
      </c>
    </row>
    <row r="427" spans="1:7" x14ac:dyDescent="0.35">
      <c r="A427" s="8" t="str">
        <f>B393&amp;C427</f>
        <v>COMPRA MEDIA (Consumiciones)Yogures Ing.</v>
      </c>
      <c r="B427" s="8">
        <v>0</v>
      </c>
      <c r="C427" s="8" t="s">
        <v>94</v>
      </c>
      <c r="D427" s="9">
        <v>9.4697412356516395</v>
      </c>
      <c r="E427" s="9">
        <v>9.84886666069856</v>
      </c>
      <c r="F427" s="9">
        <v>10.4704056598893</v>
      </c>
      <c r="G427" s="9">
        <v>0</v>
      </c>
    </row>
    <row r="428" spans="1:7" x14ac:dyDescent="0.35">
      <c r="A428" s="8" t="str">
        <f>B393&amp;C428</f>
        <v>COMPRA MEDIA (Consumiciones)Queso Ing.</v>
      </c>
      <c r="B428" s="8">
        <v>0</v>
      </c>
      <c r="C428" s="8" t="s">
        <v>95</v>
      </c>
      <c r="D428" s="9">
        <v>23.528045474433402</v>
      </c>
      <c r="E428" s="9">
        <v>25.0201381164343</v>
      </c>
      <c r="F428" s="9">
        <v>24.115657815660899</v>
      </c>
      <c r="G428" s="9">
        <v>0</v>
      </c>
    </row>
    <row r="429" spans="1:7" x14ac:dyDescent="0.35">
      <c r="A429" s="8" t="str">
        <f>B393&amp;C429</f>
        <v>COMPRA MEDIA (Consumiciones).Fruta Ing.</v>
      </c>
      <c r="B429" s="8">
        <v>0</v>
      </c>
      <c r="C429" s="8" t="s">
        <v>96</v>
      </c>
      <c r="D429" s="9">
        <v>10.316187574588101</v>
      </c>
      <c r="E429" s="9">
        <v>13.117977399902699</v>
      </c>
      <c r="F429" s="9">
        <v>10.7666886476374</v>
      </c>
      <c r="G429" s="9">
        <v>0</v>
      </c>
    </row>
    <row r="430" spans="1:7" x14ac:dyDescent="0.35">
      <c r="A430" s="8" t="str">
        <f>B393&amp;C430</f>
        <v>COMPRA MEDIA (Consumiciones)Fruta Fresca Ing</v>
      </c>
      <c r="B430" s="8">
        <v>0</v>
      </c>
      <c r="C430" s="8" t="s">
        <v>97</v>
      </c>
      <c r="D430" s="9">
        <v>8.9031961907312098</v>
      </c>
      <c r="E430" s="9">
        <v>12.829899805430999</v>
      </c>
      <c r="F430" s="9">
        <v>10.363466208925701</v>
      </c>
      <c r="G430" s="9">
        <v>0</v>
      </c>
    </row>
    <row r="431" spans="1:7" x14ac:dyDescent="0.35">
      <c r="A431" s="8" t="str">
        <f>B393&amp;C431</f>
        <v>COMPRA MEDIA (Consumiciones)Manzana Ing.</v>
      </c>
      <c r="B431" s="8">
        <v>0</v>
      </c>
      <c r="C431" s="8" t="s">
        <v>98</v>
      </c>
      <c r="D431" s="9">
        <v>4.1954731823466904</v>
      </c>
      <c r="E431" s="9">
        <v>8.8416058779537892</v>
      </c>
      <c r="F431" s="9">
        <v>6.3643069864490798</v>
      </c>
      <c r="G431" s="9">
        <v>0</v>
      </c>
    </row>
    <row r="432" spans="1:7" x14ac:dyDescent="0.35">
      <c r="A432" s="8" t="str">
        <f>B393&amp;C432</f>
        <v>COMPRA MEDIA (Consumiciones)Platano Ing.</v>
      </c>
      <c r="B432" s="8">
        <v>0</v>
      </c>
      <c r="C432" s="8" t="s">
        <v>99</v>
      </c>
      <c r="D432" s="9">
        <v>6.7578030531340598</v>
      </c>
      <c r="E432" s="9">
        <v>16.399274860570301</v>
      </c>
      <c r="F432" s="9">
        <v>8.8558661696026597</v>
      </c>
      <c r="G432" s="9">
        <v>0</v>
      </c>
    </row>
    <row r="433" spans="1:7" x14ac:dyDescent="0.35">
      <c r="A433" s="8" t="str">
        <f>B393&amp;C433</f>
        <v>COMPRA MEDIA (Consumiciones)Naranja/Mandarina In</v>
      </c>
      <c r="B433" s="8">
        <v>0</v>
      </c>
      <c r="C433" s="8" t="s">
        <v>100</v>
      </c>
      <c r="D433" s="9">
        <v>6.1953311302876299</v>
      </c>
      <c r="E433" s="9">
        <v>8.1911101352993203</v>
      </c>
      <c r="F433" s="9">
        <v>8.9310899881220607</v>
      </c>
      <c r="G433" s="9">
        <v>0</v>
      </c>
    </row>
    <row r="434" spans="1:7" x14ac:dyDescent="0.35">
      <c r="A434" s="8" t="str">
        <f>B393&amp;C434</f>
        <v>COMPRA MEDIA (Consumiciones)Melon/sandia Ing.</v>
      </c>
      <c r="B434" s="8">
        <v>0</v>
      </c>
      <c r="C434" s="8" t="s">
        <v>101</v>
      </c>
      <c r="D434" s="9">
        <v>3.54036117968039</v>
      </c>
      <c r="E434" s="9">
        <v>4.3117600472262598</v>
      </c>
      <c r="F434" s="9">
        <v>4.5498439061922298</v>
      </c>
      <c r="G434" s="9">
        <v>0</v>
      </c>
    </row>
    <row r="435" spans="1:7" x14ac:dyDescent="0.35">
      <c r="A435" s="8" t="str">
        <f>B393&amp;C435</f>
        <v>COMPRA MEDIA (Consumiciones)Fresa/freson Ing.</v>
      </c>
      <c r="B435" s="8">
        <v>0</v>
      </c>
      <c r="C435" s="8" t="s">
        <v>102</v>
      </c>
      <c r="D435" s="9">
        <v>2.7368328789213301</v>
      </c>
      <c r="E435" s="9">
        <v>3.8033118007883302</v>
      </c>
      <c r="F435" s="9">
        <v>3.7670359808002498</v>
      </c>
      <c r="G435" s="9">
        <v>0</v>
      </c>
    </row>
    <row r="436" spans="1:7" x14ac:dyDescent="0.35">
      <c r="A436" s="8" t="str">
        <f>B393&amp;C436</f>
        <v>COMPRA MEDIA (Consumiciones)Pina Ing.</v>
      </c>
      <c r="B436" s="8">
        <v>0</v>
      </c>
      <c r="C436" s="8" t="s">
        <v>103</v>
      </c>
      <c r="D436" s="9">
        <v>3.9688143056751302</v>
      </c>
      <c r="E436" s="9">
        <v>3.6786180766646499</v>
      </c>
      <c r="F436" s="9">
        <v>4.0527251668712498</v>
      </c>
      <c r="G436" s="9">
        <v>0</v>
      </c>
    </row>
    <row r="437" spans="1:7" x14ac:dyDescent="0.35">
      <c r="A437" s="8" t="str">
        <f>B393&amp;C437</f>
        <v>COMPRA MEDIA (Consumiciones)Resto frutas Ing.</v>
      </c>
      <c r="B437" s="8">
        <v>0</v>
      </c>
      <c r="C437" s="8" t="s">
        <v>104</v>
      </c>
      <c r="D437" s="9">
        <v>5.0734434800981099</v>
      </c>
      <c r="E437" s="9">
        <v>7.6533909951828596</v>
      </c>
      <c r="F437" s="9">
        <v>5.9172372506183404</v>
      </c>
      <c r="G437" s="9">
        <v>0</v>
      </c>
    </row>
    <row r="438" spans="1:7" x14ac:dyDescent="0.35">
      <c r="A438" s="8" t="str">
        <f>B393&amp;C438</f>
        <v>COMPRA MEDIA (Consumiciones)Mermeladas Ing.</v>
      </c>
      <c r="B438" s="8">
        <v>0</v>
      </c>
      <c r="C438" s="8" t="s">
        <v>105</v>
      </c>
      <c r="D438" s="9">
        <v>9.2969296709082503</v>
      </c>
      <c r="E438" s="9">
        <v>8.4240574056167201</v>
      </c>
      <c r="F438" s="9">
        <v>7.61414963867976</v>
      </c>
      <c r="G438" s="9">
        <v>0</v>
      </c>
    </row>
    <row r="439" spans="1:7" x14ac:dyDescent="0.35">
      <c r="A439" s="8" t="str">
        <f>B393&amp;C439</f>
        <v>COMPRA MEDIA (Consumiciones).Hortalizas/Verdur.Ing</v>
      </c>
      <c r="B439" s="8">
        <v>0</v>
      </c>
      <c r="C439" s="8" t="s">
        <v>106</v>
      </c>
      <c r="D439" s="9">
        <v>53.0005532202685</v>
      </c>
      <c r="E439" s="9">
        <v>55.495589179627103</v>
      </c>
      <c r="F439" s="9">
        <v>55.263021380905499</v>
      </c>
      <c r="G439" s="9">
        <v>0</v>
      </c>
    </row>
    <row r="440" spans="1:7" x14ac:dyDescent="0.35">
      <c r="A440" s="8" t="str">
        <f>B393&amp;C440</f>
        <v>COMPRA MEDIA (Consumiciones)Tomates Ing.</v>
      </c>
      <c r="B440" s="8">
        <v>0</v>
      </c>
      <c r="C440" s="8" t="s">
        <v>107</v>
      </c>
      <c r="D440" s="9">
        <v>16.1247272209364</v>
      </c>
      <c r="E440" s="9">
        <v>17.269338211343499</v>
      </c>
      <c r="F440" s="9">
        <v>16.639689072412398</v>
      </c>
      <c r="G440" s="9">
        <v>0</v>
      </c>
    </row>
    <row r="441" spans="1:7" x14ac:dyDescent="0.35">
      <c r="A441" s="8" t="str">
        <f>B393&amp;C441</f>
        <v>COMPRA MEDIA (Consumiciones)Judías verdes Ing.</v>
      </c>
      <c r="B441" s="8">
        <v>0</v>
      </c>
      <c r="C441" s="8" t="s">
        <v>108</v>
      </c>
      <c r="D441" s="9">
        <v>3.1681172959981598</v>
      </c>
      <c r="E441" s="9">
        <v>4.7756933745456198</v>
      </c>
      <c r="F441" s="9">
        <v>6.2754069022849199</v>
      </c>
      <c r="G441" s="9">
        <v>0</v>
      </c>
    </row>
    <row r="442" spans="1:7" x14ac:dyDescent="0.35">
      <c r="A442" s="8" t="str">
        <f>B393&amp;C442</f>
        <v>COMPRA MEDIA (Consumiciones)Patatas Ing.</v>
      </c>
      <c r="B442" s="8">
        <v>0</v>
      </c>
      <c r="C442" s="8" t="s">
        <v>109</v>
      </c>
      <c r="D442" s="9">
        <v>29.7999502945454</v>
      </c>
      <c r="E442" s="9">
        <v>30.7490915560007</v>
      </c>
      <c r="F442" s="9">
        <v>31.258488973133002</v>
      </c>
      <c r="G442" s="9">
        <v>0</v>
      </c>
    </row>
    <row r="443" spans="1:7" x14ac:dyDescent="0.35">
      <c r="A443" s="8" t="str">
        <f>B393&amp;C443</f>
        <v>COMPRA MEDIA (Consumiciones)Cebollas Ing.</v>
      </c>
      <c r="B443" s="8">
        <v>0</v>
      </c>
      <c r="C443" s="8" t="s">
        <v>110</v>
      </c>
      <c r="D443" s="9">
        <v>15.7673822953839</v>
      </c>
      <c r="E443" s="9">
        <v>16.676534256425001</v>
      </c>
      <c r="F443" s="9">
        <v>17.067378866258899</v>
      </c>
      <c r="G443" s="9">
        <v>0</v>
      </c>
    </row>
    <row r="444" spans="1:7" x14ac:dyDescent="0.35">
      <c r="A444" s="8" t="str">
        <f>B393&amp;C444</f>
        <v>COMPRA MEDIA (Consumiciones)Pimientos Ing.</v>
      </c>
      <c r="B444" s="8">
        <v>0</v>
      </c>
      <c r="C444" s="8" t="s">
        <v>111</v>
      </c>
      <c r="D444" s="9">
        <v>9.3991528122810397</v>
      </c>
      <c r="E444" s="9">
        <v>9.4717771089941305</v>
      </c>
      <c r="F444" s="9">
        <v>9.3216584513593901</v>
      </c>
      <c r="G444" s="9">
        <v>0</v>
      </c>
    </row>
    <row r="445" spans="1:7" x14ac:dyDescent="0.35">
      <c r="A445" s="8" t="str">
        <f>B393&amp;C445</f>
        <v>COMPRA MEDIA (Consumiciones)Lechugas Ing.</v>
      </c>
      <c r="B445" s="8">
        <v>0</v>
      </c>
      <c r="C445" s="8" t="s">
        <v>112</v>
      </c>
      <c r="D445" s="9">
        <v>15.1065647524849</v>
      </c>
      <c r="E445" s="9">
        <v>15.139881773759299</v>
      </c>
      <c r="F445" s="9">
        <v>14.6989700886274</v>
      </c>
      <c r="G445" s="9">
        <v>0</v>
      </c>
    </row>
    <row r="446" spans="1:7" x14ac:dyDescent="0.35">
      <c r="A446" s="8" t="str">
        <f>B393&amp;C446</f>
        <v>COMPRA MEDIA (Consumiciones)Setas Ing.</v>
      </c>
      <c r="B446" s="8">
        <v>0</v>
      </c>
      <c r="C446" s="8" t="s">
        <v>113</v>
      </c>
      <c r="D446" s="9">
        <v>5.5516968286932196</v>
      </c>
      <c r="E446" s="9">
        <v>5.7924236593279099</v>
      </c>
      <c r="F446" s="9">
        <v>5.6801603761696997</v>
      </c>
      <c r="G446" s="9">
        <v>0</v>
      </c>
    </row>
    <row r="447" spans="1:7" x14ac:dyDescent="0.35">
      <c r="A447" s="8" t="str">
        <f>B393&amp;C447</f>
        <v>COMPRA MEDIA (Consumiciones)Esparragos Ing.</v>
      </c>
      <c r="B447" s="8">
        <v>0</v>
      </c>
      <c r="C447" s="8" t="s">
        <v>114</v>
      </c>
      <c r="D447" s="9">
        <v>2.5508184953819701</v>
      </c>
      <c r="E447" s="9">
        <v>2.6627093643188799</v>
      </c>
      <c r="F447" s="9">
        <v>3.2104262610104199</v>
      </c>
      <c r="G447" s="9">
        <v>0</v>
      </c>
    </row>
    <row r="448" spans="1:7" x14ac:dyDescent="0.35">
      <c r="A448" s="8" t="str">
        <f>B393&amp;C448</f>
        <v>COMPRA MEDIA (Consumiciones)Otras hortalizas Ing.</v>
      </c>
      <c r="B448" s="8">
        <v>0</v>
      </c>
      <c r="C448" s="8" t="s">
        <v>115</v>
      </c>
      <c r="D448" s="9">
        <v>12.7129995476768</v>
      </c>
      <c r="E448" s="9">
        <v>13.6742431517229</v>
      </c>
      <c r="F448" s="9">
        <v>13.963239430861901</v>
      </c>
      <c r="G448" s="9">
        <v>0</v>
      </c>
    </row>
    <row r="449" spans="1:7" x14ac:dyDescent="0.35">
      <c r="A449" s="8" t="str">
        <f>B393&amp;C449</f>
        <v>COMPRA MEDIA (Consumiciones).Aceite alino Ing.</v>
      </c>
      <c r="B449" s="8">
        <v>0</v>
      </c>
      <c r="C449" s="8" t="s">
        <v>116</v>
      </c>
      <c r="D449" s="9">
        <v>12.301685489125401</v>
      </c>
      <c r="E449" s="9">
        <v>13.1871853144658</v>
      </c>
      <c r="F449" s="9">
        <v>13.364974113617601</v>
      </c>
      <c r="G449" s="9">
        <v>0</v>
      </c>
    </row>
    <row r="450" spans="1:7" x14ac:dyDescent="0.35">
      <c r="A450" s="8" t="str">
        <f>B393&amp;C450</f>
        <v>COMPRA MEDIA (Consumiciones)Aceite oliva Ing.</v>
      </c>
      <c r="B450" s="8">
        <v>0</v>
      </c>
      <c r="C450" s="8" t="s">
        <v>270</v>
      </c>
      <c r="D450" s="9">
        <v>5.6222384922103696</v>
      </c>
      <c r="E450" s="9">
        <v>5.6329825430233997</v>
      </c>
      <c r="F450" s="9">
        <v>5.8838782552788702</v>
      </c>
      <c r="G450" s="9">
        <v>0</v>
      </c>
    </row>
    <row r="451" spans="1:7" x14ac:dyDescent="0.35">
      <c r="A451" s="8" t="str">
        <f>B393&amp;C451</f>
        <v>COMPRA MEDIA (Consumiciones)Resto aceite Ing.</v>
      </c>
      <c r="B451" s="8">
        <v>0</v>
      </c>
      <c r="C451" s="8" t="s">
        <v>271</v>
      </c>
      <c r="D451" s="9">
        <v>12.2546358928108</v>
      </c>
      <c r="E451" s="9">
        <v>13.536613660774799</v>
      </c>
      <c r="F451" s="9">
        <v>13.0511125849018</v>
      </c>
      <c r="G451" s="9">
        <v>0</v>
      </c>
    </row>
    <row r="452" spans="1:7" x14ac:dyDescent="0.35">
      <c r="A452" s="8" t="str">
        <f>B393&amp;C452</f>
        <v>COMPRA MEDIA (Consumiciones).Pan Ing.</v>
      </c>
      <c r="B452" s="8">
        <v>0</v>
      </c>
      <c r="C452" s="8" t="s">
        <v>117</v>
      </c>
      <c r="D452" s="9">
        <v>60.516831874819303</v>
      </c>
      <c r="E452" s="9">
        <v>62.853909425448698</v>
      </c>
      <c r="F452" s="9">
        <v>60.249420717126696</v>
      </c>
      <c r="G452" s="9">
        <v>0</v>
      </c>
    </row>
    <row r="453" spans="1:7" x14ac:dyDescent="0.35">
      <c r="A453" s="8" t="str">
        <f>B393&amp;C453</f>
        <v>COMPRA MEDIA (Consumiciones).Pastas Ing.</v>
      </c>
      <c r="B453" s="8">
        <v>0</v>
      </c>
      <c r="C453" s="8" t="s">
        <v>118</v>
      </c>
      <c r="D453" s="9">
        <v>6.3017252233591803</v>
      </c>
      <c r="E453" s="9">
        <v>6.9680706747954604</v>
      </c>
      <c r="F453" s="9">
        <v>6.5503397636700802</v>
      </c>
      <c r="G453" s="9">
        <v>0</v>
      </c>
    </row>
    <row r="454" spans="1:7" x14ac:dyDescent="0.35">
      <c r="A454" s="8" t="str">
        <f>B393&amp;C454</f>
        <v>COMPRA MEDIA (Consumiciones).Arroz Ing.</v>
      </c>
      <c r="B454" s="8">
        <v>0</v>
      </c>
      <c r="C454" s="8" t="s">
        <v>119</v>
      </c>
      <c r="D454" s="9">
        <v>11.8969329142733</v>
      </c>
      <c r="E454" s="9">
        <v>13.647427695728901</v>
      </c>
      <c r="F454" s="9">
        <v>14.156557609462199</v>
      </c>
      <c r="G454" s="9">
        <v>0</v>
      </c>
    </row>
    <row r="455" spans="1:7" x14ac:dyDescent="0.35">
      <c r="A455" s="8" t="str">
        <f>B393&amp;C455</f>
        <v>COMPRA MEDIA (Consumiciones).Legumbres Ing.</v>
      </c>
      <c r="B455" s="8">
        <v>0</v>
      </c>
      <c r="C455" s="8" t="s">
        <v>120</v>
      </c>
      <c r="D455" s="9">
        <v>7.0628458830664904</v>
      </c>
      <c r="E455" s="9">
        <v>8.64926681630131</v>
      </c>
      <c r="F455" s="9">
        <v>9.4603840887827904</v>
      </c>
      <c r="G455" s="9">
        <v>0</v>
      </c>
    </row>
    <row r="456" spans="1:7" x14ac:dyDescent="0.35">
      <c r="A456" s="8" t="str">
        <f>B393&amp;C456</f>
        <v>COMPRA MEDIA (Consumiciones)BATIDOS</v>
      </c>
      <c r="B456" s="8">
        <v>0</v>
      </c>
      <c r="C456" s="8" t="s">
        <v>272</v>
      </c>
      <c r="D456" s="9">
        <v>4.0630085537847096</v>
      </c>
      <c r="E456" s="9">
        <v>4.2624124674530099</v>
      </c>
      <c r="F456" s="9">
        <v>3.91495848617335</v>
      </c>
      <c r="G456" s="9">
        <v>0</v>
      </c>
    </row>
    <row r="457" spans="1:7" x14ac:dyDescent="0.35">
      <c r="A457" s="8" t="str">
        <f>B393&amp;C457</f>
        <v>COMPRA MEDIA (Consumiciones)HELADOS</v>
      </c>
      <c r="B457" s="8">
        <v>0</v>
      </c>
      <c r="C457" s="8" t="s">
        <v>273</v>
      </c>
      <c r="D457" s="9">
        <v>12.854533119113601</v>
      </c>
      <c r="E457" s="9">
        <v>12.406689553653599</v>
      </c>
      <c r="F457" s="9">
        <v>13.213896338826499</v>
      </c>
      <c r="G457" s="9">
        <v>0</v>
      </c>
    </row>
    <row r="458" spans="1:7" x14ac:dyDescent="0.35">
      <c r="A458" s="8" t="str">
        <f>B393&amp;C458</f>
        <v>COMPRA MEDIA (Consumiciones)GALLETAS</v>
      </c>
      <c r="B458" s="8">
        <v>0</v>
      </c>
      <c r="C458" s="8" t="s">
        <v>274</v>
      </c>
      <c r="D458" s="9">
        <v>6.2919114565720697</v>
      </c>
      <c r="E458" s="9">
        <v>7.0690323153679797</v>
      </c>
      <c r="F458" s="9">
        <v>6.2470171431562802</v>
      </c>
      <c r="G458" s="9">
        <v>0</v>
      </c>
    </row>
    <row r="459" spans="1:7" x14ac:dyDescent="0.35">
      <c r="A459" s="8" t="str">
        <f>B393&amp;C459</f>
        <v>COMPRA MEDIA (Consumiciones)BOLLERÍA</v>
      </c>
      <c r="B459" s="8">
        <v>0</v>
      </c>
      <c r="C459" s="8" t="s">
        <v>275</v>
      </c>
      <c r="D459" s="9">
        <v>27.077714249674301</v>
      </c>
      <c r="E459" s="9">
        <v>25.951957454264399</v>
      </c>
      <c r="F459" s="9">
        <v>24.696182210333301</v>
      </c>
      <c r="G459" s="9">
        <v>0</v>
      </c>
    </row>
    <row r="460" spans="1:7" x14ac:dyDescent="0.35">
      <c r="A460" s="8" t="str">
        <f>B393&amp;C460</f>
        <v>COMPRA MEDIA (Consumiciones)BOLLERIA SALADA</v>
      </c>
      <c r="B460" s="8">
        <v>0</v>
      </c>
      <c r="C460" s="8" t="s">
        <v>276</v>
      </c>
      <c r="D460" s="9">
        <v>5.4991247591633101</v>
      </c>
      <c r="E460" s="9">
        <v>4.5038935641881199</v>
      </c>
      <c r="F460" s="9">
        <v>5.80575994803272</v>
      </c>
      <c r="G460" s="9">
        <v>0</v>
      </c>
    </row>
    <row r="461" spans="1:7" x14ac:dyDescent="0.35">
      <c r="A461" s="8" t="str">
        <f>B393&amp;C461</f>
        <v>COMPRA MEDIA (Consumiciones)BOLLERIA DULCE</v>
      </c>
      <c r="B461" s="8">
        <v>0</v>
      </c>
      <c r="C461" s="8" t="s">
        <v>277</v>
      </c>
      <c r="D461" s="9">
        <v>26.5117093883247</v>
      </c>
      <c r="E461" s="9">
        <v>25.417092980444401</v>
      </c>
      <c r="F461" s="9">
        <v>24.032705130903</v>
      </c>
      <c r="G461" s="9">
        <v>0</v>
      </c>
    </row>
    <row r="462" spans="1:7" x14ac:dyDescent="0.35">
      <c r="A462" s="8" t="str">
        <f>B393&amp;C462</f>
        <v>COMPRA MEDIA (Consumiciones)PAL.PAN+BARRIT+TORTIT</v>
      </c>
      <c r="B462" s="8">
        <v>0</v>
      </c>
      <c r="C462" s="8" t="s">
        <v>278</v>
      </c>
      <c r="D462" s="9">
        <v>4.2176666318967904</v>
      </c>
      <c r="E462" s="9">
        <v>4.6394176095376798</v>
      </c>
      <c r="F462" s="9">
        <v>3.9260696012509202</v>
      </c>
      <c r="G462" s="9">
        <v>0</v>
      </c>
    </row>
    <row r="463" spans="1:7" x14ac:dyDescent="0.35">
      <c r="A463" s="8" t="str">
        <f>B393&amp;C463</f>
        <v>COMPRA MEDIA (Consumiciones)PALITOS PAN</v>
      </c>
      <c r="B463" s="8">
        <v>0</v>
      </c>
      <c r="C463" s="8" t="s">
        <v>279</v>
      </c>
      <c r="D463" s="9">
        <v>3.5199423823679101</v>
      </c>
      <c r="E463" s="9">
        <v>4.04272637461969</v>
      </c>
      <c r="F463" s="9">
        <v>3.7652702782963399</v>
      </c>
      <c r="G463" s="9">
        <v>0</v>
      </c>
    </row>
    <row r="464" spans="1:7" x14ac:dyDescent="0.35">
      <c r="A464" s="8" t="str">
        <f>B393&amp;C464</f>
        <v>COMPRA MEDIA (Consumiciones)TORTITAS</v>
      </c>
      <c r="B464" s="8">
        <v>0</v>
      </c>
      <c r="C464" s="8" t="s">
        <v>280</v>
      </c>
      <c r="D464" s="9">
        <v>3.0464174159962099</v>
      </c>
      <c r="E464" s="9">
        <v>3.1254795769511299</v>
      </c>
      <c r="F464" s="9">
        <v>2.6461493274390899</v>
      </c>
      <c r="G464" s="9">
        <v>0</v>
      </c>
    </row>
    <row r="465" spans="1:7" x14ac:dyDescent="0.35">
      <c r="A465" s="8" t="str">
        <f>B393&amp;C465</f>
        <v>COMPRA MEDIA (Consumiciones)BARRITAS</v>
      </c>
      <c r="B465" s="8">
        <v>0</v>
      </c>
      <c r="C465" s="8" t="s">
        <v>281</v>
      </c>
      <c r="D465" s="9">
        <v>4.42294748475065</v>
      </c>
      <c r="E465" s="9">
        <v>4.6680291487272303</v>
      </c>
      <c r="F465" s="9">
        <v>3.0386544855170601</v>
      </c>
      <c r="G465" s="9">
        <v>0</v>
      </c>
    </row>
    <row r="466" spans="1:7" x14ac:dyDescent="0.35">
      <c r="A466" s="8" t="str">
        <f>B393&amp;C466</f>
        <v>COMPRA MEDIA (Consumiciones).Resto productos Ing.</v>
      </c>
      <c r="B466" s="8">
        <v>0</v>
      </c>
      <c r="C466" s="8" t="s">
        <v>131</v>
      </c>
      <c r="D466" s="9">
        <v>48.337734856079898</v>
      </c>
      <c r="E466" s="9">
        <v>50.029212418764203</v>
      </c>
      <c r="F466" s="9">
        <v>50.821403998764403</v>
      </c>
      <c r="G466" s="9">
        <v>0</v>
      </c>
    </row>
    <row r="467" spans="1:7" x14ac:dyDescent="0.35">
      <c r="A467" s="8" t="str">
        <f>B393&amp;C467</f>
        <v>COMPRA MEDIA (Consumiciones)Gazpacho / Salmorejo</v>
      </c>
      <c r="B467" s="8">
        <v>0</v>
      </c>
      <c r="C467" s="8" t="s">
        <v>282</v>
      </c>
      <c r="D467" s="9">
        <v>4.7054852980322703</v>
      </c>
      <c r="E467" s="9">
        <v>3.6958452088026301</v>
      </c>
      <c r="F467" s="9">
        <v>3.9964049818893201</v>
      </c>
      <c r="G467" s="9">
        <v>0</v>
      </c>
    </row>
    <row r="468" spans="1:7" x14ac:dyDescent="0.35">
      <c r="A468" s="8" t="str">
        <f>B393&amp;C468</f>
        <v>COMPRA MEDIA (Consumiciones)Sopas / Cremas / pures</v>
      </c>
      <c r="B468" s="8">
        <v>0</v>
      </c>
      <c r="C468" s="8" t="s">
        <v>283</v>
      </c>
      <c r="D468" s="9">
        <v>4.5355242393620099</v>
      </c>
      <c r="E468" s="9">
        <v>4.6249222784742301</v>
      </c>
      <c r="F468" s="9">
        <v>4.5431000547115303</v>
      </c>
      <c r="G468" s="9">
        <v>0</v>
      </c>
    </row>
    <row r="469" spans="1:7" x14ac:dyDescent="0.35">
      <c r="A469" s="8" t="str">
        <f>B393&amp;C469</f>
        <v>COMPRA MEDIA (Consumiciones)Proteinas Vegetales</v>
      </c>
      <c r="B469" s="8">
        <v>0</v>
      </c>
      <c r="C469" s="8" t="s">
        <v>284</v>
      </c>
      <c r="D469" s="9">
        <v>2.57677011372812</v>
      </c>
      <c r="E469" s="9">
        <v>2.5686870732606502</v>
      </c>
      <c r="F469" s="9">
        <v>2.7850896213155898</v>
      </c>
      <c r="G469" s="9">
        <v>0</v>
      </c>
    </row>
    <row r="470" spans="1:7" x14ac:dyDescent="0.35">
      <c r="A470" s="8" t="str">
        <f>B393&amp;C470</f>
        <v>COMPRA MEDIA (Consumiciones)Platos Base Huevos</v>
      </c>
      <c r="B470" s="8">
        <v>0</v>
      </c>
      <c r="C470" s="8" t="s">
        <v>250</v>
      </c>
      <c r="D470" s="9">
        <v>17.090696530852199</v>
      </c>
      <c r="E470" s="9">
        <v>17.253522961322702</v>
      </c>
      <c r="F470" s="9">
        <v>17.5970389102919</v>
      </c>
      <c r="G470" s="9">
        <v>0</v>
      </c>
    </row>
    <row r="471" spans="1:7" x14ac:dyDescent="0.35">
      <c r="A471" s="8" t="str">
        <f>B471&amp;C471</f>
        <v>CONSUMO MEDIO (kg ó litros por consumidor).T.Alimentos TOTAL ING</v>
      </c>
      <c r="B471" s="8" t="s">
        <v>58</v>
      </c>
      <c r="C471" s="8" t="s">
        <v>39</v>
      </c>
      <c r="D471" s="9">
        <v>49.639596030018801</v>
      </c>
      <c r="E471" s="9">
        <v>51.530950191005502</v>
      </c>
      <c r="F471" s="9">
        <v>50.345992136753601</v>
      </c>
      <c r="G471" s="9">
        <v>0</v>
      </c>
    </row>
    <row r="472" spans="1:7" x14ac:dyDescent="0.35">
      <c r="A472" s="8" t="str">
        <f>B471&amp;C472</f>
        <v>CONSUMO MEDIO (kg ó litros por consumidor).T.Carne Ing.</v>
      </c>
      <c r="B472" s="8">
        <v>0</v>
      </c>
      <c r="C472" s="8" t="s">
        <v>43</v>
      </c>
      <c r="D472" s="9">
        <v>8.4062338572848407</v>
      </c>
      <c r="E472" s="9">
        <v>9.0445180113040209</v>
      </c>
      <c r="F472" s="9">
        <v>8.9765173276641494</v>
      </c>
      <c r="G472" s="9">
        <v>0</v>
      </c>
    </row>
    <row r="473" spans="1:7" x14ac:dyDescent="0.35">
      <c r="A473" s="8" t="str">
        <f>B471&amp;C473</f>
        <v>CONSUMO MEDIO (kg ó litros por consumidor)T.Carne Fresca Ing</v>
      </c>
      <c r="B473" s="8">
        <v>0</v>
      </c>
      <c r="C473" s="8" t="s">
        <v>47</v>
      </c>
      <c r="D473" s="9">
        <v>7.74885062327869</v>
      </c>
      <c r="E473" s="9">
        <v>8.3547729623007498</v>
      </c>
      <c r="F473" s="9">
        <v>8.3215883252481397</v>
      </c>
      <c r="G473" s="9">
        <v>0</v>
      </c>
    </row>
    <row r="474" spans="1:7" x14ac:dyDescent="0.35">
      <c r="A474" s="8" t="str">
        <f>B471&amp;C474</f>
        <v>CONSUMO MEDIO (kg ó litros por consumidor)Ternera Ing.</v>
      </c>
      <c r="B474" s="8">
        <v>0</v>
      </c>
      <c r="C474" s="8" t="s">
        <v>50</v>
      </c>
      <c r="D474" s="9">
        <v>3.0529622010718702</v>
      </c>
      <c r="E474" s="9">
        <v>3.3297711753503898</v>
      </c>
      <c r="F474" s="9">
        <v>3.38440562768344</v>
      </c>
      <c r="G474" s="9">
        <v>0</v>
      </c>
    </row>
    <row r="475" spans="1:7" x14ac:dyDescent="0.35">
      <c r="A475" s="8" t="str">
        <f>B471&amp;C475</f>
        <v>CONSUMO MEDIO (kg ó litros por consumidor)Pollo Ing.</v>
      </c>
      <c r="B475" s="8">
        <v>0</v>
      </c>
      <c r="C475" s="8" t="s">
        <v>53</v>
      </c>
      <c r="D475" s="9">
        <v>3.5590790082883101</v>
      </c>
      <c r="E475" s="9">
        <v>3.6502419493738398</v>
      </c>
      <c r="F475" s="9">
        <v>3.7773383356046399</v>
      </c>
      <c r="G475" s="9">
        <v>0</v>
      </c>
    </row>
    <row r="476" spans="1:7" x14ac:dyDescent="0.35">
      <c r="A476" s="8" t="str">
        <f>B471&amp;C476</f>
        <v>CONSUMO MEDIO (kg ó litros por consumidor)Porcino Ing.</v>
      </c>
      <c r="B476" s="8">
        <v>0</v>
      </c>
      <c r="C476" s="8" t="s">
        <v>56</v>
      </c>
      <c r="D476" s="9">
        <v>1.58397767727844</v>
      </c>
      <c r="E476" s="9">
        <v>1.7246788534089901</v>
      </c>
      <c r="F476" s="9">
        <v>1.7253101163350799</v>
      </c>
      <c r="G476" s="9">
        <v>0</v>
      </c>
    </row>
    <row r="477" spans="1:7" x14ac:dyDescent="0.35">
      <c r="A477" s="8" t="str">
        <f>B471&amp;C477</f>
        <v>CONSUMO MEDIO (kg ó litros por consumidor)Ovino Ing.</v>
      </c>
      <c r="B477" s="8">
        <v>0</v>
      </c>
      <c r="C477" s="8" t="s">
        <v>59</v>
      </c>
      <c r="D477" s="9">
        <v>1.3297839901084101</v>
      </c>
      <c r="E477" s="9">
        <v>1.4264506053327899</v>
      </c>
      <c r="F477" s="9">
        <v>1.3778667552764201</v>
      </c>
      <c r="G477" s="9">
        <v>0</v>
      </c>
    </row>
    <row r="478" spans="1:7" x14ac:dyDescent="0.35">
      <c r="A478" s="8" t="str">
        <f>B471&amp;C478</f>
        <v>CONSUMO MEDIO (kg ó litros por consumidor)Resto Carne Ing.</v>
      </c>
      <c r="B478" s="8">
        <v>0</v>
      </c>
      <c r="C478" s="8" t="s">
        <v>62</v>
      </c>
      <c r="D478" s="9">
        <v>1.3092780324428499</v>
      </c>
      <c r="E478" s="9">
        <v>1.29103226866992</v>
      </c>
      <c r="F478" s="9">
        <v>1.2362099532086901</v>
      </c>
      <c r="G478" s="9">
        <v>0</v>
      </c>
    </row>
    <row r="479" spans="1:7" x14ac:dyDescent="0.35">
      <c r="A479" s="8" t="str">
        <f>B471&amp;C479</f>
        <v>CONSUMO MEDIO (kg ó litros por consumidor)Carnes Transform.Ing</v>
      </c>
      <c r="B479" s="8">
        <v>0</v>
      </c>
      <c r="C479" s="8" t="s">
        <v>64</v>
      </c>
      <c r="D479" s="9">
        <v>1.04587666262311</v>
      </c>
      <c r="E479" s="9">
        <v>1.14640002349109</v>
      </c>
      <c r="F479" s="9">
        <v>1.1506553017330301</v>
      </c>
      <c r="G479" s="9">
        <v>0</v>
      </c>
    </row>
    <row r="480" spans="1:7" x14ac:dyDescent="0.35">
      <c r="A480" s="8" t="str">
        <f>B471&amp;C480</f>
        <v>CONSUMO MEDIO (kg ó litros por consumidor)Jamón Curado Ing.</v>
      </c>
      <c r="B480" s="8">
        <v>0</v>
      </c>
      <c r="C480" s="8" t="s">
        <v>67</v>
      </c>
      <c r="D480" s="9">
        <v>0.39937406142098097</v>
      </c>
      <c r="E480" s="9">
        <v>0.46864985878232901</v>
      </c>
      <c r="F480" s="9">
        <v>0.48657788949584602</v>
      </c>
      <c r="G480" s="9">
        <v>0</v>
      </c>
    </row>
    <row r="481" spans="1:7" x14ac:dyDescent="0.35">
      <c r="A481" s="8" t="str">
        <f>B471&amp;C481</f>
        <v>CONSUMO MEDIO (kg ó litros por consumidor)J.Curado Normal Ing</v>
      </c>
      <c r="B481" s="8">
        <v>0</v>
      </c>
      <c r="C481" s="8" t="s">
        <v>70</v>
      </c>
      <c r="D481" s="9">
        <v>0.34562159962621603</v>
      </c>
      <c r="E481" s="9">
        <v>0.37275183126091699</v>
      </c>
      <c r="F481" s="9">
        <v>0.38469379485430499</v>
      </c>
      <c r="G481" s="9">
        <v>0</v>
      </c>
    </row>
    <row r="482" spans="1:7" x14ac:dyDescent="0.35">
      <c r="A482" s="8" t="str">
        <f>B471&amp;C482</f>
        <v>CONSUMO MEDIO (kg ó litros por consumidor)J.Iberico Ing.</v>
      </c>
      <c r="B482" s="8">
        <v>0</v>
      </c>
      <c r="C482" s="8" t="s">
        <v>71</v>
      </c>
      <c r="D482" s="9">
        <v>0.20351543434188299</v>
      </c>
      <c r="E482" s="9">
        <v>0.28432644532790702</v>
      </c>
      <c r="F482" s="9">
        <v>0.33412739026905902</v>
      </c>
      <c r="G482" s="9">
        <v>0</v>
      </c>
    </row>
    <row r="483" spans="1:7" x14ac:dyDescent="0.35">
      <c r="A483" s="8" t="str">
        <f>B471&amp;C483</f>
        <v>CONSUMO MEDIO (kg ó litros por consumidor)Lomo embuchado Ing.</v>
      </c>
      <c r="B483" s="8">
        <v>0</v>
      </c>
      <c r="C483" s="8" t="s">
        <v>72</v>
      </c>
      <c r="D483" s="9">
        <v>0.159299176683251</v>
      </c>
      <c r="E483" s="9">
        <v>0.15484360998250701</v>
      </c>
      <c r="F483" s="9">
        <v>0.161662750475529</v>
      </c>
      <c r="G483" s="9">
        <v>0</v>
      </c>
    </row>
    <row r="484" spans="1:7" x14ac:dyDescent="0.35">
      <c r="A484" s="8" t="str">
        <f>B471&amp;C484</f>
        <v>CONSUMO MEDIO (kg ó litros por consumidor)Chorizo Ing.</v>
      </c>
      <c r="B484" s="8">
        <v>0</v>
      </c>
      <c r="C484" s="8" t="s">
        <v>73</v>
      </c>
      <c r="D484" s="9">
        <v>0.150901355161803</v>
      </c>
      <c r="E484" s="9">
        <v>0.15271261183523599</v>
      </c>
      <c r="F484" s="9">
        <v>0.155845562088895</v>
      </c>
      <c r="G484" s="9">
        <v>0</v>
      </c>
    </row>
    <row r="485" spans="1:7" x14ac:dyDescent="0.35">
      <c r="A485" s="8" t="str">
        <f>B471&amp;C485</f>
        <v>CONSUMO MEDIO (kg ó litros por consumidor)Pates/Foie-gras Ing</v>
      </c>
      <c r="B485" s="8">
        <v>0</v>
      </c>
      <c r="C485" s="8" t="s">
        <v>74</v>
      </c>
      <c r="D485" s="9">
        <v>7.7078837911373099E-2</v>
      </c>
      <c r="E485" s="9">
        <v>9.2163624848469794E-2</v>
      </c>
      <c r="F485" s="9">
        <v>7.5314480596826106E-2</v>
      </c>
      <c r="G485" s="9">
        <v>0</v>
      </c>
    </row>
    <row r="486" spans="1:7" x14ac:dyDescent="0.35">
      <c r="A486" s="8" t="str">
        <f>B471&amp;C486</f>
        <v>CONSUMO MEDIO (kg ó litros por consumidor)Rto carn.transf.Ing</v>
      </c>
      <c r="B486" s="8">
        <v>0</v>
      </c>
      <c r="C486" s="8" t="s">
        <v>75</v>
      </c>
      <c r="D486" s="9">
        <v>0.80834494611844998</v>
      </c>
      <c r="E486" s="9">
        <v>0.86242146328283997</v>
      </c>
      <c r="F486" s="9">
        <v>0.86165492553951395</v>
      </c>
      <c r="G486" s="9">
        <v>0</v>
      </c>
    </row>
    <row r="487" spans="1:7" x14ac:dyDescent="0.35">
      <c r="A487" s="8" t="str">
        <f>B471&amp;C487</f>
        <v>CONSUMO MEDIO (kg ó litros por consumidor).T.Pescados/Marisc.Ing</v>
      </c>
      <c r="B487" s="8">
        <v>0</v>
      </c>
      <c r="C487" s="8" t="s">
        <v>76</v>
      </c>
      <c r="D487" s="9">
        <v>6.4868891285252497</v>
      </c>
      <c r="E487" s="9">
        <v>6.6681919078928198</v>
      </c>
      <c r="F487" s="9">
        <v>6.8712176855488298</v>
      </c>
      <c r="G487" s="9">
        <v>0</v>
      </c>
    </row>
    <row r="488" spans="1:7" x14ac:dyDescent="0.35">
      <c r="A488" s="8" t="str">
        <f>B471&amp;C488</f>
        <v>CONSUMO MEDIO (kg ó litros por consumidor)Pescados Ing.</v>
      </c>
      <c r="B488" s="8">
        <v>0</v>
      </c>
      <c r="C488" s="8" t="s">
        <v>77</v>
      </c>
      <c r="D488" s="9">
        <v>2.70609105900275</v>
      </c>
      <c r="E488" s="9">
        <v>2.8171451813512798</v>
      </c>
      <c r="F488" s="9">
        <v>2.9504380082765902</v>
      </c>
      <c r="G488" s="9">
        <v>0</v>
      </c>
    </row>
    <row r="489" spans="1:7" x14ac:dyDescent="0.35">
      <c r="A489" s="8" t="str">
        <f>B471&amp;C489</f>
        <v>CONSUMO MEDIO (kg ó litros por consumidor)Merluza/Pescadil.Ing</v>
      </c>
      <c r="B489" s="8">
        <v>0</v>
      </c>
      <c r="C489" s="8" t="s">
        <v>78</v>
      </c>
      <c r="D489" s="9">
        <v>0.58360476556928997</v>
      </c>
      <c r="E489" s="9">
        <v>0.53360703458311098</v>
      </c>
      <c r="F489" s="9">
        <v>0.59292320314584002</v>
      </c>
      <c r="G489" s="9">
        <v>0</v>
      </c>
    </row>
    <row r="490" spans="1:7" x14ac:dyDescent="0.35">
      <c r="A490" s="8" t="str">
        <f>B471&amp;C490</f>
        <v>CONSUMO MEDIO (kg ó litros por consumidor)Boquerones Ing.</v>
      </c>
      <c r="B490" s="8">
        <v>0</v>
      </c>
      <c r="C490" s="8" t="s">
        <v>79</v>
      </c>
      <c r="D490" s="9">
        <v>0.450000403900226</v>
      </c>
      <c r="E490" s="9">
        <v>0.46559852049888301</v>
      </c>
      <c r="F490" s="9">
        <v>0.41215247365112101</v>
      </c>
      <c r="G490" s="9">
        <v>0</v>
      </c>
    </row>
    <row r="491" spans="1:7" x14ac:dyDescent="0.35">
      <c r="A491" s="8" t="str">
        <f>B471&amp;C491</f>
        <v>CONSUMO MEDIO (kg ó litros por consumidor)Sardinas Ing.</v>
      </c>
      <c r="B491" s="8">
        <v>0</v>
      </c>
      <c r="C491" s="8" t="s">
        <v>80</v>
      </c>
      <c r="D491" s="9">
        <v>0.47418818486305903</v>
      </c>
      <c r="E491" s="9">
        <v>0.43579618252241198</v>
      </c>
      <c r="F491" s="9">
        <v>0.39380246858218598</v>
      </c>
      <c r="G491" s="9">
        <v>0</v>
      </c>
    </row>
    <row r="492" spans="1:7" x14ac:dyDescent="0.35">
      <c r="A492" s="8" t="str">
        <f>B471&amp;C492</f>
        <v>CONSUMO MEDIO (kg ó litros por consumidor)Rape Ing.</v>
      </c>
      <c r="B492" s="8">
        <v>0</v>
      </c>
      <c r="C492" s="8" t="s">
        <v>81</v>
      </c>
      <c r="D492" s="9">
        <v>0.41397083198420997</v>
      </c>
      <c r="E492" s="9">
        <v>0.43400049343012898</v>
      </c>
      <c r="F492" s="9">
        <v>0.43673312930924202</v>
      </c>
      <c r="G492" s="9">
        <v>0</v>
      </c>
    </row>
    <row r="493" spans="1:7" x14ac:dyDescent="0.35">
      <c r="A493" s="8" t="str">
        <f>B471&amp;C493</f>
        <v>CONSUMO MEDIO (kg ó litros por consumidor)Dorada Ing.</v>
      </c>
      <c r="B493" s="8">
        <v>0</v>
      </c>
      <c r="C493" s="8" t="s">
        <v>82</v>
      </c>
      <c r="D493" s="9">
        <v>0.56710863009414703</v>
      </c>
      <c r="E493" s="9">
        <v>0.46846438438603399</v>
      </c>
      <c r="F493" s="9">
        <v>0.49923628566858103</v>
      </c>
      <c r="G493" s="9">
        <v>0</v>
      </c>
    </row>
    <row r="494" spans="1:7" x14ac:dyDescent="0.35">
      <c r="A494" s="8" t="str">
        <f>B471&amp;C494</f>
        <v>CONSUMO MEDIO (kg ó litros por consumidor)Salmon Ing.</v>
      </c>
      <c r="B494" s="8">
        <v>0</v>
      </c>
      <c r="C494" s="8" t="s">
        <v>83</v>
      </c>
      <c r="D494" s="9">
        <v>0.74750503397943902</v>
      </c>
      <c r="E494" s="9">
        <v>0.94582923149343401</v>
      </c>
      <c r="F494" s="9">
        <v>1.0271382830540601</v>
      </c>
      <c r="G494" s="9">
        <v>0</v>
      </c>
    </row>
    <row r="495" spans="1:7" x14ac:dyDescent="0.35">
      <c r="A495" s="8" t="str">
        <f>B471&amp;C495</f>
        <v>CONSUMO MEDIO (kg ó litros por consumidor)Atun Fresco Ing.</v>
      </c>
      <c r="B495" s="8">
        <v>0</v>
      </c>
      <c r="C495" s="8" t="s">
        <v>84</v>
      </c>
      <c r="D495" s="9">
        <v>0.70173695148363302</v>
      </c>
      <c r="E495" s="9">
        <v>0.69855104917131805</v>
      </c>
      <c r="F495" s="9">
        <v>0.85480093092491904</v>
      </c>
      <c r="G495" s="9">
        <v>0</v>
      </c>
    </row>
    <row r="496" spans="1:7" x14ac:dyDescent="0.35">
      <c r="A496" s="8" t="str">
        <f>B471&amp;C496</f>
        <v>CONSUMO MEDIO (kg ó litros por consumidor)Resto pescados Ing.</v>
      </c>
      <c r="B496" s="8">
        <v>0</v>
      </c>
      <c r="C496" s="8" t="s">
        <v>85</v>
      </c>
      <c r="D496" s="9">
        <v>1.97389478031606</v>
      </c>
      <c r="E496" s="9">
        <v>1.98408374282143</v>
      </c>
      <c r="F496" s="9">
        <v>2.1008244978672801</v>
      </c>
      <c r="G496" s="9">
        <v>0</v>
      </c>
    </row>
    <row r="497" spans="1:7" x14ac:dyDescent="0.35">
      <c r="A497" s="8" t="str">
        <f>B471&amp;C497</f>
        <v>CONSUMO MEDIO (kg ó litros por consumidor)Mariscos Ing.</v>
      </c>
      <c r="B497" s="8">
        <v>0</v>
      </c>
      <c r="C497" s="8" t="s">
        <v>86</v>
      </c>
      <c r="D497" s="9">
        <v>5.0165970404837799</v>
      </c>
      <c r="E497" s="9">
        <v>5.0199455048515498</v>
      </c>
      <c r="F497" s="9">
        <v>5.2404538988834704</v>
      </c>
      <c r="G497" s="9">
        <v>0</v>
      </c>
    </row>
    <row r="498" spans="1:7" x14ac:dyDescent="0.35">
      <c r="A498" s="8" t="str">
        <f>B471&amp;C498</f>
        <v>CONSUMO MEDIO (kg ó litros por consumidor)Calamares Ing.</v>
      </c>
      <c r="B498" s="8">
        <v>0</v>
      </c>
      <c r="C498" s="8" t="s">
        <v>87</v>
      </c>
      <c r="D498" s="9">
        <v>1.39191850274176</v>
      </c>
      <c r="E498" s="9">
        <v>1.3551804168433199</v>
      </c>
      <c r="F498" s="9">
        <v>1.4815829017672999</v>
      </c>
      <c r="G498" s="9">
        <v>0</v>
      </c>
    </row>
    <row r="499" spans="1:7" x14ac:dyDescent="0.35">
      <c r="A499" s="8" t="str">
        <f>B471&amp;C499</f>
        <v>CONSUMO MEDIO (kg ó litros por consumidor)Pulpo/sepia Ing.</v>
      </c>
      <c r="B499" s="8">
        <v>0</v>
      </c>
      <c r="C499" s="8" t="s">
        <v>88</v>
      </c>
      <c r="D499" s="9">
        <v>1.6927138129732799</v>
      </c>
      <c r="E499" s="9">
        <v>1.6454785159985901</v>
      </c>
      <c r="F499" s="9">
        <v>1.6713051387151701</v>
      </c>
      <c r="G499" s="9">
        <v>0</v>
      </c>
    </row>
    <row r="500" spans="1:7" x14ac:dyDescent="0.35">
      <c r="A500" s="8" t="str">
        <f>B471&amp;C500</f>
        <v>CONSUMO MEDIO (kg ó litros por consumidor)Langostinos/Gamb.Ing</v>
      </c>
      <c r="B500" s="8">
        <v>0</v>
      </c>
      <c r="C500" s="8" t="s">
        <v>89</v>
      </c>
      <c r="D500" s="9">
        <v>1.8856008865402201</v>
      </c>
      <c r="E500" s="9">
        <v>2.0223588194163602</v>
      </c>
      <c r="F500" s="9">
        <v>2.08200186112055</v>
      </c>
      <c r="G500" s="9">
        <v>0</v>
      </c>
    </row>
    <row r="501" spans="1:7" x14ac:dyDescent="0.35">
      <c r="A501" s="8" t="str">
        <f>B471&amp;C501</f>
        <v>CONSUMO MEDIO (kg ó litros por consumidor)Otros mariscos Ing.</v>
      </c>
      <c r="B501" s="8">
        <v>0</v>
      </c>
      <c r="C501" s="8" t="s">
        <v>90</v>
      </c>
      <c r="D501" s="9">
        <v>2.0568956418387998</v>
      </c>
      <c r="E501" s="9">
        <v>2.1071043790520698</v>
      </c>
      <c r="F501" s="9">
        <v>2.04568219965426</v>
      </c>
      <c r="G501" s="9">
        <v>0</v>
      </c>
    </row>
    <row r="502" spans="1:7" x14ac:dyDescent="0.35">
      <c r="A502" s="8" t="str">
        <f>B471&amp;C502</f>
        <v>CONSUMO MEDIO (kg ó litros por consumidor).Derivados lacteos Ing</v>
      </c>
      <c r="B502" s="8">
        <v>0</v>
      </c>
      <c r="C502" s="8" t="s">
        <v>91</v>
      </c>
      <c r="D502" s="9">
        <v>2.8490751475727598</v>
      </c>
      <c r="E502" s="9">
        <v>2.97934943213565</v>
      </c>
      <c r="F502" s="9">
        <v>3.0357358358176199</v>
      </c>
      <c r="G502" s="9">
        <v>0</v>
      </c>
    </row>
    <row r="503" spans="1:7" x14ac:dyDescent="0.35">
      <c r="A503" s="8" t="str">
        <f>B471&amp;C503</f>
        <v>CONSUMO MEDIO (kg ó litros por consumidor)Mantequilla Ing.</v>
      </c>
      <c r="B503" s="8">
        <v>0</v>
      </c>
      <c r="C503" s="8" t="s">
        <v>92</v>
      </c>
      <c r="D503" s="9">
        <v>0.151916198664935</v>
      </c>
      <c r="E503" s="9">
        <v>0.15502269592329199</v>
      </c>
      <c r="F503" s="9">
        <v>0.15296377722815899</v>
      </c>
      <c r="G503" s="9">
        <v>0</v>
      </c>
    </row>
    <row r="504" spans="1:7" x14ac:dyDescent="0.35">
      <c r="A504" s="8" t="str">
        <f>B471&amp;C504</f>
        <v>CONSUMO MEDIO (kg ó litros por consumidor)Postres Ing.</v>
      </c>
      <c r="B504" s="8">
        <v>0</v>
      </c>
      <c r="C504" s="8" t="s">
        <v>93</v>
      </c>
      <c r="D504" s="9">
        <v>1.66788084040095</v>
      </c>
      <c r="E504" s="9">
        <v>1.7246478274417101</v>
      </c>
      <c r="F504" s="9">
        <v>1.7904867724154101</v>
      </c>
      <c r="G504" s="9">
        <v>0</v>
      </c>
    </row>
    <row r="505" spans="1:7" x14ac:dyDescent="0.35">
      <c r="A505" s="8" t="str">
        <f>B471&amp;C505</f>
        <v>CONSUMO MEDIO (kg ó litros por consumidor)Yogures Ing.</v>
      </c>
      <c r="B505" s="8">
        <v>0</v>
      </c>
      <c r="C505" s="8" t="s">
        <v>94</v>
      </c>
      <c r="D505" s="9">
        <v>0.93480015570846098</v>
      </c>
      <c r="E505" s="9">
        <v>1.1242759529358399</v>
      </c>
      <c r="F505" s="9">
        <v>1.18586463014917</v>
      </c>
      <c r="G505" s="9">
        <v>0</v>
      </c>
    </row>
    <row r="506" spans="1:7" x14ac:dyDescent="0.35">
      <c r="A506" s="8" t="str">
        <f>B471&amp;C506</f>
        <v>CONSUMO MEDIO (kg ó litros por consumidor)Queso Ing.</v>
      </c>
      <c r="B506" s="8">
        <v>0</v>
      </c>
      <c r="C506" s="8" t="s">
        <v>95</v>
      </c>
      <c r="D506" s="9">
        <v>1.72521344853017</v>
      </c>
      <c r="E506" s="9">
        <v>1.8376231177787701</v>
      </c>
      <c r="F506" s="9">
        <v>1.7860245390642699</v>
      </c>
      <c r="G506" s="9">
        <v>0</v>
      </c>
    </row>
    <row r="507" spans="1:7" x14ac:dyDescent="0.35">
      <c r="A507" s="8" t="str">
        <f>B471&amp;C507</f>
        <v>CONSUMO MEDIO (kg ó litros por consumidor).Fruta Ing.</v>
      </c>
      <c r="B507" s="8">
        <v>0</v>
      </c>
      <c r="C507" s="8" t="s">
        <v>96</v>
      </c>
      <c r="D507" s="9">
        <v>1.4434329690873</v>
      </c>
      <c r="E507" s="9">
        <v>1.99280937746142</v>
      </c>
      <c r="F507" s="9">
        <v>1.6501428294457501</v>
      </c>
      <c r="G507" s="9">
        <v>0</v>
      </c>
    </row>
    <row r="508" spans="1:7" x14ac:dyDescent="0.35">
      <c r="A508" s="8" t="str">
        <f>B471&amp;C508</f>
        <v>CONSUMO MEDIO (kg ó litros por consumidor)Fruta Fresca Ing</v>
      </c>
      <c r="B508" s="8">
        <v>0</v>
      </c>
      <c r="C508" s="8" t="s">
        <v>97</v>
      </c>
      <c r="D508" s="9">
        <v>1.66652948527989</v>
      </c>
      <c r="E508" s="9">
        <v>2.4357636372067302</v>
      </c>
      <c r="F508" s="9">
        <v>1.99014743380779</v>
      </c>
      <c r="G508" s="9">
        <v>0</v>
      </c>
    </row>
    <row r="509" spans="1:7" x14ac:dyDescent="0.35">
      <c r="A509" s="8" t="str">
        <f>B471&amp;C509</f>
        <v>CONSUMO MEDIO (kg ó litros por consumidor)Manzana Ing.</v>
      </c>
      <c r="B509" s="8">
        <v>0</v>
      </c>
      <c r="C509" s="8" t="s">
        <v>98</v>
      </c>
      <c r="D509" s="9">
        <v>0.83909463646933802</v>
      </c>
      <c r="E509" s="9">
        <v>1.76832117559076</v>
      </c>
      <c r="F509" s="9">
        <v>1.27286139728982</v>
      </c>
      <c r="G509" s="9">
        <v>0</v>
      </c>
    </row>
    <row r="510" spans="1:7" x14ac:dyDescent="0.35">
      <c r="A510" s="8" t="str">
        <f>B471&amp;C510</f>
        <v>CONSUMO MEDIO (kg ó litros por consumidor)Platano Ing.</v>
      </c>
      <c r="B510" s="8">
        <v>0</v>
      </c>
      <c r="C510" s="8" t="s">
        <v>99</v>
      </c>
      <c r="D510" s="9">
        <v>1.0136704579701099</v>
      </c>
      <c r="E510" s="9">
        <v>2.4598912290855401</v>
      </c>
      <c r="F510" s="9">
        <v>1.3283799254404001</v>
      </c>
      <c r="G510" s="9">
        <v>0</v>
      </c>
    </row>
    <row r="511" spans="1:7" x14ac:dyDescent="0.35">
      <c r="A511" s="8" t="str">
        <f>B471&amp;C511</f>
        <v>CONSUMO MEDIO (kg ó litros por consumidor)Naranja/Mandarina In</v>
      </c>
      <c r="B511" s="8">
        <v>0</v>
      </c>
      <c r="C511" s="8" t="s">
        <v>100</v>
      </c>
      <c r="D511" s="9">
        <v>1.2392832946878201</v>
      </c>
      <c r="E511" s="9">
        <v>1.63822302617053</v>
      </c>
      <c r="F511" s="9">
        <v>1.7854872861895701</v>
      </c>
      <c r="G511" s="9">
        <v>0</v>
      </c>
    </row>
    <row r="512" spans="1:7" x14ac:dyDescent="0.35">
      <c r="A512" s="8" t="str">
        <f>B471&amp;C512</f>
        <v>CONSUMO MEDIO (kg ó litros por consumidor)Melon/sandia Ing.</v>
      </c>
      <c r="B512" s="8">
        <v>0</v>
      </c>
      <c r="C512" s="8" t="s">
        <v>101</v>
      </c>
      <c r="D512" s="9">
        <v>0.81509088389415796</v>
      </c>
      <c r="E512" s="9">
        <v>1.02143151549559</v>
      </c>
      <c r="F512" s="9">
        <v>1.0561417542124301</v>
      </c>
      <c r="G512" s="9">
        <v>0</v>
      </c>
    </row>
    <row r="513" spans="1:7" x14ac:dyDescent="0.35">
      <c r="A513" s="8" t="str">
        <f>B471&amp;C513</f>
        <v>CONSUMO MEDIO (kg ó litros por consumidor)Fresa/freson Ing.</v>
      </c>
      <c r="B513" s="8">
        <v>0</v>
      </c>
      <c r="C513" s="8" t="s">
        <v>102</v>
      </c>
      <c r="D513" s="9">
        <v>0.53777092142143401</v>
      </c>
      <c r="E513" s="9">
        <v>0.75282645808118698</v>
      </c>
      <c r="F513" s="9">
        <v>0.74825179888605298</v>
      </c>
      <c r="G513" s="9">
        <v>0</v>
      </c>
    </row>
    <row r="514" spans="1:7" x14ac:dyDescent="0.35">
      <c r="A514" s="8" t="str">
        <f>B471&amp;C514</f>
        <v>CONSUMO MEDIO (kg ó litros por consumidor)Pina Ing.</v>
      </c>
      <c r="B514" s="8">
        <v>0</v>
      </c>
      <c r="C514" s="8" t="s">
        <v>103</v>
      </c>
      <c r="D514" s="9">
        <v>0.546611851580032</v>
      </c>
      <c r="E514" s="9">
        <v>0.50846308105983196</v>
      </c>
      <c r="F514" s="9">
        <v>0.57191858570646403</v>
      </c>
      <c r="G514" s="9">
        <v>0</v>
      </c>
    </row>
    <row r="515" spans="1:7" x14ac:dyDescent="0.35">
      <c r="A515" s="8" t="str">
        <f>B471&amp;C515</f>
        <v>CONSUMO MEDIO (kg ó litros por consumidor)Resto frutas Ing.</v>
      </c>
      <c r="B515" s="8">
        <v>0</v>
      </c>
      <c r="C515" s="8" t="s">
        <v>104</v>
      </c>
      <c r="D515" s="9">
        <v>1.01468869601962</v>
      </c>
      <c r="E515" s="9">
        <v>1.5306781990365701</v>
      </c>
      <c r="F515" s="9">
        <v>1.18344756887522</v>
      </c>
      <c r="G515" s="9">
        <v>0</v>
      </c>
    </row>
    <row r="516" spans="1:7" x14ac:dyDescent="0.35">
      <c r="A516" s="8" t="str">
        <f>B471&amp;C516</f>
        <v>CONSUMO MEDIO (kg ó litros por consumidor)Mermeladas Ing.</v>
      </c>
      <c r="B516" s="8">
        <v>0</v>
      </c>
      <c r="C516" s="8" t="s">
        <v>105</v>
      </c>
      <c r="D516" s="9">
        <v>0.238942181709101</v>
      </c>
      <c r="E516" s="9">
        <v>0.221266542252784</v>
      </c>
      <c r="F516" s="9">
        <v>0.22476258626822301</v>
      </c>
      <c r="G516" s="9">
        <v>0</v>
      </c>
    </row>
    <row r="517" spans="1:7" x14ac:dyDescent="0.35">
      <c r="A517" s="8" t="str">
        <f>B471&amp;C517</f>
        <v>CONSUMO MEDIO (kg ó litros por consumidor).Hortalizas/Verdur.Ing</v>
      </c>
      <c r="B517" s="8">
        <v>0</v>
      </c>
      <c r="C517" s="8" t="s">
        <v>106</v>
      </c>
      <c r="D517" s="9">
        <v>14.8183816614767</v>
      </c>
      <c r="E517" s="9">
        <v>15.473897407871201</v>
      </c>
      <c r="F517" s="9">
        <v>15.214966488939201</v>
      </c>
      <c r="G517" s="9">
        <v>0</v>
      </c>
    </row>
    <row r="518" spans="1:7" x14ac:dyDescent="0.35">
      <c r="A518" s="8" t="str">
        <f>B471&amp;C518</f>
        <v>CONSUMO MEDIO (kg ó litros por consumidor)Tomates Ing.</v>
      </c>
      <c r="B518" s="8">
        <v>0</v>
      </c>
      <c r="C518" s="8" t="s">
        <v>107</v>
      </c>
      <c r="D518" s="9">
        <v>1.60138638833244</v>
      </c>
      <c r="E518" s="9">
        <v>1.7076569841687601</v>
      </c>
      <c r="F518" s="9">
        <v>1.6506918407461399</v>
      </c>
      <c r="G518" s="9">
        <v>0</v>
      </c>
    </row>
    <row r="519" spans="1:7" x14ac:dyDescent="0.35">
      <c r="A519" s="8" t="str">
        <f>B471&amp;C519</f>
        <v>CONSUMO MEDIO (kg ó litros por consumidor)Judías verdes Ing.</v>
      </c>
      <c r="B519" s="8">
        <v>0</v>
      </c>
      <c r="C519" s="8" t="s">
        <v>108</v>
      </c>
      <c r="D519" s="9">
        <v>0.78118982965975403</v>
      </c>
      <c r="E519" s="9">
        <v>1.1863651130060799</v>
      </c>
      <c r="F519" s="9">
        <v>1.56070348206045</v>
      </c>
      <c r="G519" s="9">
        <v>0</v>
      </c>
    </row>
    <row r="520" spans="1:7" x14ac:dyDescent="0.35">
      <c r="A520" s="8" t="str">
        <f>B471&amp;C520</f>
        <v>CONSUMO MEDIO (kg ó litros por consumidor)Patatas Ing.</v>
      </c>
      <c r="B520" s="8">
        <v>0</v>
      </c>
      <c r="C520" s="8" t="s">
        <v>109</v>
      </c>
      <c r="D520" s="9">
        <v>6.7762508444470004</v>
      </c>
      <c r="E520" s="9">
        <v>6.9529907517271097</v>
      </c>
      <c r="F520" s="9">
        <v>7.0357329143689702</v>
      </c>
      <c r="G520" s="9">
        <v>0</v>
      </c>
    </row>
    <row r="521" spans="1:7" x14ac:dyDescent="0.35">
      <c r="A521" s="8" t="str">
        <f>B471&amp;C521</f>
        <v>CONSUMO MEDIO (kg ó litros por consumidor)Cebollas Ing.</v>
      </c>
      <c r="B521" s="8">
        <v>0</v>
      </c>
      <c r="C521" s="8" t="s">
        <v>110</v>
      </c>
      <c r="D521" s="9">
        <v>1.4993173578018</v>
      </c>
      <c r="E521" s="9">
        <v>1.6163199137089099</v>
      </c>
      <c r="F521" s="9">
        <v>1.66554906442244</v>
      </c>
      <c r="G521" s="9">
        <v>0</v>
      </c>
    </row>
    <row r="522" spans="1:7" x14ac:dyDescent="0.35">
      <c r="A522" s="8" t="str">
        <f>B471&amp;C522</f>
        <v>CONSUMO MEDIO (kg ó litros por consumidor)Pimientos Ing.</v>
      </c>
      <c r="B522" s="8">
        <v>0</v>
      </c>
      <c r="C522" s="8" t="s">
        <v>111</v>
      </c>
      <c r="D522" s="9">
        <v>1.79574526223008</v>
      </c>
      <c r="E522" s="9">
        <v>1.8116300235706699</v>
      </c>
      <c r="F522" s="9">
        <v>1.8069538127067599</v>
      </c>
      <c r="G522" s="9">
        <v>0</v>
      </c>
    </row>
    <row r="523" spans="1:7" x14ac:dyDescent="0.35">
      <c r="A523" s="8" t="str">
        <f>B471&amp;C523</f>
        <v>CONSUMO MEDIO (kg ó litros por consumidor)Lechugas Ing.</v>
      </c>
      <c r="B523" s="8">
        <v>0</v>
      </c>
      <c r="C523" s="8" t="s">
        <v>112</v>
      </c>
      <c r="D523" s="9">
        <v>2.98851869248643</v>
      </c>
      <c r="E523" s="9">
        <v>3.0315137518694799</v>
      </c>
      <c r="F523" s="9">
        <v>2.9587562105705798</v>
      </c>
      <c r="G523" s="9">
        <v>0</v>
      </c>
    </row>
    <row r="524" spans="1:7" x14ac:dyDescent="0.35">
      <c r="A524" s="8" t="str">
        <f>B471&amp;C524</f>
        <v>CONSUMO MEDIO (kg ó litros por consumidor)Setas Ing.</v>
      </c>
      <c r="B524" s="8">
        <v>0</v>
      </c>
      <c r="C524" s="8" t="s">
        <v>113</v>
      </c>
      <c r="D524" s="9">
        <v>1.1472620532392299</v>
      </c>
      <c r="E524" s="9">
        <v>1.1897187320940801</v>
      </c>
      <c r="F524" s="9">
        <v>1.16159627828217</v>
      </c>
      <c r="G524" s="9">
        <v>0</v>
      </c>
    </row>
    <row r="525" spans="1:7" x14ac:dyDescent="0.35">
      <c r="A525" s="8" t="str">
        <f>B471&amp;C525</f>
        <v>CONSUMO MEDIO (kg ó litros por consumidor)Esparragos Ing.</v>
      </c>
      <c r="B525" s="8">
        <v>0</v>
      </c>
      <c r="C525" s="8" t="s">
        <v>114</v>
      </c>
      <c r="D525" s="9">
        <v>0.54861914288139402</v>
      </c>
      <c r="E525" s="9">
        <v>0.59835157286997998</v>
      </c>
      <c r="F525" s="9">
        <v>0.66066926143535099</v>
      </c>
      <c r="G525" s="9">
        <v>0</v>
      </c>
    </row>
    <row r="526" spans="1:7" x14ac:dyDescent="0.35">
      <c r="A526" s="8" t="str">
        <f>B471&amp;C526</f>
        <v>CONSUMO MEDIO (kg ó litros por consumidor)Otras hortalizas Ing.</v>
      </c>
      <c r="B526" s="8">
        <v>0</v>
      </c>
      <c r="C526" s="8" t="s">
        <v>115</v>
      </c>
      <c r="D526" s="9">
        <v>2.6135583568438499</v>
      </c>
      <c r="E526" s="9">
        <v>2.8231855697587598</v>
      </c>
      <c r="F526" s="9">
        <v>2.84180690640884</v>
      </c>
      <c r="G526" s="9">
        <v>0</v>
      </c>
    </row>
    <row r="527" spans="1:7" x14ac:dyDescent="0.35">
      <c r="A527" s="8" t="str">
        <f>B471&amp;C527</f>
        <v>CONSUMO MEDIO (kg ó litros por consumidor).Aceite alino Ing.</v>
      </c>
      <c r="B527" s="8">
        <v>0</v>
      </c>
      <c r="C527" s="8" t="s">
        <v>116</v>
      </c>
      <c r="D527" s="9">
        <v>0.12326722186650001</v>
      </c>
      <c r="E527" s="9">
        <v>0.131998345678842</v>
      </c>
      <c r="F527" s="9">
        <v>0.13384830785053201</v>
      </c>
      <c r="G527" s="9">
        <v>0</v>
      </c>
    </row>
    <row r="528" spans="1:7" x14ac:dyDescent="0.35">
      <c r="A528" s="8" t="str">
        <f>B471&amp;C528</f>
        <v>CONSUMO MEDIO (kg ó litros por consumidor)Aceite oliva Ing.</v>
      </c>
      <c r="B528" s="8">
        <v>0</v>
      </c>
      <c r="C528" s="8" t="s">
        <v>270</v>
      </c>
      <c r="D528" s="9">
        <v>5.6222382613686499E-2</v>
      </c>
      <c r="E528" s="9">
        <v>5.6329824418815101E-2</v>
      </c>
      <c r="F528" s="9">
        <v>5.8838776075427403E-2</v>
      </c>
      <c r="G528" s="9">
        <v>0</v>
      </c>
    </row>
    <row r="529" spans="1:7" x14ac:dyDescent="0.35">
      <c r="A529" s="8" t="str">
        <f>B471&amp;C529</f>
        <v>CONSUMO MEDIO (kg ó litros por consumidor)Resto aceite Ing.</v>
      </c>
      <c r="B529" s="8">
        <v>0</v>
      </c>
      <c r="C529" s="8" t="s">
        <v>271</v>
      </c>
      <c r="D529" s="9">
        <v>0.122546424566246</v>
      </c>
      <c r="E529" s="9">
        <v>0.135366141946858</v>
      </c>
      <c r="F529" s="9">
        <v>0.13051113787819901</v>
      </c>
      <c r="G529" s="9">
        <v>0</v>
      </c>
    </row>
    <row r="530" spans="1:7" x14ac:dyDescent="0.35">
      <c r="A530" s="8" t="str">
        <f>B471&amp;C530</f>
        <v>CONSUMO MEDIO (kg ó litros por consumidor).Pan Ing.</v>
      </c>
      <c r="B530" s="8">
        <v>0</v>
      </c>
      <c r="C530" s="8" t="s">
        <v>117</v>
      </c>
      <c r="D530" s="9">
        <v>5.2489218866688203</v>
      </c>
      <c r="E530" s="9">
        <v>5.4530851370475801</v>
      </c>
      <c r="F530" s="9">
        <v>5.2537170633946797</v>
      </c>
      <c r="G530" s="9">
        <v>0</v>
      </c>
    </row>
    <row r="531" spans="1:7" x14ac:dyDescent="0.35">
      <c r="A531" s="8" t="str">
        <f>B471&amp;C531</f>
        <v>CONSUMO MEDIO (kg ó litros por consumidor).Pastas Ing.</v>
      </c>
      <c r="B531" s="8">
        <v>0</v>
      </c>
      <c r="C531" s="8" t="s">
        <v>118</v>
      </c>
      <c r="D531" s="9">
        <v>0.55356314532454398</v>
      </c>
      <c r="E531" s="9">
        <v>0.61653312987811104</v>
      </c>
      <c r="F531" s="9">
        <v>0.57915448057787</v>
      </c>
      <c r="G531" s="9">
        <v>0</v>
      </c>
    </row>
    <row r="532" spans="1:7" x14ac:dyDescent="0.35">
      <c r="A532" s="8" t="str">
        <f>B471&amp;C532</f>
        <v>CONSUMO MEDIO (kg ó litros por consumidor).Arroz Ing.</v>
      </c>
      <c r="B532" s="8">
        <v>0</v>
      </c>
      <c r="C532" s="8" t="s">
        <v>119</v>
      </c>
      <c r="D532" s="9">
        <v>0.95401313291085099</v>
      </c>
      <c r="E532" s="9">
        <v>1.1004932293318499</v>
      </c>
      <c r="F532" s="9">
        <v>1.1521922523171499</v>
      </c>
      <c r="G532" s="9">
        <v>0</v>
      </c>
    </row>
    <row r="533" spans="1:7" x14ac:dyDescent="0.35">
      <c r="A533" s="8" t="str">
        <f>B471&amp;C533</f>
        <v>CONSUMO MEDIO (kg ó litros por consumidor).Legumbres Ing.</v>
      </c>
      <c r="B533" s="8">
        <v>0</v>
      </c>
      <c r="C533" s="8" t="s">
        <v>120</v>
      </c>
      <c r="D533" s="9">
        <v>0.68790380786966498</v>
      </c>
      <c r="E533" s="9">
        <v>0.84183656377329596</v>
      </c>
      <c r="F533" s="9">
        <v>0.93370678985685995</v>
      </c>
      <c r="G533" s="9">
        <v>0</v>
      </c>
    </row>
    <row r="534" spans="1:7" x14ac:dyDescent="0.35">
      <c r="A534" s="8" t="str">
        <f>B471&amp;C534</f>
        <v>CONSUMO MEDIO (kg ó litros por consumidor)BATIDOS</v>
      </c>
      <c r="B534" s="8">
        <v>0</v>
      </c>
      <c r="C534" s="8" t="s">
        <v>272</v>
      </c>
      <c r="D534" s="9">
        <v>1.0157521384461801</v>
      </c>
      <c r="E534" s="9">
        <v>1.06560311686325</v>
      </c>
      <c r="F534" s="9">
        <v>0.97873962154333705</v>
      </c>
      <c r="G534" s="9">
        <v>0</v>
      </c>
    </row>
    <row r="535" spans="1:7" x14ac:dyDescent="0.35">
      <c r="A535" s="8" t="str">
        <f>B471&amp;C535</f>
        <v>CONSUMO MEDIO (kg ó litros por consumidor)HELADOS</v>
      </c>
      <c r="B535" s="8">
        <v>0</v>
      </c>
      <c r="C535" s="8" t="s">
        <v>273</v>
      </c>
      <c r="D535" s="9">
        <v>1.54254397429363</v>
      </c>
      <c r="E535" s="9">
        <v>1.4888027464384299</v>
      </c>
      <c r="F535" s="9">
        <v>1.5856675606591899</v>
      </c>
      <c r="G535" s="9">
        <v>0</v>
      </c>
    </row>
    <row r="536" spans="1:7" x14ac:dyDescent="0.35">
      <c r="A536" s="8" t="str">
        <f>B471&amp;C536</f>
        <v>CONSUMO MEDIO (kg ó litros por consumidor)GALLETAS</v>
      </c>
      <c r="B536" s="8">
        <v>0</v>
      </c>
      <c r="C536" s="8" t="s">
        <v>274</v>
      </c>
      <c r="D536" s="9">
        <v>0.12583822913144099</v>
      </c>
      <c r="E536" s="9">
        <v>0.14138064630736</v>
      </c>
      <c r="F536" s="9">
        <v>0.124940342863126</v>
      </c>
      <c r="G536" s="9">
        <v>0</v>
      </c>
    </row>
    <row r="537" spans="1:7" x14ac:dyDescent="0.35">
      <c r="A537" s="8" t="str">
        <f>B471&amp;C537</f>
        <v>CONSUMO MEDIO (kg ó litros por consumidor)BOLLERÍA</v>
      </c>
      <c r="B537" s="8">
        <v>0</v>
      </c>
      <c r="C537" s="8" t="s">
        <v>275</v>
      </c>
      <c r="D537" s="9">
        <v>2.43699445712581</v>
      </c>
      <c r="E537" s="9">
        <v>2.3356761274422002</v>
      </c>
      <c r="F537" s="9">
        <v>2.22265657006951</v>
      </c>
      <c r="G537" s="9">
        <v>0</v>
      </c>
    </row>
    <row r="538" spans="1:7" x14ac:dyDescent="0.35">
      <c r="A538" s="8" t="str">
        <f>B471&amp;C538</f>
        <v>CONSUMO MEDIO (kg ó litros por consumidor)BOLLERIA SALADA</v>
      </c>
      <c r="B538" s="8">
        <v>0</v>
      </c>
      <c r="C538" s="8" t="s">
        <v>276</v>
      </c>
      <c r="D538" s="9">
        <v>0.49492122832469798</v>
      </c>
      <c r="E538" s="9">
        <v>0.40535042077693101</v>
      </c>
      <c r="F538" s="9">
        <v>0.52251839532294497</v>
      </c>
      <c r="G538" s="9">
        <v>0</v>
      </c>
    </row>
    <row r="539" spans="1:7" x14ac:dyDescent="0.35">
      <c r="A539" s="8" t="str">
        <f>B471&amp;C539</f>
        <v>CONSUMO MEDIO (kg ó litros por consumidor)BOLLERIA DULCE</v>
      </c>
      <c r="B539" s="8">
        <v>0</v>
      </c>
      <c r="C539" s="8" t="s">
        <v>277</v>
      </c>
      <c r="D539" s="9">
        <v>2.3860538449492199</v>
      </c>
      <c r="E539" s="9">
        <v>2.2875383682399999</v>
      </c>
      <c r="F539" s="9">
        <v>2.1629434617812699</v>
      </c>
      <c r="G539" s="9">
        <v>0</v>
      </c>
    </row>
    <row r="540" spans="1:7" x14ac:dyDescent="0.35">
      <c r="A540" s="8" t="str">
        <f>B471&amp;C540</f>
        <v>CONSUMO MEDIO (kg ó litros por consumidor)PAL.PAN+BARRIT+TORTIT</v>
      </c>
      <c r="B540" s="8">
        <v>0</v>
      </c>
      <c r="C540" s="8" t="s">
        <v>278</v>
      </c>
      <c r="D540" s="9">
        <v>0.661995460046923</v>
      </c>
      <c r="E540" s="9">
        <v>0.734680589360862</v>
      </c>
      <c r="F540" s="9">
        <v>0.63445539291974695</v>
      </c>
      <c r="G540" s="9">
        <v>0</v>
      </c>
    </row>
    <row r="541" spans="1:7" x14ac:dyDescent="0.35">
      <c r="A541" s="8" t="str">
        <f>B471&amp;C541</f>
        <v>CONSUMO MEDIO (kg ó litros por consumidor)PALITOS PAN</v>
      </c>
      <c r="B541" s="8">
        <v>0</v>
      </c>
      <c r="C541" s="8" t="s">
        <v>279</v>
      </c>
      <c r="D541" s="9">
        <v>0.63358962882622405</v>
      </c>
      <c r="E541" s="9">
        <v>0.72769074743154305</v>
      </c>
      <c r="F541" s="9">
        <v>0.67774865009334095</v>
      </c>
      <c r="G541" s="9">
        <v>0</v>
      </c>
    </row>
    <row r="542" spans="1:7" x14ac:dyDescent="0.35">
      <c r="A542" s="8" t="str">
        <f>B471&amp;C542</f>
        <v>CONSUMO MEDIO (kg ó litros por consumidor)TORTITAS</v>
      </c>
      <c r="B542" s="8">
        <v>0</v>
      </c>
      <c r="C542" s="8" t="s">
        <v>280</v>
      </c>
      <c r="D542" s="9">
        <v>0.36557008991954598</v>
      </c>
      <c r="E542" s="9">
        <v>0.37505754923413598</v>
      </c>
      <c r="F542" s="9">
        <v>0.31753791929269098</v>
      </c>
      <c r="G542" s="9">
        <v>0</v>
      </c>
    </row>
    <row r="543" spans="1:7" x14ac:dyDescent="0.35">
      <c r="A543" s="8" t="str">
        <f>B471&amp;C543</f>
        <v>CONSUMO MEDIO (kg ó litros por consumidor)BARRITAS</v>
      </c>
      <c r="B543" s="8">
        <v>0</v>
      </c>
      <c r="C543" s="8" t="s">
        <v>281</v>
      </c>
      <c r="D543" s="9">
        <v>0.61921264786509</v>
      </c>
      <c r="E543" s="9">
        <v>0.65352408082181201</v>
      </c>
      <c r="F543" s="9">
        <v>0.42541162797238802</v>
      </c>
      <c r="G543" s="9">
        <v>0</v>
      </c>
    </row>
    <row r="544" spans="1:7" x14ac:dyDescent="0.35">
      <c r="A544" s="8" t="str">
        <f>B471&amp;C544</f>
        <v>CONSUMO MEDIO (kg ó litros por consumidor).Resto productos Ing.</v>
      </c>
      <c r="B544" s="8">
        <v>0</v>
      </c>
      <c r="C544" s="8" t="s">
        <v>131</v>
      </c>
      <c r="D544" s="9">
        <v>11.7865908161488</v>
      </c>
      <c r="E544" s="9">
        <v>12.1269347096344</v>
      </c>
      <c r="F544" s="9">
        <v>12.2144158271653</v>
      </c>
      <c r="G544" s="9">
        <v>0</v>
      </c>
    </row>
    <row r="545" spans="1:7" x14ac:dyDescent="0.35">
      <c r="A545" s="8" t="str">
        <f>B471&amp;C545</f>
        <v>CONSUMO MEDIO (kg ó litros por consumidor)Gazpacho / Salmorejo</v>
      </c>
      <c r="B545" s="8">
        <v>0</v>
      </c>
      <c r="C545" s="8" t="s">
        <v>282</v>
      </c>
      <c r="D545" s="9">
        <v>1.17637132450807</v>
      </c>
      <c r="E545" s="9">
        <v>0.92396130220065698</v>
      </c>
      <c r="F545" s="9">
        <v>0.99910124547233004</v>
      </c>
      <c r="G545" s="9">
        <v>0</v>
      </c>
    </row>
    <row r="546" spans="1:7" x14ac:dyDescent="0.35">
      <c r="A546" s="8" t="str">
        <f>B471&amp;C546</f>
        <v>CONSUMO MEDIO (kg ó litros por consumidor)Sopas / Cremas / pures</v>
      </c>
      <c r="B546" s="8">
        <v>0</v>
      </c>
      <c r="C546" s="8" t="s">
        <v>283</v>
      </c>
      <c r="D546" s="9">
        <v>1.1338810598405</v>
      </c>
      <c r="E546" s="9">
        <v>1.15623056961856</v>
      </c>
      <c r="F546" s="9">
        <v>1.1357750136778799</v>
      </c>
      <c r="G546" s="9">
        <v>0</v>
      </c>
    </row>
    <row r="547" spans="1:7" x14ac:dyDescent="0.35">
      <c r="A547" s="8" t="str">
        <f>B471&amp;C547</f>
        <v>CONSUMO MEDIO (kg ó litros por consumidor)Proteinas Vegetales</v>
      </c>
      <c r="B547" s="8">
        <v>0</v>
      </c>
      <c r="C547" s="8" t="s">
        <v>284</v>
      </c>
      <c r="D547" s="9">
        <v>0.25767701137281201</v>
      </c>
      <c r="E547" s="9">
        <v>0.25686870732606498</v>
      </c>
      <c r="F547" s="9">
        <v>0.27850896213155901</v>
      </c>
      <c r="G547" s="9">
        <v>0</v>
      </c>
    </row>
    <row r="548" spans="1:7" x14ac:dyDescent="0.35">
      <c r="A548" s="8" t="str">
        <f>B471&amp;C548</f>
        <v>CONSUMO MEDIO (kg ó litros por consumidor)Platos Base Huevos</v>
      </c>
      <c r="B548" s="8">
        <v>0</v>
      </c>
      <c r="C548" s="8" t="s">
        <v>250</v>
      </c>
      <c r="D548" s="9">
        <v>1.10537746568602</v>
      </c>
      <c r="E548" s="9">
        <v>1.1404345120289501</v>
      </c>
      <c r="F548" s="9">
        <v>1.17143123361209</v>
      </c>
      <c r="G548" s="9">
        <v>0</v>
      </c>
    </row>
    <row r="549" spans="1:7" x14ac:dyDescent="0.35">
      <c r="A549" s="8" t="str">
        <f>B549&amp;C549</f>
        <v>VOLUMEN POR ACTO (consumiciones).T.Alimentos TOTAL ING</v>
      </c>
      <c r="B549" s="8" t="s">
        <v>61</v>
      </c>
      <c r="C549" s="8" t="s">
        <v>39</v>
      </c>
      <c r="D549" s="9">
        <v>3.1679715076516199</v>
      </c>
      <c r="E549" s="9">
        <v>3.1830401804504498</v>
      </c>
      <c r="F549" s="9">
        <v>3.1927538039411298</v>
      </c>
      <c r="G549" s="9">
        <v>0</v>
      </c>
    </row>
    <row r="550" spans="1:7" x14ac:dyDescent="0.35">
      <c r="A550" s="8" t="str">
        <f>B549&amp;C550</f>
        <v>VOLUMEN POR ACTO (consumiciones).T.Carne Ing.</v>
      </c>
      <c r="B550" s="8">
        <v>0</v>
      </c>
      <c r="C550" s="8" t="s">
        <v>43</v>
      </c>
      <c r="D550" s="9">
        <v>2.23135482148987</v>
      </c>
      <c r="E550" s="9">
        <v>2.1974645491051801</v>
      </c>
      <c r="F550" s="9">
        <v>2.2284879605462802</v>
      </c>
      <c r="G550" s="9">
        <v>0</v>
      </c>
    </row>
    <row r="551" spans="1:7" x14ac:dyDescent="0.35">
      <c r="A551" s="8" t="str">
        <f>B549&amp;C551</f>
        <v>VOLUMEN POR ACTO (consumiciones)T.Carne Fresca Ing</v>
      </c>
      <c r="B551" s="8">
        <v>0</v>
      </c>
      <c r="C551" s="8" t="s">
        <v>47</v>
      </c>
      <c r="D551" s="9">
        <v>2.1857166666428198</v>
      </c>
      <c r="E551" s="9">
        <v>2.1573515286747802</v>
      </c>
      <c r="F551" s="9">
        <v>2.1940130344136</v>
      </c>
      <c r="G551" s="9">
        <v>0</v>
      </c>
    </row>
    <row r="552" spans="1:7" x14ac:dyDescent="0.35">
      <c r="A552" s="8" t="str">
        <f>B549&amp;C552</f>
        <v>VOLUMEN POR ACTO (consumiciones)Ternera Ing.</v>
      </c>
      <c r="B552" s="8">
        <v>0</v>
      </c>
      <c r="C552" s="8" t="s">
        <v>50</v>
      </c>
      <c r="D552" s="9">
        <v>1.8470799034810399</v>
      </c>
      <c r="E552" s="9">
        <v>1.83912663600895</v>
      </c>
      <c r="F552" s="9">
        <v>1.8419593037378399</v>
      </c>
      <c r="G552" s="9">
        <v>0</v>
      </c>
    </row>
    <row r="553" spans="1:7" x14ac:dyDescent="0.35">
      <c r="A553" s="8" t="str">
        <f>B549&amp;C553</f>
        <v>VOLUMEN POR ACTO (consumiciones)Pollo Ing.</v>
      </c>
      <c r="B553" s="8">
        <v>0</v>
      </c>
      <c r="C553" s="8" t="s">
        <v>53</v>
      </c>
      <c r="D553" s="9">
        <v>1.9265104743260599</v>
      </c>
      <c r="E553" s="9">
        <v>1.86458898993045</v>
      </c>
      <c r="F553" s="9">
        <v>1.93986765685605</v>
      </c>
      <c r="G553" s="9">
        <v>0</v>
      </c>
    </row>
    <row r="554" spans="1:7" x14ac:dyDescent="0.35">
      <c r="A554" s="8" t="str">
        <f>B549&amp;C554</f>
        <v>VOLUMEN POR ACTO (consumiciones)Porcino Ing.</v>
      </c>
      <c r="B554" s="8">
        <v>0</v>
      </c>
      <c r="C554" s="8" t="s">
        <v>56</v>
      </c>
      <c r="D554" s="9">
        <v>1.6420537102630099</v>
      </c>
      <c r="E554" s="9">
        <v>1.67806698295815</v>
      </c>
      <c r="F554" s="9">
        <v>1.6577789134413099</v>
      </c>
      <c r="G554" s="9">
        <v>0</v>
      </c>
    </row>
    <row r="555" spans="1:7" x14ac:dyDescent="0.35">
      <c r="A555" s="8" t="str">
        <f>B549&amp;C555</f>
        <v>VOLUMEN POR ACTO (consumiciones)Ovino Ing.</v>
      </c>
      <c r="B555" s="8">
        <v>0</v>
      </c>
      <c r="C555" s="8" t="s">
        <v>59</v>
      </c>
      <c r="D555" s="9">
        <v>1.85524501862311</v>
      </c>
      <c r="E555" s="9">
        <v>1.8698638830473699</v>
      </c>
      <c r="F555" s="9">
        <v>1.8570414691600601</v>
      </c>
      <c r="G555" s="9">
        <v>0</v>
      </c>
    </row>
    <row r="556" spans="1:7" x14ac:dyDescent="0.35">
      <c r="A556" s="8" t="str">
        <f>B549&amp;C556</f>
        <v>VOLUMEN POR ACTO (consumiciones)Resto Carne Ing.</v>
      </c>
      <c r="B556" s="8">
        <v>0</v>
      </c>
      <c r="C556" s="8" t="s">
        <v>62</v>
      </c>
      <c r="D556" s="9">
        <v>1.85459666982176</v>
      </c>
      <c r="E556" s="9">
        <v>1.76521299062807</v>
      </c>
      <c r="F556" s="9">
        <v>1.7569829101107499</v>
      </c>
      <c r="G556" s="9">
        <v>0</v>
      </c>
    </row>
    <row r="557" spans="1:7" x14ac:dyDescent="0.35">
      <c r="A557" s="8" t="str">
        <f>B549&amp;C557</f>
        <v>VOLUMEN POR ACTO (consumiciones)Carnes Transform.Ing</v>
      </c>
      <c r="B557" s="8">
        <v>0</v>
      </c>
      <c r="C557" s="8" t="s">
        <v>64</v>
      </c>
      <c r="D557" s="9">
        <v>1.76447007536775</v>
      </c>
      <c r="E557" s="9">
        <v>1.7665695951632701</v>
      </c>
      <c r="F557" s="9">
        <v>1.7590105834780201</v>
      </c>
      <c r="G557" s="9">
        <v>0</v>
      </c>
    </row>
    <row r="558" spans="1:7" x14ac:dyDescent="0.35">
      <c r="A558" s="8" t="str">
        <f>B549&amp;C558</f>
        <v>VOLUMEN POR ACTO (consumiciones)Jamón Curado Ing.</v>
      </c>
      <c r="B558" s="8">
        <v>0</v>
      </c>
      <c r="C558" s="8" t="s">
        <v>67</v>
      </c>
      <c r="D558" s="9">
        <v>1.68990902786936</v>
      </c>
      <c r="E558" s="9">
        <v>1.7423366424679601</v>
      </c>
      <c r="F558" s="9">
        <v>1.7027722886738501</v>
      </c>
      <c r="G558" s="9">
        <v>0</v>
      </c>
    </row>
    <row r="559" spans="1:7" x14ac:dyDescent="0.35">
      <c r="A559" s="8" t="str">
        <f>B549&amp;C559</f>
        <v>VOLUMEN POR ACTO (consumiciones)J.Curado Normal Ing</v>
      </c>
      <c r="B559" s="8">
        <v>0</v>
      </c>
      <c r="C559" s="8" t="s">
        <v>70</v>
      </c>
      <c r="D559" s="9">
        <v>1.7009963528234</v>
      </c>
      <c r="E559" s="9">
        <v>1.73144491155631</v>
      </c>
      <c r="F559" s="9">
        <v>1.7011288972899701</v>
      </c>
      <c r="G559" s="9">
        <v>0</v>
      </c>
    </row>
    <row r="560" spans="1:7" x14ac:dyDescent="0.35">
      <c r="A560" s="8" t="str">
        <f>B549&amp;C560</f>
        <v>VOLUMEN POR ACTO (consumiciones)J.Iberico Ing.</v>
      </c>
      <c r="B560" s="8">
        <v>0</v>
      </c>
      <c r="C560" s="8" t="s">
        <v>71</v>
      </c>
      <c r="D560" s="9">
        <v>1.6023629618655</v>
      </c>
      <c r="E560" s="9">
        <v>1.6937462941144299</v>
      </c>
      <c r="F560" s="9">
        <v>1.6848535059799601</v>
      </c>
      <c r="G560" s="9">
        <v>0</v>
      </c>
    </row>
    <row r="561" spans="1:7" x14ac:dyDescent="0.35">
      <c r="A561" s="8" t="str">
        <f>B549&amp;C561</f>
        <v>VOLUMEN POR ACTO (consumiciones)Lomo embuchado Ing.</v>
      </c>
      <c r="B561" s="8">
        <v>0</v>
      </c>
      <c r="C561" s="8" t="s">
        <v>72</v>
      </c>
      <c r="D561" s="9">
        <v>1.8129096118330299</v>
      </c>
      <c r="E561" s="9">
        <v>2.07340044824634</v>
      </c>
      <c r="F561" s="9">
        <v>1.85242601083128</v>
      </c>
      <c r="G561" s="9">
        <v>0</v>
      </c>
    </row>
    <row r="562" spans="1:7" x14ac:dyDescent="0.35">
      <c r="A562" s="8" t="str">
        <f>B549&amp;C562</f>
        <v>VOLUMEN POR ACTO (consumiciones)Chorizo Ing.</v>
      </c>
      <c r="B562" s="8">
        <v>0</v>
      </c>
      <c r="C562" s="8" t="s">
        <v>73</v>
      </c>
      <c r="D562" s="9">
        <v>1.67719819054943</v>
      </c>
      <c r="E562" s="9">
        <v>1.47024612350109</v>
      </c>
      <c r="F562" s="9">
        <v>1.6313249641255201</v>
      </c>
      <c r="G562" s="9">
        <v>0</v>
      </c>
    </row>
    <row r="563" spans="1:7" x14ac:dyDescent="0.35">
      <c r="A563" s="8" t="str">
        <f>B549&amp;C563</f>
        <v>VOLUMEN POR ACTO (consumiciones)Pates/Foie-gras Ing</v>
      </c>
      <c r="B563" s="8">
        <v>0</v>
      </c>
      <c r="C563" s="8" t="s">
        <v>74</v>
      </c>
      <c r="D563" s="9">
        <v>1.39656578305729</v>
      </c>
      <c r="E563" s="9">
        <v>1.2881610804501</v>
      </c>
      <c r="F563" s="9">
        <v>1.27447691276773</v>
      </c>
      <c r="G563" s="9">
        <v>0</v>
      </c>
    </row>
    <row r="564" spans="1:7" x14ac:dyDescent="0.35">
      <c r="A564" s="8" t="str">
        <f>B549&amp;C564</f>
        <v>VOLUMEN POR ACTO (consumiciones)Rto carn.transf.Ing</v>
      </c>
      <c r="B564" s="8">
        <v>0</v>
      </c>
      <c r="C564" s="8" t="s">
        <v>75</v>
      </c>
      <c r="D564" s="9">
        <v>1.7148747318794</v>
      </c>
      <c r="E564" s="9">
        <v>1.7056934875483101</v>
      </c>
      <c r="F564" s="9">
        <v>1.7081868030918199</v>
      </c>
      <c r="G564" s="9">
        <v>0</v>
      </c>
    </row>
    <row r="565" spans="1:7" x14ac:dyDescent="0.35">
      <c r="A565" s="8" t="str">
        <f>B549&amp;C565</f>
        <v>VOLUMEN POR ACTO (consumiciones).T.Pescados/Marisc.Ing</v>
      </c>
      <c r="B565" s="8">
        <v>0</v>
      </c>
      <c r="C565" s="8" t="s">
        <v>76</v>
      </c>
      <c r="D565" s="9">
        <v>2.2212755067860899</v>
      </c>
      <c r="E565" s="9">
        <v>2.22974803857513</v>
      </c>
      <c r="F565" s="9">
        <v>2.2497776031108598</v>
      </c>
      <c r="G565" s="9">
        <v>0</v>
      </c>
    </row>
    <row r="566" spans="1:7" x14ac:dyDescent="0.35">
      <c r="A566" s="8" t="str">
        <f>B549&amp;C566</f>
        <v>VOLUMEN POR ACTO (consumiciones)Pescados Ing.</v>
      </c>
      <c r="B566" s="8">
        <v>0</v>
      </c>
      <c r="C566" s="8" t="s">
        <v>77</v>
      </c>
      <c r="D566" s="9">
        <v>1.8223211688321901</v>
      </c>
      <c r="E566" s="9">
        <v>1.8294563689507699</v>
      </c>
      <c r="F566" s="9">
        <v>1.8656217573588001</v>
      </c>
      <c r="G566" s="9">
        <v>0</v>
      </c>
    </row>
    <row r="567" spans="1:7" x14ac:dyDescent="0.35">
      <c r="A567" s="8" t="str">
        <f>B549&amp;C567</f>
        <v>VOLUMEN POR ACTO (consumiciones)Merluza/Pescadil.Ing</v>
      </c>
      <c r="B567" s="8">
        <v>0</v>
      </c>
      <c r="C567" s="8" t="s">
        <v>78</v>
      </c>
      <c r="D567" s="9">
        <v>1.3862419866361999</v>
      </c>
      <c r="E567" s="9">
        <v>1.37914680643905</v>
      </c>
      <c r="F567" s="9">
        <v>1.3218781642600499</v>
      </c>
      <c r="G567" s="9">
        <v>0</v>
      </c>
    </row>
    <row r="568" spans="1:7" x14ac:dyDescent="0.35">
      <c r="A568" s="8" t="str">
        <f>B549&amp;C568</f>
        <v>VOLUMEN POR ACTO (consumiciones)Boquerones Ing.</v>
      </c>
      <c r="B568" s="8">
        <v>0</v>
      </c>
      <c r="C568" s="8" t="s">
        <v>79</v>
      </c>
      <c r="D568" s="9">
        <v>1.5066692606349701</v>
      </c>
      <c r="E568" s="9">
        <v>1.38355229697086</v>
      </c>
      <c r="F568" s="9">
        <v>1.46147040879241</v>
      </c>
      <c r="G568" s="9">
        <v>0</v>
      </c>
    </row>
    <row r="569" spans="1:7" x14ac:dyDescent="0.35">
      <c r="A569" s="8" t="str">
        <f>B549&amp;C569</f>
        <v>VOLUMEN POR ACTO (consumiciones)Sardinas Ing.</v>
      </c>
      <c r="B569" s="8">
        <v>0</v>
      </c>
      <c r="C569" s="8" t="s">
        <v>80</v>
      </c>
      <c r="D569" s="9">
        <v>1.6578256883360001</v>
      </c>
      <c r="E569" s="9">
        <v>1.3085608732999201</v>
      </c>
      <c r="F569" s="9">
        <v>1.2019100393715501</v>
      </c>
      <c r="G569" s="9">
        <v>0</v>
      </c>
    </row>
    <row r="570" spans="1:7" x14ac:dyDescent="0.35">
      <c r="A570" s="8" t="str">
        <f>B549&amp;C570</f>
        <v>VOLUMEN POR ACTO (consumiciones)Rape Ing.</v>
      </c>
      <c r="B570" s="8">
        <v>0</v>
      </c>
      <c r="C570" s="8" t="s">
        <v>81</v>
      </c>
      <c r="D570" s="9">
        <v>1.5852561984134499</v>
      </c>
      <c r="E570" s="9">
        <v>1.7846721095172799</v>
      </c>
      <c r="F570" s="9">
        <v>1.5022337159521899</v>
      </c>
      <c r="G570" s="9">
        <v>0</v>
      </c>
    </row>
    <row r="571" spans="1:7" x14ac:dyDescent="0.35">
      <c r="A571" s="8" t="str">
        <f>B549&amp;C571</f>
        <v>VOLUMEN POR ACTO (consumiciones)Dorada Ing.</v>
      </c>
      <c r="B571" s="8">
        <v>0</v>
      </c>
      <c r="C571" s="8" t="s">
        <v>82</v>
      </c>
      <c r="D571" s="9">
        <v>1.23405301581169</v>
      </c>
      <c r="E571" s="9">
        <v>1.3841934840819601</v>
      </c>
      <c r="F571" s="9">
        <v>1.2147811217376701</v>
      </c>
      <c r="G571" s="9">
        <v>0</v>
      </c>
    </row>
    <row r="572" spans="1:7" x14ac:dyDescent="0.35">
      <c r="A572" s="8" t="str">
        <f>B549&amp;C572</f>
        <v>VOLUMEN POR ACTO (consumiciones)Salmon Ing.</v>
      </c>
      <c r="B572" s="8">
        <v>0</v>
      </c>
      <c r="C572" s="8" t="s">
        <v>83</v>
      </c>
      <c r="D572" s="9">
        <v>1.80249192341126</v>
      </c>
      <c r="E572" s="9">
        <v>2.0057112377155799</v>
      </c>
      <c r="F572" s="9">
        <v>1.987401365115</v>
      </c>
      <c r="G572" s="9">
        <v>0</v>
      </c>
    </row>
    <row r="573" spans="1:7" x14ac:dyDescent="0.35">
      <c r="A573" s="8" t="str">
        <f>B549&amp;C573</f>
        <v>VOLUMEN POR ACTO (consumiciones)Atun Fresco Ing.</v>
      </c>
      <c r="B573" s="8">
        <v>0</v>
      </c>
      <c r="C573" s="8" t="s">
        <v>84</v>
      </c>
      <c r="D573" s="9">
        <v>1.64109203595926</v>
      </c>
      <c r="E573" s="9">
        <v>1.68677987704112</v>
      </c>
      <c r="F573" s="9">
        <v>1.9120915674141801</v>
      </c>
      <c r="G573" s="9">
        <v>0</v>
      </c>
    </row>
    <row r="574" spans="1:7" x14ac:dyDescent="0.35">
      <c r="A574" s="8" t="str">
        <f>B549&amp;C574</f>
        <v>VOLUMEN POR ACTO (consumiciones)Resto pescados Ing.</v>
      </c>
      <c r="B574" s="8">
        <v>0</v>
      </c>
      <c r="C574" s="8" t="s">
        <v>85</v>
      </c>
      <c r="D574" s="9">
        <v>1.67587297189868</v>
      </c>
      <c r="E574" s="9">
        <v>1.67157410753043</v>
      </c>
      <c r="F574" s="9">
        <v>1.7349071416289401</v>
      </c>
      <c r="G574" s="9">
        <v>0</v>
      </c>
    </row>
    <row r="575" spans="1:7" x14ac:dyDescent="0.35">
      <c r="A575" s="8" t="str">
        <f>B549&amp;C575</f>
        <v>VOLUMEN POR ACTO (consumiciones)Mariscos Ing.</v>
      </c>
      <c r="B575" s="8">
        <v>0</v>
      </c>
      <c r="C575" s="8" t="s">
        <v>86</v>
      </c>
      <c r="D575" s="9">
        <v>2.0699088616317201</v>
      </c>
      <c r="E575" s="9">
        <v>2.0378607139811602</v>
      </c>
      <c r="F575" s="9">
        <v>2.0543457522921198</v>
      </c>
      <c r="G575" s="9">
        <v>0</v>
      </c>
    </row>
    <row r="576" spans="1:7" x14ac:dyDescent="0.35">
      <c r="A576" s="8" t="str">
        <f>B549&amp;C576</f>
        <v>VOLUMEN POR ACTO (consumiciones)Calamares Ing.</v>
      </c>
      <c r="B576" s="8">
        <v>0</v>
      </c>
      <c r="C576" s="8" t="s">
        <v>87</v>
      </c>
      <c r="D576" s="9">
        <v>1.8085091484345199</v>
      </c>
      <c r="E576" s="9">
        <v>1.7838447544631399</v>
      </c>
      <c r="F576" s="9">
        <v>1.80907879316983</v>
      </c>
      <c r="G576" s="9">
        <v>0</v>
      </c>
    </row>
    <row r="577" spans="1:7" x14ac:dyDescent="0.35">
      <c r="A577" s="8" t="str">
        <f>B549&amp;C577</f>
        <v>VOLUMEN POR ACTO (consumiciones)Pulpo/sepia Ing.</v>
      </c>
      <c r="B577" s="8">
        <v>0</v>
      </c>
      <c r="C577" s="8" t="s">
        <v>88</v>
      </c>
      <c r="D577" s="9">
        <v>2.0339110359847399</v>
      </c>
      <c r="E577" s="9">
        <v>1.8604129424231199</v>
      </c>
      <c r="F577" s="9">
        <v>1.91665317628461</v>
      </c>
      <c r="G577" s="9">
        <v>0</v>
      </c>
    </row>
    <row r="578" spans="1:7" x14ac:dyDescent="0.35">
      <c r="A578" s="8" t="str">
        <f>B549&amp;C578</f>
        <v>VOLUMEN POR ACTO (consumiciones)Langostinos/Gamb.Ing</v>
      </c>
      <c r="B578" s="8">
        <v>0</v>
      </c>
      <c r="C578" s="8" t="s">
        <v>89</v>
      </c>
      <c r="D578" s="9">
        <v>2.1117408947390199</v>
      </c>
      <c r="E578" s="9">
        <v>1.98762264916052</v>
      </c>
      <c r="F578" s="9">
        <v>2.0124258458495201</v>
      </c>
      <c r="G578" s="9">
        <v>0</v>
      </c>
    </row>
    <row r="579" spans="1:7" x14ac:dyDescent="0.35">
      <c r="A579" s="8" t="str">
        <f>B549&amp;C579</f>
        <v>VOLUMEN POR ACTO (consumiciones)Otros mariscos Ing.</v>
      </c>
      <c r="B579" s="8">
        <v>0</v>
      </c>
      <c r="C579" s="8" t="s">
        <v>90</v>
      </c>
      <c r="D579" s="9">
        <v>2.01117406552763</v>
      </c>
      <c r="E579" s="9">
        <v>1.95150460070117</v>
      </c>
      <c r="F579" s="9">
        <v>1.9791027948292499</v>
      </c>
      <c r="G579" s="9">
        <v>0</v>
      </c>
    </row>
    <row r="580" spans="1:7" x14ac:dyDescent="0.35">
      <c r="A580" s="8" t="str">
        <f>B549&amp;C580</f>
        <v>VOLUMEN POR ACTO (consumiciones).Derivados lacteos Ing</v>
      </c>
      <c r="B580" s="8">
        <v>0</v>
      </c>
      <c r="C580" s="8" t="s">
        <v>91</v>
      </c>
      <c r="D580" s="9">
        <v>1.9489798783097201</v>
      </c>
      <c r="E580" s="9">
        <v>1.91344547953055</v>
      </c>
      <c r="F580" s="9">
        <v>1.91775054144253</v>
      </c>
      <c r="G580" s="9">
        <v>0</v>
      </c>
    </row>
    <row r="581" spans="1:7" x14ac:dyDescent="0.35">
      <c r="A581" s="8" t="str">
        <f>B549&amp;C581</f>
        <v>VOLUMEN POR ACTO (consumiciones)Mantequilla Ing.</v>
      </c>
      <c r="B581" s="8">
        <v>0</v>
      </c>
      <c r="C581" s="8" t="s">
        <v>92</v>
      </c>
      <c r="D581" s="9">
        <v>1.45653520953681</v>
      </c>
      <c r="E581" s="9">
        <v>1.26144231356656</v>
      </c>
      <c r="F581" s="9">
        <v>1.24329857398965</v>
      </c>
      <c r="G581" s="9">
        <v>0</v>
      </c>
    </row>
    <row r="582" spans="1:7" x14ac:dyDescent="0.35">
      <c r="A582" s="8" t="str">
        <f>B549&amp;C582</f>
        <v>VOLUMEN POR ACTO (consumiciones)Postres Ing.</v>
      </c>
      <c r="B582" s="8">
        <v>0</v>
      </c>
      <c r="C582" s="8" t="s">
        <v>93</v>
      </c>
      <c r="D582" s="9">
        <v>1.79085590184007</v>
      </c>
      <c r="E582" s="9">
        <v>1.7725592746597201</v>
      </c>
      <c r="F582" s="9">
        <v>1.7870304087156601</v>
      </c>
      <c r="G582" s="9">
        <v>0</v>
      </c>
    </row>
    <row r="583" spans="1:7" x14ac:dyDescent="0.35">
      <c r="A583" s="8" t="str">
        <f>B549&amp;C583</f>
        <v>VOLUMEN POR ACTO (consumiciones)Yogures Ing.</v>
      </c>
      <c r="B583" s="8">
        <v>0</v>
      </c>
      <c r="C583" s="8" t="s">
        <v>94</v>
      </c>
      <c r="D583" s="9">
        <v>1.71470585058603</v>
      </c>
      <c r="E583" s="9">
        <v>1.59414123276359</v>
      </c>
      <c r="F583" s="9">
        <v>1.6251601143222201</v>
      </c>
      <c r="G583" s="9">
        <v>0</v>
      </c>
    </row>
    <row r="584" spans="1:7" x14ac:dyDescent="0.35">
      <c r="A584" s="8" t="str">
        <f>B549&amp;C584</f>
        <v>VOLUMEN POR ACTO (consumiciones)Queso Ing.</v>
      </c>
      <c r="B584" s="8">
        <v>0</v>
      </c>
      <c r="C584" s="8" t="s">
        <v>95</v>
      </c>
      <c r="D584" s="9">
        <v>1.8804832108749601</v>
      </c>
      <c r="E584" s="9">
        <v>1.8836014662799201</v>
      </c>
      <c r="F584" s="9">
        <v>1.86441300216429</v>
      </c>
      <c r="G584" s="9">
        <v>0</v>
      </c>
    </row>
    <row r="585" spans="1:7" x14ac:dyDescent="0.35">
      <c r="A585" s="8" t="str">
        <f>B549&amp;C585</f>
        <v>VOLUMEN POR ACTO (consumiciones).Fruta Ing.</v>
      </c>
      <c r="B585" s="8">
        <v>0</v>
      </c>
      <c r="C585" s="8" t="s">
        <v>96</v>
      </c>
      <c r="D585" s="9">
        <v>1.7374654806763199</v>
      </c>
      <c r="E585" s="9">
        <v>1.8060793452850401</v>
      </c>
      <c r="F585" s="9">
        <v>1.55548785743656</v>
      </c>
      <c r="G585" s="9">
        <v>0</v>
      </c>
    </row>
    <row r="586" spans="1:7" x14ac:dyDescent="0.35">
      <c r="A586" s="8" t="str">
        <f>B549&amp;C586</f>
        <v>VOLUMEN POR ACTO (consumiciones)Fruta Fresca Ing</v>
      </c>
      <c r="B586" s="8">
        <v>0</v>
      </c>
      <c r="C586" s="8" t="s">
        <v>97</v>
      </c>
      <c r="D586" s="9">
        <v>1.8358788619926301</v>
      </c>
      <c r="E586" s="9">
        <v>2.0463898463588901</v>
      </c>
      <c r="F586" s="9">
        <v>1.6895523851546801</v>
      </c>
      <c r="G586" s="9">
        <v>0</v>
      </c>
    </row>
    <row r="587" spans="1:7" x14ac:dyDescent="0.35">
      <c r="A587" s="8" t="str">
        <f>B549&amp;C587</f>
        <v>VOLUMEN POR ACTO (consumiciones)Manzana Ing.</v>
      </c>
      <c r="B587" s="8">
        <v>0</v>
      </c>
      <c r="C587" s="8" t="s">
        <v>98</v>
      </c>
      <c r="D587" s="9">
        <v>1.6509346292580001</v>
      </c>
      <c r="E587" s="9">
        <v>1.3880713521903201</v>
      </c>
      <c r="F587" s="9">
        <v>1.33772705175384</v>
      </c>
      <c r="G587" s="9">
        <v>0</v>
      </c>
    </row>
    <row r="588" spans="1:7" x14ac:dyDescent="0.35">
      <c r="A588" s="8" t="str">
        <f>B549&amp;C588</f>
        <v>VOLUMEN POR ACTO (consumiciones)Platano Ing.</v>
      </c>
      <c r="B588" s="8">
        <v>0</v>
      </c>
      <c r="C588" s="8" t="s">
        <v>99</v>
      </c>
      <c r="D588" s="9">
        <v>1.74648393561515</v>
      </c>
      <c r="E588" s="9">
        <v>2.3261519618856399</v>
      </c>
      <c r="F588" s="9">
        <v>2.22573633637812</v>
      </c>
      <c r="G588" s="9">
        <v>0</v>
      </c>
    </row>
    <row r="589" spans="1:7" x14ac:dyDescent="0.35">
      <c r="A589" s="8" t="str">
        <f>B549&amp;C589</f>
        <v>VOLUMEN POR ACTO (consumiciones)Naranja/Mandarina In</v>
      </c>
      <c r="B589" s="8">
        <v>0</v>
      </c>
      <c r="C589" s="8" t="s">
        <v>100</v>
      </c>
      <c r="D589" s="9">
        <v>2.00880822893857</v>
      </c>
      <c r="E589" s="9">
        <v>1.8471226053234899</v>
      </c>
      <c r="F589" s="9">
        <v>1.69786291491688</v>
      </c>
      <c r="G589" s="9">
        <v>0</v>
      </c>
    </row>
    <row r="590" spans="1:7" x14ac:dyDescent="0.35">
      <c r="A590" s="8" t="str">
        <f>B549&amp;C590</f>
        <v>VOLUMEN POR ACTO (consumiciones)Melon/sandia Ing.</v>
      </c>
      <c r="B590" s="8">
        <v>0</v>
      </c>
      <c r="C590" s="8" t="s">
        <v>101</v>
      </c>
      <c r="D590" s="9">
        <v>1.39175716865648</v>
      </c>
      <c r="E590" s="9">
        <v>1.4644544888726501</v>
      </c>
      <c r="F590" s="9">
        <v>1.4430866317929401</v>
      </c>
      <c r="G590" s="9">
        <v>0</v>
      </c>
    </row>
    <row r="591" spans="1:7" x14ac:dyDescent="0.35">
      <c r="A591" s="8" t="str">
        <f>B549&amp;C591</f>
        <v>VOLUMEN POR ACTO (consumiciones)Fresa/freson Ing.</v>
      </c>
      <c r="B591" s="8">
        <v>0</v>
      </c>
      <c r="C591" s="8" t="s">
        <v>102</v>
      </c>
      <c r="D591" s="9">
        <v>1.6222375174407</v>
      </c>
      <c r="E591" s="9">
        <v>1.3850251395503601</v>
      </c>
      <c r="F591" s="9">
        <v>1.5496579185207</v>
      </c>
      <c r="G591" s="9">
        <v>0</v>
      </c>
    </row>
    <row r="592" spans="1:7" x14ac:dyDescent="0.35">
      <c r="A592" s="8" t="str">
        <f>B549&amp;C592</f>
        <v>VOLUMEN POR ACTO (consumiciones)Pina Ing.</v>
      </c>
      <c r="B592" s="8">
        <v>0</v>
      </c>
      <c r="C592" s="8" t="s">
        <v>103</v>
      </c>
      <c r="D592" s="9">
        <v>1.24396668038026</v>
      </c>
      <c r="E592" s="9">
        <v>1.2963217293229701</v>
      </c>
      <c r="F592" s="9">
        <v>1.3300588311628001</v>
      </c>
      <c r="G592" s="9">
        <v>0</v>
      </c>
    </row>
    <row r="593" spans="1:7" x14ac:dyDescent="0.35">
      <c r="A593" s="8" t="str">
        <f>B549&amp;C593</f>
        <v>VOLUMEN POR ACTO (consumiciones)Resto frutas Ing.</v>
      </c>
      <c r="B593" s="8">
        <v>0</v>
      </c>
      <c r="C593" s="8" t="s">
        <v>104</v>
      </c>
      <c r="D593" s="9">
        <v>2.1690538369216301</v>
      </c>
      <c r="E593" s="9">
        <v>2.3326182921626599</v>
      </c>
      <c r="F593" s="9">
        <v>1.7327690717439601</v>
      </c>
      <c r="G593" s="9">
        <v>0</v>
      </c>
    </row>
    <row r="594" spans="1:7" x14ac:dyDescent="0.35">
      <c r="A594" s="8" t="str">
        <f>B549&amp;C594</f>
        <v>VOLUMEN POR ACTO (consumiciones)Mermeladas Ing.</v>
      </c>
      <c r="B594" s="8">
        <v>0</v>
      </c>
      <c r="C594" s="8" t="s">
        <v>105</v>
      </c>
      <c r="D594" s="9">
        <v>1.5327480074419499</v>
      </c>
      <c r="E594" s="9">
        <v>1.2987503589634899</v>
      </c>
      <c r="F594" s="9">
        <v>1.24027099424287</v>
      </c>
      <c r="G594" s="9">
        <v>0</v>
      </c>
    </row>
    <row r="595" spans="1:7" x14ac:dyDescent="0.35">
      <c r="A595" s="8" t="str">
        <f>B549&amp;C595</f>
        <v>VOLUMEN POR ACTO (consumiciones).Hortalizas/Verdur.Ing</v>
      </c>
      <c r="B595" s="8">
        <v>0</v>
      </c>
      <c r="C595" s="8" t="s">
        <v>106</v>
      </c>
      <c r="D595" s="9">
        <v>2.13402689602108</v>
      </c>
      <c r="E595" s="9">
        <v>2.0824678203870799</v>
      </c>
      <c r="F595" s="9">
        <v>2.1235812472067499</v>
      </c>
      <c r="G595" s="9">
        <v>0</v>
      </c>
    </row>
    <row r="596" spans="1:7" x14ac:dyDescent="0.35">
      <c r="A596" s="8" t="str">
        <f>B549&amp;C596</f>
        <v>VOLUMEN POR ACTO (consumiciones)Tomates Ing.</v>
      </c>
      <c r="B596" s="8">
        <v>0</v>
      </c>
      <c r="C596" s="8" t="s">
        <v>107</v>
      </c>
      <c r="D596" s="9">
        <v>1.53686167646451</v>
      </c>
      <c r="E596" s="9">
        <v>1.5086582786863301</v>
      </c>
      <c r="F596" s="9">
        <v>1.5198890397656</v>
      </c>
      <c r="G596" s="9">
        <v>0</v>
      </c>
    </row>
    <row r="597" spans="1:7" x14ac:dyDescent="0.35">
      <c r="A597" s="8" t="str">
        <f>B549&amp;C597</f>
        <v>VOLUMEN POR ACTO (consumiciones)Judías verdes Ing.</v>
      </c>
      <c r="B597" s="8">
        <v>0</v>
      </c>
      <c r="C597" s="8" t="s">
        <v>108</v>
      </c>
      <c r="D597" s="9">
        <v>1.6007604815760299</v>
      </c>
      <c r="E597" s="9">
        <v>1.7764230020760501</v>
      </c>
      <c r="F597" s="9">
        <v>1.89134666077997</v>
      </c>
      <c r="G597" s="9">
        <v>0</v>
      </c>
    </row>
    <row r="598" spans="1:7" x14ac:dyDescent="0.35">
      <c r="A598" s="8" t="str">
        <f>B549&amp;C598</f>
        <v>VOLUMEN POR ACTO (consumiciones)Patatas Ing.</v>
      </c>
      <c r="B598" s="8">
        <v>0</v>
      </c>
      <c r="C598" s="8" t="s">
        <v>109</v>
      </c>
      <c r="D598" s="9">
        <v>1.85555756328539</v>
      </c>
      <c r="E598" s="9">
        <v>1.8408067140119799</v>
      </c>
      <c r="F598" s="9">
        <v>1.83985132041965</v>
      </c>
      <c r="G598" s="9">
        <v>0</v>
      </c>
    </row>
    <row r="599" spans="1:7" x14ac:dyDescent="0.35">
      <c r="A599" s="8" t="str">
        <f>B549&amp;C599</f>
        <v>VOLUMEN POR ACTO (consumiciones)Cebollas Ing.</v>
      </c>
      <c r="B599" s="8">
        <v>0</v>
      </c>
      <c r="C599" s="8" t="s">
        <v>110</v>
      </c>
      <c r="D599" s="9">
        <v>1.8520725355116401</v>
      </c>
      <c r="E599" s="9">
        <v>1.8257421327112799</v>
      </c>
      <c r="F599" s="9">
        <v>1.8431500255665301</v>
      </c>
      <c r="G599" s="9">
        <v>0</v>
      </c>
    </row>
    <row r="600" spans="1:7" x14ac:dyDescent="0.35">
      <c r="A600" s="8" t="str">
        <f>B549&amp;C600</f>
        <v>VOLUMEN POR ACTO (consumiciones)Pimientos Ing.</v>
      </c>
      <c r="B600" s="8">
        <v>0</v>
      </c>
      <c r="C600" s="8" t="s">
        <v>111</v>
      </c>
      <c r="D600" s="9">
        <v>1.9487594722457799</v>
      </c>
      <c r="E600" s="9">
        <v>1.9304998504772799</v>
      </c>
      <c r="F600" s="9">
        <v>1.9065639723425001</v>
      </c>
      <c r="G600" s="9">
        <v>0</v>
      </c>
    </row>
    <row r="601" spans="1:7" x14ac:dyDescent="0.35">
      <c r="A601" s="8" t="str">
        <f>B549&amp;C601</f>
        <v>VOLUMEN POR ACTO (consumiciones)Lechugas Ing.</v>
      </c>
      <c r="B601" s="8">
        <v>0</v>
      </c>
      <c r="C601" s="8" t="s">
        <v>112</v>
      </c>
      <c r="D601" s="9">
        <v>1.6638048741404201</v>
      </c>
      <c r="E601" s="9">
        <v>1.6148016515018999</v>
      </c>
      <c r="F601" s="9">
        <v>1.6039209318188801</v>
      </c>
      <c r="G601" s="9">
        <v>0</v>
      </c>
    </row>
    <row r="602" spans="1:7" x14ac:dyDescent="0.35">
      <c r="A602" s="8" t="str">
        <f>B549&amp;C602</f>
        <v>VOLUMEN POR ACTO (consumiciones)Setas Ing.</v>
      </c>
      <c r="B602" s="8">
        <v>0</v>
      </c>
      <c r="C602" s="8" t="s">
        <v>113</v>
      </c>
      <c r="D602" s="9">
        <v>1.5652396633091501</v>
      </c>
      <c r="E602" s="9">
        <v>1.58840893992232</v>
      </c>
      <c r="F602" s="9">
        <v>1.54995719908372</v>
      </c>
      <c r="G602" s="9">
        <v>0</v>
      </c>
    </row>
    <row r="603" spans="1:7" x14ac:dyDescent="0.35">
      <c r="A603" s="8" t="str">
        <f>B549&amp;C603</f>
        <v>VOLUMEN POR ACTO (consumiciones)Esparragos Ing.</v>
      </c>
      <c r="B603" s="8">
        <v>0</v>
      </c>
      <c r="C603" s="8" t="s">
        <v>114</v>
      </c>
      <c r="D603" s="9">
        <v>1.60655913388927</v>
      </c>
      <c r="E603" s="9">
        <v>1.62830095539988</v>
      </c>
      <c r="F603" s="9">
        <v>1.74261822324039</v>
      </c>
      <c r="G603" s="9">
        <v>0</v>
      </c>
    </row>
    <row r="604" spans="1:7" x14ac:dyDescent="0.35">
      <c r="A604" s="8" t="str">
        <f>B549&amp;C604</f>
        <v>VOLUMEN POR ACTO (consumiciones)Otras hortalizas Ing.</v>
      </c>
      <c r="B604" s="8">
        <v>0</v>
      </c>
      <c r="C604" s="8" t="s">
        <v>115</v>
      </c>
      <c r="D604" s="9">
        <v>1.6981437387329199</v>
      </c>
      <c r="E604" s="9">
        <v>1.6725893967260801</v>
      </c>
      <c r="F604" s="9">
        <v>1.72205676517263</v>
      </c>
      <c r="G604" s="9">
        <v>0</v>
      </c>
    </row>
    <row r="605" spans="1:7" x14ac:dyDescent="0.35">
      <c r="A605" s="8" t="str">
        <f>B549&amp;C605</f>
        <v>VOLUMEN POR ACTO (consumiciones).Aceite alino Ing.</v>
      </c>
      <c r="B605" s="8">
        <v>0</v>
      </c>
      <c r="C605" s="8" t="s">
        <v>116</v>
      </c>
      <c r="D605" s="9">
        <v>1.4487904917126799</v>
      </c>
      <c r="E605" s="9">
        <v>1.4296534107963099</v>
      </c>
      <c r="F605" s="9">
        <v>1.4777191899509901</v>
      </c>
      <c r="G605" s="9">
        <v>0</v>
      </c>
    </row>
    <row r="606" spans="1:7" x14ac:dyDescent="0.35">
      <c r="A606" s="8" t="str">
        <f>B549&amp;C606</f>
        <v>VOLUMEN POR ACTO (consumiciones)Aceite oliva Ing.</v>
      </c>
      <c r="B606" s="8">
        <v>0</v>
      </c>
      <c r="C606" s="8" t="s">
        <v>270</v>
      </c>
      <c r="D606" s="9">
        <v>1.2986232546271701</v>
      </c>
      <c r="E606" s="9">
        <v>1.2795165314035699</v>
      </c>
      <c r="F606" s="9">
        <v>1.3309818712911301</v>
      </c>
      <c r="G606" s="9">
        <v>0</v>
      </c>
    </row>
    <row r="607" spans="1:7" x14ac:dyDescent="0.35">
      <c r="A607" s="8" t="str">
        <f>B549&amp;C607</f>
        <v>VOLUMEN POR ACTO (consumiciones)Resto aceite Ing.</v>
      </c>
      <c r="B607" s="8">
        <v>0</v>
      </c>
      <c r="C607" s="8" t="s">
        <v>271</v>
      </c>
      <c r="D607" s="9">
        <v>1.5159808346063499</v>
      </c>
      <c r="E607" s="9">
        <v>1.49641364981813</v>
      </c>
      <c r="F607" s="9">
        <v>1.5384201485093001</v>
      </c>
      <c r="G607" s="9">
        <v>0</v>
      </c>
    </row>
    <row r="608" spans="1:7" x14ac:dyDescent="0.35">
      <c r="A608" s="8" t="str">
        <f>B549&amp;C608</f>
        <v>VOLUMEN POR ACTO (consumiciones).Pan Ing.</v>
      </c>
      <c r="B608" s="8">
        <v>0</v>
      </c>
      <c r="C608" s="8" t="s">
        <v>117</v>
      </c>
      <c r="D608" s="9">
        <v>2.1758914297981198</v>
      </c>
      <c r="E608" s="9">
        <v>2.1325836494986201</v>
      </c>
      <c r="F608" s="9">
        <v>2.1217222270104599</v>
      </c>
      <c r="G608" s="9">
        <v>0</v>
      </c>
    </row>
    <row r="609" spans="1:7" x14ac:dyDescent="0.35">
      <c r="A609" s="8" t="str">
        <f>B549&amp;C609</f>
        <v>VOLUMEN POR ACTO (consumiciones).Pastas Ing.</v>
      </c>
      <c r="B609" s="8">
        <v>0</v>
      </c>
      <c r="C609" s="8" t="s">
        <v>118</v>
      </c>
      <c r="D609" s="9">
        <v>1.5652446987117601</v>
      </c>
      <c r="E609" s="9">
        <v>1.4893459927852599</v>
      </c>
      <c r="F609" s="9">
        <v>1.4608179102054499</v>
      </c>
      <c r="G609" s="9">
        <v>0</v>
      </c>
    </row>
    <row r="610" spans="1:7" x14ac:dyDescent="0.35">
      <c r="A610" s="8" t="str">
        <f>B549&amp;C610</f>
        <v>VOLUMEN POR ACTO (consumiciones).Arroz Ing.</v>
      </c>
      <c r="B610" s="8">
        <v>0</v>
      </c>
      <c r="C610" s="8" t="s">
        <v>119</v>
      </c>
      <c r="D610" s="9">
        <v>2.06338796624875</v>
      </c>
      <c r="E610" s="9">
        <v>2.0956332153044501</v>
      </c>
      <c r="F610" s="9">
        <v>2.1509545550720501</v>
      </c>
      <c r="G610" s="9">
        <v>0</v>
      </c>
    </row>
    <row r="611" spans="1:7" x14ac:dyDescent="0.35">
      <c r="A611" s="8" t="str">
        <f>B549&amp;C611</f>
        <v>VOLUMEN POR ACTO (consumiciones).Legumbres Ing.</v>
      </c>
      <c r="B611" s="8">
        <v>0</v>
      </c>
      <c r="C611" s="8" t="s">
        <v>120</v>
      </c>
      <c r="D611" s="9">
        <v>1.46508121735587</v>
      </c>
      <c r="E611" s="9">
        <v>1.7049180681673799</v>
      </c>
      <c r="F611" s="9">
        <v>1.7915069979181999</v>
      </c>
      <c r="G611" s="9">
        <v>0</v>
      </c>
    </row>
    <row r="612" spans="1:7" x14ac:dyDescent="0.35">
      <c r="A612" s="8" t="str">
        <f>B549&amp;C612</f>
        <v>VOLUMEN POR ACTO (consumiciones)BATIDOS</v>
      </c>
      <c r="B612" s="8">
        <v>0</v>
      </c>
      <c r="C612" s="8" t="s">
        <v>272</v>
      </c>
      <c r="D612" s="9">
        <v>1.51716668777209</v>
      </c>
      <c r="E612" s="9">
        <v>1.4581128762748401</v>
      </c>
      <c r="F612" s="9">
        <v>1.39842918118587</v>
      </c>
      <c r="G612" s="9">
        <v>0</v>
      </c>
    </row>
    <row r="613" spans="1:7" x14ac:dyDescent="0.35">
      <c r="A613" s="8" t="str">
        <f>B549&amp;C613</f>
        <v>VOLUMEN POR ACTO (consumiciones)HELADOS</v>
      </c>
      <c r="B613" s="8">
        <v>0</v>
      </c>
      <c r="C613" s="8" t="s">
        <v>273</v>
      </c>
      <c r="D613" s="9">
        <v>1.9490623363941699</v>
      </c>
      <c r="E613" s="9">
        <v>1.9196792197471999</v>
      </c>
      <c r="F613" s="9">
        <v>1.89062026824962</v>
      </c>
      <c r="G613" s="9">
        <v>0</v>
      </c>
    </row>
    <row r="614" spans="1:7" x14ac:dyDescent="0.35">
      <c r="A614" s="8" t="str">
        <f>B549&amp;C614</f>
        <v>VOLUMEN POR ACTO (consumiciones)GALLETAS</v>
      </c>
      <c r="B614" s="8">
        <v>0</v>
      </c>
      <c r="C614" s="8" t="s">
        <v>274</v>
      </c>
      <c r="D614" s="9">
        <v>1.5647275918499099</v>
      </c>
      <c r="E614" s="9">
        <v>1.5130470096686599</v>
      </c>
      <c r="F614" s="9">
        <v>1.5580334781482099</v>
      </c>
      <c r="G614" s="9">
        <v>0</v>
      </c>
    </row>
    <row r="615" spans="1:7" x14ac:dyDescent="0.35">
      <c r="A615" s="8" t="str">
        <f>B549&amp;C615</f>
        <v>VOLUMEN POR ACTO (consumiciones)BOLLERÍA</v>
      </c>
      <c r="B615" s="8">
        <v>0</v>
      </c>
      <c r="C615" s="8" t="s">
        <v>275</v>
      </c>
      <c r="D615" s="9">
        <v>2.4063295325153402</v>
      </c>
      <c r="E615" s="9">
        <v>2.4423132568649599</v>
      </c>
      <c r="F615" s="9">
        <v>2.41251620741027</v>
      </c>
      <c r="G615" s="9">
        <v>0</v>
      </c>
    </row>
    <row r="616" spans="1:7" x14ac:dyDescent="0.35">
      <c r="A616" s="8" t="str">
        <f>B549&amp;C616</f>
        <v>VOLUMEN POR ACTO (consumiciones)BOLLERIA SALADA</v>
      </c>
      <c r="B616" s="8">
        <v>0</v>
      </c>
      <c r="C616" s="8" t="s">
        <v>276</v>
      </c>
      <c r="D616" s="9">
        <v>1.8560358191153901</v>
      </c>
      <c r="E616" s="9">
        <v>1.67379100846312</v>
      </c>
      <c r="F616" s="9">
        <v>2.0062812499540299</v>
      </c>
      <c r="G616" s="9">
        <v>0</v>
      </c>
    </row>
    <row r="617" spans="1:7" x14ac:dyDescent="0.35">
      <c r="A617" s="8" t="str">
        <f>B549&amp;C617</f>
        <v>VOLUMEN POR ACTO (consumiciones)BOLLERIA DULCE</v>
      </c>
      <c r="B617" s="8">
        <v>0</v>
      </c>
      <c r="C617" s="8" t="s">
        <v>277</v>
      </c>
      <c r="D617" s="9">
        <v>2.4139888002960102</v>
      </c>
      <c r="E617" s="9">
        <v>2.44967069250727</v>
      </c>
      <c r="F617" s="9">
        <v>2.41014160643986</v>
      </c>
      <c r="G617" s="9">
        <v>0</v>
      </c>
    </row>
    <row r="618" spans="1:7" x14ac:dyDescent="0.35">
      <c r="A618" s="8" t="str">
        <f>B549&amp;C618</f>
        <v>VOLUMEN POR ACTO (consumiciones)PAL.PAN+BARRIT+TORTIT</v>
      </c>
      <c r="B618" s="8">
        <v>0</v>
      </c>
      <c r="C618" s="8" t="s">
        <v>278</v>
      </c>
      <c r="D618" s="9">
        <v>1.55516641576647</v>
      </c>
      <c r="E618" s="9">
        <v>1.68020968889058</v>
      </c>
      <c r="F618" s="9">
        <v>1.5374165101769901</v>
      </c>
      <c r="G618" s="9">
        <v>0</v>
      </c>
    </row>
    <row r="619" spans="1:7" x14ac:dyDescent="0.35">
      <c r="A619" s="8" t="str">
        <f>B549&amp;C619</f>
        <v>VOLUMEN POR ACTO (consumiciones)PALITOS PAN</v>
      </c>
      <c r="B619" s="8">
        <v>0</v>
      </c>
      <c r="C619" s="8" t="s">
        <v>279</v>
      </c>
      <c r="D619" s="9">
        <v>1.44211790260572</v>
      </c>
      <c r="E619" s="9">
        <v>1.66195252233312</v>
      </c>
      <c r="F619" s="9">
        <v>1.5515702007577199</v>
      </c>
      <c r="G619" s="9">
        <v>0</v>
      </c>
    </row>
    <row r="620" spans="1:7" x14ac:dyDescent="0.35">
      <c r="A620" s="8" t="str">
        <f>B549&amp;C620</f>
        <v>VOLUMEN POR ACTO (consumiciones)TORTITAS</v>
      </c>
      <c r="B620" s="8">
        <v>0</v>
      </c>
      <c r="C620" s="8" t="s">
        <v>280</v>
      </c>
      <c r="D620" s="9">
        <v>1.6749112963506101</v>
      </c>
      <c r="E620" s="9">
        <v>1.7065765924981899</v>
      </c>
      <c r="F620" s="9">
        <v>1.51179073828634</v>
      </c>
      <c r="G620" s="9">
        <v>0</v>
      </c>
    </row>
    <row r="621" spans="1:7" x14ac:dyDescent="0.35">
      <c r="A621" s="8" t="str">
        <f>B549&amp;C621</f>
        <v>VOLUMEN POR ACTO (consumiciones)BARRITAS</v>
      </c>
      <c r="B621" s="8">
        <v>0</v>
      </c>
      <c r="C621" s="8" t="s">
        <v>281</v>
      </c>
      <c r="D621" s="9">
        <v>1.67743970502452</v>
      </c>
      <c r="E621" s="9">
        <v>1.6303560522593299</v>
      </c>
      <c r="F621" s="9">
        <v>1.4377041342300001</v>
      </c>
      <c r="G621" s="9">
        <v>0</v>
      </c>
    </row>
    <row r="622" spans="1:7" x14ac:dyDescent="0.35">
      <c r="A622" s="8" t="str">
        <f>B549&amp;C622</f>
        <v>VOLUMEN POR ACTO (consumiciones).Resto productos Ing.</v>
      </c>
      <c r="B622" s="8">
        <v>0</v>
      </c>
      <c r="C622" s="8" t="s">
        <v>131</v>
      </c>
      <c r="D622" s="9">
        <v>2.2491339950702098</v>
      </c>
      <c r="E622" s="9">
        <v>2.2111768825221501</v>
      </c>
      <c r="F622" s="9">
        <v>2.2760157056666999</v>
      </c>
      <c r="G622" s="9">
        <v>0</v>
      </c>
    </row>
    <row r="623" spans="1:7" x14ac:dyDescent="0.35">
      <c r="A623" s="8" t="str">
        <f>B549&amp;C623</f>
        <v>VOLUMEN POR ACTO (consumiciones)Gazpacho / Salmorejo</v>
      </c>
      <c r="B623" s="8">
        <v>0</v>
      </c>
      <c r="C623" s="8" t="s">
        <v>282</v>
      </c>
      <c r="D623" s="9">
        <v>1.4417087273062701</v>
      </c>
      <c r="E623" s="9">
        <v>1.5616000062950399</v>
      </c>
      <c r="F623" s="9">
        <v>1.4690291362600301</v>
      </c>
      <c r="G623" s="9">
        <v>0</v>
      </c>
    </row>
    <row r="624" spans="1:7" x14ac:dyDescent="0.35">
      <c r="A624" s="8" t="str">
        <f>B549&amp;C624</f>
        <v>VOLUMEN POR ACTO (consumiciones)Sopas / Cremas / pures</v>
      </c>
      <c r="B624" s="8">
        <v>0</v>
      </c>
      <c r="C624" s="8" t="s">
        <v>283</v>
      </c>
      <c r="D624" s="9">
        <v>1.4742528782573401</v>
      </c>
      <c r="E624" s="9">
        <v>1.51357581948335</v>
      </c>
      <c r="F624" s="9">
        <v>1.4633540111744401</v>
      </c>
      <c r="G624" s="9">
        <v>0</v>
      </c>
    </row>
    <row r="625" spans="1:7" x14ac:dyDescent="0.35">
      <c r="A625" s="8" t="str">
        <f>B549&amp;C625</f>
        <v>VOLUMEN POR ACTO (consumiciones)Proteinas Vegetales</v>
      </c>
      <c r="B625" s="8">
        <v>0</v>
      </c>
      <c r="C625" s="8" t="s">
        <v>284</v>
      </c>
      <c r="D625" s="9">
        <v>1.82126534546698</v>
      </c>
      <c r="E625" s="9">
        <v>1.7534545604316401</v>
      </c>
      <c r="F625" s="9">
        <v>1.5968593053265101</v>
      </c>
      <c r="G625" s="9">
        <v>0</v>
      </c>
    </row>
    <row r="626" spans="1:7" x14ac:dyDescent="0.35">
      <c r="A626" s="8" t="str">
        <f>B549&amp;C626</f>
        <v>VOLUMEN POR ACTO (consumiciones)Platos Base Huevos</v>
      </c>
      <c r="B626" s="8">
        <v>0</v>
      </c>
      <c r="C626" s="8" t="s">
        <v>250</v>
      </c>
      <c r="D626" s="9">
        <v>1.8242656675572899</v>
      </c>
      <c r="E626" s="9">
        <v>1.81632062774216</v>
      </c>
      <c r="F626" s="9">
        <v>1.8813737569204401</v>
      </c>
      <c r="G626" s="9">
        <v>0</v>
      </c>
    </row>
    <row r="627" spans="1:7" x14ac:dyDescent="0.35">
      <c r="A627" s="8" t="str">
        <f>B627&amp;C627</f>
        <v>CONSUMO PER CAPITA (kg ó litros por individuo).T.Alimentos TOTAL ING</v>
      </c>
      <c r="B627" s="8" t="s">
        <v>33</v>
      </c>
      <c r="C627" s="8" t="s">
        <v>39</v>
      </c>
      <c r="D627" s="9">
        <v>44.783701827574298</v>
      </c>
      <c r="E627" s="9">
        <v>45.775231627991303</v>
      </c>
      <c r="F627" s="9">
        <v>44.644721364401697</v>
      </c>
      <c r="G627" s="9">
        <v>0</v>
      </c>
    </row>
    <row r="628" spans="1:7" x14ac:dyDescent="0.35">
      <c r="A628" s="8" t="str">
        <f>B627&amp;C628</f>
        <v>CONSUMO PER CAPITA (kg ó litros por individuo).T.Carne Ing.</v>
      </c>
      <c r="B628" s="8">
        <v>0</v>
      </c>
      <c r="C628" s="8" t="s">
        <v>43</v>
      </c>
      <c r="D628" s="9">
        <v>7.1727838009118896</v>
      </c>
      <c r="E628" s="9">
        <v>7.5642695822789801</v>
      </c>
      <c r="F628" s="9">
        <v>7.4266192787453997</v>
      </c>
      <c r="G628" s="9">
        <v>0</v>
      </c>
    </row>
    <row r="629" spans="1:7" x14ac:dyDescent="0.35">
      <c r="A629" s="8" t="str">
        <f>B627&amp;C629</f>
        <v>CONSUMO PER CAPITA (kg ó litros por individuo)T.Carne Fresca Ing</v>
      </c>
      <c r="B629" s="8">
        <v>0</v>
      </c>
      <c r="C629" s="8" t="s">
        <v>47</v>
      </c>
      <c r="D629" s="9">
        <v>6.3650012128237803</v>
      </c>
      <c r="E629" s="9">
        <v>6.6966863911571402</v>
      </c>
      <c r="F629" s="9">
        <v>6.5623013655954496</v>
      </c>
      <c r="G629" s="9">
        <v>0</v>
      </c>
    </row>
    <row r="630" spans="1:7" x14ac:dyDescent="0.35">
      <c r="A630" s="8" t="str">
        <f>B627&amp;C630</f>
        <v>CONSUMO PER CAPITA (kg ó litros por individuo)Ternera Ing.</v>
      </c>
      <c r="B630" s="8">
        <v>0</v>
      </c>
      <c r="C630" s="8" t="s">
        <v>50</v>
      </c>
      <c r="D630" s="9">
        <v>2.1522653859590699</v>
      </c>
      <c r="E630" s="9">
        <v>2.29676261155962</v>
      </c>
      <c r="F630" s="9">
        <v>2.2455710713177899</v>
      </c>
      <c r="G630" s="9">
        <v>0</v>
      </c>
    </row>
    <row r="631" spans="1:7" x14ac:dyDescent="0.35">
      <c r="A631" s="8" t="str">
        <f>B627&amp;C631</f>
        <v>CONSUMO PER CAPITA (kg ó litros por individuo)Pollo Ing.</v>
      </c>
      <c r="B631" s="8">
        <v>0</v>
      </c>
      <c r="C631" s="8" t="s">
        <v>53</v>
      </c>
      <c r="D631" s="9">
        <v>2.4254493484500399</v>
      </c>
      <c r="E631" s="9">
        <v>2.52401965986251</v>
      </c>
      <c r="F631" s="9">
        <v>2.5407763928446001</v>
      </c>
      <c r="G631" s="9">
        <v>0</v>
      </c>
    </row>
    <row r="632" spans="1:7" x14ac:dyDescent="0.35">
      <c r="A632" s="8" t="str">
        <f>B627&amp;C632</f>
        <v>CONSUMO PER CAPITA (kg ó litros por individuo)Porcino Ing.</v>
      </c>
      <c r="B632" s="8">
        <v>0</v>
      </c>
      <c r="C632" s="8" t="s">
        <v>56</v>
      </c>
      <c r="D632" s="9">
        <v>0.89855220406027003</v>
      </c>
      <c r="E632" s="9">
        <v>0.989137298603466</v>
      </c>
      <c r="F632" s="9">
        <v>0.95681661826271502</v>
      </c>
      <c r="G632" s="9">
        <v>0</v>
      </c>
    </row>
    <row r="633" spans="1:7" x14ac:dyDescent="0.35">
      <c r="A633" s="8" t="str">
        <f>B627&amp;C633</f>
        <v>CONSUMO PER CAPITA (kg ó litros por individuo)Ovino Ing.</v>
      </c>
      <c r="B633" s="8">
        <v>0</v>
      </c>
      <c r="C633" s="8" t="s">
        <v>59</v>
      </c>
      <c r="D633" s="9">
        <v>0.21755771396089801</v>
      </c>
      <c r="E633" s="9">
        <v>0.241197819630418</v>
      </c>
      <c r="F633" s="9">
        <v>0.213620603711142</v>
      </c>
      <c r="G633" s="9">
        <v>0</v>
      </c>
    </row>
    <row r="634" spans="1:7" x14ac:dyDescent="0.35">
      <c r="A634" s="8" t="str">
        <f>B627&amp;C634</f>
        <v>CONSUMO PER CAPITA (kg ó litros por individuo)Resto Carne Ing.</v>
      </c>
      <c r="B634" s="8">
        <v>0</v>
      </c>
      <c r="C634" s="8" t="s">
        <v>62</v>
      </c>
      <c r="D634" s="9">
        <v>0.67117519777117696</v>
      </c>
      <c r="E634" s="9">
        <v>0.64556997038056196</v>
      </c>
      <c r="F634" s="9">
        <v>0.60551801048177101</v>
      </c>
      <c r="G634" s="9">
        <v>0</v>
      </c>
    </row>
    <row r="635" spans="1:7" x14ac:dyDescent="0.35">
      <c r="A635" s="8" t="str">
        <f>B627&amp;C635</f>
        <v>CONSUMO PER CAPITA (kg ó litros por individuo)Carnes Transform.Ing</v>
      </c>
      <c r="B635" s="8">
        <v>0</v>
      </c>
      <c r="C635" s="8" t="s">
        <v>64</v>
      </c>
      <c r="D635" s="9">
        <v>0.80778221285096197</v>
      </c>
      <c r="E635" s="9">
        <v>0.86758281273779303</v>
      </c>
      <c r="F635" s="9">
        <v>0.864317376403961</v>
      </c>
      <c r="G635" s="9">
        <v>0</v>
      </c>
    </row>
    <row r="636" spans="1:7" x14ac:dyDescent="0.35">
      <c r="A636" s="8" t="str">
        <f>B627&amp;C636</f>
        <v>CONSUMO PER CAPITA (kg ó litros por individuo)Jamón Curado Ing.</v>
      </c>
      <c r="B636" s="8">
        <v>0</v>
      </c>
      <c r="C636" s="8" t="s">
        <v>67</v>
      </c>
      <c r="D636" s="9">
        <v>0.19032099009685799</v>
      </c>
      <c r="E636" s="9">
        <v>0.22655944809612699</v>
      </c>
      <c r="F636" s="9">
        <v>0.230401199477791</v>
      </c>
      <c r="G636" s="9">
        <v>0</v>
      </c>
    </row>
    <row r="637" spans="1:7" x14ac:dyDescent="0.35">
      <c r="A637" s="8" t="str">
        <f>B627&amp;C637</f>
        <v>CONSUMO PER CAPITA (kg ó litros por individuo)J.Curado Normal Ing</v>
      </c>
      <c r="B637" s="8">
        <v>0</v>
      </c>
      <c r="C637" s="8" t="s">
        <v>70</v>
      </c>
      <c r="D637" s="9">
        <v>0.14894991406675301</v>
      </c>
      <c r="E637" s="9">
        <v>0.16332412233125501</v>
      </c>
      <c r="F637" s="9">
        <v>0.164791550187395</v>
      </c>
      <c r="G637" s="9">
        <v>0</v>
      </c>
    </row>
    <row r="638" spans="1:7" x14ac:dyDescent="0.35">
      <c r="A638" s="8" t="str">
        <f>B627&amp;C638</f>
        <v>CONSUMO PER CAPITA (kg ó litros por individuo)J.Iberico Ing.</v>
      </c>
      <c r="B638" s="8">
        <v>0</v>
      </c>
      <c r="C638" s="8" t="s">
        <v>71</v>
      </c>
      <c r="D638" s="9">
        <v>4.1371044875430203E-2</v>
      </c>
      <c r="E638" s="9">
        <v>6.3235367179352395E-2</v>
      </c>
      <c r="F638" s="9">
        <v>6.5609621893361794E-2</v>
      </c>
      <c r="G638" s="9">
        <v>0</v>
      </c>
    </row>
    <row r="639" spans="1:7" x14ac:dyDescent="0.35">
      <c r="A639" s="8" t="str">
        <f>B627&amp;C639</f>
        <v>CONSUMO PER CAPITA (kg ó litros por individuo)Lomo embuchado Ing.</v>
      </c>
      <c r="B639" s="8">
        <v>0</v>
      </c>
      <c r="C639" s="8" t="s">
        <v>72</v>
      </c>
      <c r="D639" s="9">
        <v>5.9216744916077398E-3</v>
      </c>
      <c r="E639" s="9">
        <v>7.4956431486195201E-3</v>
      </c>
      <c r="F639" s="9">
        <v>6.3220158526461302E-3</v>
      </c>
      <c r="G639" s="9">
        <v>0</v>
      </c>
    </row>
    <row r="640" spans="1:7" x14ac:dyDescent="0.35">
      <c r="A640" s="8" t="str">
        <f>B627&amp;C640</f>
        <v>CONSUMO PER CAPITA (kg ó litros por individuo)Chorizo Ing.</v>
      </c>
      <c r="B640" s="8">
        <v>0</v>
      </c>
      <c r="C640" s="8" t="s">
        <v>73</v>
      </c>
      <c r="D640" s="9">
        <v>2.34868301622616E-2</v>
      </c>
      <c r="E640" s="9">
        <v>2.2379468227790002E-2</v>
      </c>
      <c r="F640" s="9">
        <v>2.5673171917045601E-2</v>
      </c>
      <c r="G640" s="9">
        <v>0</v>
      </c>
    </row>
    <row r="641" spans="1:7" x14ac:dyDescent="0.35">
      <c r="A641" s="8" t="str">
        <f>B627&amp;C641</f>
        <v>CONSUMO PER CAPITA (kg ó litros por individuo)Pates/Foie-gras Ing</v>
      </c>
      <c r="B641" s="8">
        <v>0</v>
      </c>
      <c r="C641" s="8" t="s">
        <v>74</v>
      </c>
      <c r="D641" s="9">
        <v>4.3602704694433196E-3</v>
      </c>
      <c r="E641" s="9">
        <v>4.1976512784434603E-3</v>
      </c>
      <c r="F641" s="9">
        <v>3.0810039357848699E-3</v>
      </c>
      <c r="G641" s="9">
        <v>0</v>
      </c>
    </row>
    <row r="642" spans="1:7" x14ac:dyDescent="0.35">
      <c r="A642" s="8" t="str">
        <f>B627&amp;C642</f>
        <v>CONSUMO PER CAPITA (kg ó litros por individuo)Rto carn.transf.Ing</v>
      </c>
      <c r="B642" s="8">
        <v>0</v>
      </c>
      <c r="C642" s="8" t="s">
        <v>75</v>
      </c>
      <c r="D642" s="9">
        <v>0.58369254790052205</v>
      </c>
      <c r="E642" s="9">
        <v>0.60695092404831996</v>
      </c>
      <c r="F642" s="9">
        <v>0.59883991955634897</v>
      </c>
      <c r="G642" s="9">
        <v>0</v>
      </c>
    </row>
    <row r="643" spans="1:7" x14ac:dyDescent="0.35">
      <c r="A643" s="8" t="str">
        <f>B627&amp;C643</f>
        <v>CONSUMO PER CAPITA (kg ó litros por individuo).T.Pescados/Marisc.Ing</v>
      </c>
      <c r="B643" s="8">
        <v>0</v>
      </c>
      <c r="C643" s="8" t="s">
        <v>76</v>
      </c>
      <c r="D643" s="9">
        <v>4.4267056851075699</v>
      </c>
      <c r="E643" s="9">
        <v>4.3862192768343196</v>
      </c>
      <c r="F643" s="9">
        <v>4.38386024552028</v>
      </c>
      <c r="G643" s="9">
        <v>0</v>
      </c>
    </row>
    <row r="644" spans="1:7" x14ac:dyDescent="0.35">
      <c r="A644" s="8" t="str">
        <f>B627&amp;C644</f>
        <v>CONSUMO PER CAPITA (kg ó litros por individuo)Pescados Ing.</v>
      </c>
      <c r="B644" s="8">
        <v>0</v>
      </c>
      <c r="C644" s="8" t="s">
        <v>77</v>
      </c>
      <c r="D644" s="9">
        <v>1.6694197767823999</v>
      </c>
      <c r="E644" s="9">
        <v>1.7032135794754</v>
      </c>
      <c r="F644" s="9">
        <v>1.70696174758598</v>
      </c>
      <c r="G644" s="9">
        <v>0</v>
      </c>
    </row>
    <row r="645" spans="1:7" x14ac:dyDescent="0.35">
      <c r="A645" s="8" t="str">
        <f>B627&amp;C645</f>
        <v>CONSUMO PER CAPITA (kg ó litros por individuo)Merluza/Pescadil.Ing</v>
      </c>
      <c r="B645" s="8">
        <v>0</v>
      </c>
      <c r="C645" s="8" t="s">
        <v>78</v>
      </c>
      <c r="D645" s="9">
        <v>7.5929606222009699E-2</v>
      </c>
      <c r="E645" s="9">
        <v>6.54722491257613E-2</v>
      </c>
      <c r="F645" s="9">
        <v>7.5586739321836405E-2</v>
      </c>
      <c r="G645" s="9">
        <v>0</v>
      </c>
    </row>
    <row r="646" spans="1:7" x14ac:dyDescent="0.35">
      <c r="A646" s="8" t="str">
        <f>B627&amp;C646</f>
        <v>CONSUMO PER CAPITA (kg ó litros por individuo)Boquerones Ing.</v>
      </c>
      <c r="B646" s="8">
        <v>0</v>
      </c>
      <c r="C646" s="8" t="s">
        <v>79</v>
      </c>
      <c r="D646" s="9">
        <v>5.6405390626954703E-2</v>
      </c>
      <c r="E646" s="9">
        <v>5.7054768620897499E-2</v>
      </c>
      <c r="F646" s="9">
        <v>5.1373033584975601E-2</v>
      </c>
      <c r="G646" s="9">
        <v>0</v>
      </c>
    </row>
    <row r="647" spans="1:7" x14ac:dyDescent="0.35">
      <c r="A647" s="8" t="str">
        <f>B627&amp;C647</f>
        <v>CONSUMO PER CAPITA (kg ó litros por individuo)Sardinas Ing.</v>
      </c>
      <c r="B647" s="8">
        <v>0</v>
      </c>
      <c r="C647" s="8" t="s">
        <v>80</v>
      </c>
      <c r="D647" s="9">
        <v>5.9503551796359397E-2</v>
      </c>
      <c r="E647" s="9">
        <v>5.3716106718857702E-2</v>
      </c>
      <c r="F647" s="9">
        <v>4.9365029688626202E-2</v>
      </c>
      <c r="G647" s="9">
        <v>0</v>
      </c>
    </row>
    <row r="648" spans="1:7" x14ac:dyDescent="0.35">
      <c r="A648" s="8" t="str">
        <f>B627&amp;C648</f>
        <v>CONSUMO PER CAPITA (kg ó litros por individuo)Rape Ing.</v>
      </c>
      <c r="B648" s="8">
        <v>0</v>
      </c>
      <c r="C648" s="8" t="s">
        <v>81</v>
      </c>
      <c r="D648" s="9">
        <v>2.5908517688939599E-2</v>
      </c>
      <c r="E648" s="9">
        <v>2.3926911583331E-2</v>
      </c>
      <c r="F648" s="9">
        <v>1.7859699080002699E-2</v>
      </c>
      <c r="G648" s="9">
        <v>0</v>
      </c>
    </row>
    <row r="649" spans="1:7" x14ac:dyDescent="0.35">
      <c r="A649" s="8" t="str">
        <f>B627&amp;C649</f>
        <v>CONSUMO PER CAPITA (kg ó litros por individuo)Dorada Ing.</v>
      </c>
      <c r="B649" s="8">
        <v>0</v>
      </c>
      <c r="C649" s="8" t="s">
        <v>82</v>
      </c>
      <c r="D649" s="9">
        <v>3.6592468855545401E-2</v>
      </c>
      <c r="E649" s="9">
        <v>2.8835449152483501E-2</v>
      </c>
      <c r="F649" s="9">
        <v>2.29277409381895E-2</v>
      </c>
      <c r="G649" s="9">
        <v>0</v>
      </c>
    </row>
    <row r="650" spans="1:7" x14ac:dyDescent="0.35">
      <c r="A650" s="8" t="str">
        <f>B627&amp;C650</f>
        <v>CONSUMO PER CAPITA (kg ó litros por individuo)Salmon Ing.</v>
      </c>
      <c r="B650" s="8">
        <v>0</v>
      </c>
      <c r="C650" s="8" t="s">
        <v>83</v>
      </c>
      <c r="D650" s="9">
        <v>0.170668480595601</v>
      </c>
      <c r="E650" s="9">
        <v>0.221816533450302</v>
      </c>
      <c r="F650" s="9">
        <v>0.23487304062643599</v>
      </c>
      <c r="G650" s="9">
        <v>0</v>
      </c>
    </row>
    <row r="651" spans="1:7" x14ac:dyDescent="0.35">
      <c r="A651" s="8" t="str">
        <f>B627&amp;C651</f>
        <v>CONSUMO PER CAPITA (kg ó litros por individuo)Atun Fresco Ing.</v>
      </c>
      <c r="B651" s="8">
        <v>0</v>
      </c>
      <c r="C651" s="8" t="s">
        <v>84</v>
      </c>
      <c r="D651" s="9">
        <v>0.10944401773251</v>
      </c>
      <c r="E651" s="9">
        <v>0.122383279755513</v>
      </c>
      <c r="F651" s="9">
        <v>0.13889848382803799</v>
      </c>
      <c r="G651" s="9">
        <v>0</v>
      </c>
    </row>
    <row r="652" spans="1:7" x14ac:dyDescent="0.35">
      <c r="A652" s="8" t="str">
        <f>B627&amp;C652</f>
        <v>CONSUMO PER CAPITA (kg ó litros por individuo)Resto pescados Ing.</v>
      </c>
      <c r="B652" s="8">
        <v>0</v>
      </c>
      <c r="C652" s="8" t="s">
        <v>85</v>
      </c>
      <c r="D652" s="9">
        <v>1.1349675884496699</v>
      </c>
      <c r="E652" s="9">
        <v>1.13000850741017</v>
      </c>
      <c r="F652" s="9">
        <v>1.1160785605932799</v>
      </c>
      <c r="G652" s="9">
        <v>0</v>
      </c>
    </row>
    <row r="653" spans="1:7" x14ac:dyDescent="0.35">
      <c r="A653" s="8" t="str">
        <f>B627&amp;C653</f>
        <v>CONSUMO PER CAPITA (kg ó litros por individuo)Mariscos Ing.</v>
      </c>
      <c r="B653" s="8">
        <v>0</v>
      </c>
      <c r="C653" s="8" t="s">
        <v>86</v>
      </c>
      <c r="D653" s="9">
        <v>2.75728677949252</v>
      </c>
      <c r="E653" s="9">
        <v>2.6830057560270602</v>
      </c>
      <c r="F653" s="9">
        <v>2.6768982659950402</v>
      </c>
      <c r="G653" s="9">
        <v>0</v>
      </c>
    </row>
    <row r="654" spans="1:7" x14ac:dyDescent="0.35">
      <c r="A654" s="8" t="str">
        <f>B627&amp;C654</f>
        <v>CONSUMO PER CAPITA (kg ó litros por individuo)Calamares Ing.</v>
      </c>
      <c r="B654" s="8">
        <v>0</v>
      </c>
      <c r="C654" s="8" t="s">
        <v>87</v>
      </c>
      <c r="D654" s="9">
        <v>0.59847303761880699</v>
      </c>
      <c r="E654" s="9">
        <v>0.59065904366828803</v>
      </c>
      <c r="F654" s="9">
        <v>0.60558026921059205</v>
      </c>
      <c r="G654" s="9">
        <v>0</v>
      </c>
    </row>
    <row r="655" spans="1:7" x14ac:dyDescent="0.35">
      <c r="A655" s="8" t="str">
        <f>B627&amp;C655</f>
        <v>CONSUMO PER CAPITA (kg ó litros por individuo)Pulpo/sepia Ing.</v>
      </c>
      <c r="B655" s="8">
        <v>0</v>
      </c>
      <c r="C655" s="8" t="s">
        <v>88</v>
      </c>
      <c r="D655" s="9">
        <v>0.60376816545109202</v>
      </c>
      <c r="E655" s="9">
        <v>0.54678905536144895</v>
      </c>
      <c r="F655" s="9">
        <v>0.54696886839988201</v>
      </c>
      <c r="G655" s="9">
        <v>0</v>
      </c>
    </row>
    <row r="656" spans="1:7" x14ac:dyDescent="0.35">
      <c r="A656" s="8" t="str">
        <f>B627&amp;C656</f>
        <v>CONSUMO PER CAPITA (kg ó litros por individuo)Langostinos/Gamb.Ing</v>
      </c>
      <c r="B656" s="8">
        <v>0</v>
      </c>
      <c r="C656" s="8" t="s">
        <v>89</v>
      </c>
      <c r="D656" s="9">
        <v>0.72602950263238297</v>
      </c>
      <c r="E656" s="9">
        <v>0.75079302674480897</v>
      </c>
      <c r="F656" s="9">
        <v>0.740275124338719</v>
      </c>
      <c r="G656" s="9">
        <v>0</v>
      </c>
    </row>
    <row r="657" spans="1:7" x14ac:dyDescent="0.35">
      <c r="A657" s="8" t="str">
        <f>B627&amp;C657</f>
        <v>CONSUMO PER CAPITA (kg ó litros por individuo)Otros mariscos Ing.</v>
      </c>
      <c r="B657" s="8">
        <v>0</v>
      </c>
      <c r="C657" s="8" t="s">
        <v>90</v>
      </c>
      <c r="D657" s="9">
        <v>0.82901595034668696</v>
      </c>
      <c r="E657" s="9">
        <v>0.794765636687499</v>
      </c>
      <c r="F657" s="9">
        <v>0.78407377855254301</v>
      </c>
      <c r="G657" s="9">
        <v>0</v>
      </c>
    </row>
    <row r="658" spans="1:7" x14ac:dyDescent="0.35">
      <c r="A658" s="8" t="str">
        <f>B627&amp;C658</f>
        <v>CONSUMO PER CAPITA (kg ó litros por individuo).Derivados lacteos Ing</v>
      </c>
      <c r="B658" s="8">
        <v>0</v>
      </c>
      <c r="C658" s="8" t="s">
        <v>91</v>
      </c>
      <c r="D658" s="9">
        <v>2.3181967186549999</v>
      </c>
      <c r="E658" s="9">
        <v>2.3786920291060198</v>
      </c>
      <c r="F658" s="9">
        <v>2.3826294495413198</v>
      </c>
      <c r="G658" s="9">
        <v>0</v>
      </c>
    </row>
    <row r="659" spans="1:7" x14ac:dyDescent="0.35">
      <c r="A659" s="8" t="str">
        <f>B627&amp;C659</f>
        <v>CONSUMO PER CAPITA (kg ó litros por individuo)Mantequilla Ing.</v>
      </c>
      <c r="B659" s="8">
        <v>0</v>
      </c>
      <c r="C659" s="8" t="s">
        <v>92</v>
      </c>
      <c r="D659" s="9">
        <v>2.0075831994910202E-2</v>
      </c>
      <c r="E659" s="9">
        <v>2.0818741944479299E-2</v>
      </c>
      <c r="F659" s="9">
        <v>1.79714082589819E-2</v>
      </c>
      <c r="G659" s="9">
        <v>0</v>
      </c>
    </row>
    <row r="660" spans="1:7" x14ac:dyDescent="0.35">
      <c r="A660" s="8" t="str">
        <f>B627&amp;C660</f>
        <v>CONSUMO PER CAPITA (kg ó litros por individuo)Postres Ing.</v>
      </c>
      <c r="B660" s="8">
        <v>0</v>
      </c>
      <c r="C660" s="8" t="s">
        <v>93</v>
      </c>
      <c r="D660" s="9">
        <v>0.83935886468668397</v>
      </c>
      <c r="E660" s="9">
        <v>0.83415472336090002</v>
      </c>
      <c r="F660" s="9">
        <v>0.88655773487471601</v>
      </c>
      <c r="G660" s="9">
        <v>0</v>
      </c>
    </row>
    <row r="661" spans="1:7" x14ac:dyDescent="0.35">
      <c r="A661" s="8" t="str">
        <f>B627&amp;C661</f>
        <v>CONSUMO PER CAPITA (kg ó litros por individuo)Yogures Ing.</v>
      </c>
      <c r="B661" s="8">
        <v>0</v>
      </c>
      <c r="C661" s="8" t="s">
        <v>94</v>
      </c>
      <c r="D661" s="9">
        <v>0.107502952706629</v>
      </c>
      <c r="E661" s="9">
        <v>0.128066611081707</v>
      </c>
      <c r="F661" s="9">
        <v>0.149916176438217</v>
      </c>
      <c r="G661" s="9">
        <v>0</v>
      </c>
    </row>
    <row r="662" spans="1:7" x14ac:dyDescent="0.35">
      <c r="A662" s="8" t="str">
        <f>B627&amp;C662</f>
        <v>CONSUMO PER CAPITA (kg ó litros por individuo)Queso Ing.</v>
      </c>
      <c r="B662" s="8">
        <v>0</v>
      </c>
      <c r="C662" s="8" t="s">
        <v>95</v>
      </c>
      <c r="D662" s="9">
        <v>1.35125997689636</v>
      </c>
      <c r="E662" s="9">
        <v>1.3956521551886301</v>
      </c>
      <c r="F662" s="9">
        <v>1.3281853641880299</v>
      </c>
      <c r="G662" s="9">
        <v>0</v>
      </c>
    </row>
    <row r="663" spans="1:7" x14ac:dyDescent="0.35">
      <c r="A663" s="8" t="str">
        <f>B627&amp;C663</f>
        <v>CONSUMO PER CAPITA (kg ó litros por individuo).Fruta Ing.</v>
      </c>
      <c r="B663" s="8">
        <v>0</v>
      </c>
      <c r="C663" s="8" t="s">
        <v>96</v>
      </c>
      <c r="D663" s="9">
        <v>0.43765349521276897</v>
      </c>
      <c r="E663" s="9">
        <v>0.61506487115938502</v>
      </c>
      <c r="F663" s="9">
        <v>0.482581300214316</v>
      </c>
      <c r="G663" s="9">
        <v>0</v>
      </c>
    </row>
    <row r="664" spans="1:7" x14ac:dyDescent="0.35">
      <c r="A664" s="8" t="str">
        <f>B627&amp;C664</f>
        <v>CONSUMO PER CAPITA (kg ó litros por individuo)Fruta Fresca Ing</v>
      </c>
      <c r="B664" s="8">
        <v>0</v>
      </c>
      <c r="C664" s="8" t="s">
        <v>97</v>
      </c>
      <c r="D664" s="9">
        <v>0.41412391113872998</v>
      </c>
      <c r="E664" s="9">
        <v>0.59040304298799395</v>
      </c>
      <c r="F664" s="9">
        <v>0.46040707580888302</v>
      </c>
      <c r="G664" s="9">
        <v>0</v>
      </c>
    </row>
    <row r="665" spans="1:7" x14ac:dyDescent="0.35">
      <c r="A665" s="8" t="str">
        <f>B627&amp;C665</f>
        <v>CONSUMO PER CAPITA (kg ó litros por individuo)Manzana Ing.</v>
      </c>
      <c r="B665" s="8">
        <v>0</v>
      </c>
      <c r="C665" s="8" t="s">
        <v>98</v>
      </c>
      <c r="D665" s="9">
        <v>4.3109401561766E-2</v>
      </c>
      <c r="E665" s="9">
        <v>8.5856979740646405E-2</v>
      </c>
      <c r="F665" s="9">
        <v>5.4628805463637999E-2</v>
      </c>
      <c r="G665" s="9">
        <v>0</v>
      </c>
    </row>
    <row r="666" spans="1:7" x14ac:dyDescent="0.35">
      <c r="A666" s="8" t="str">
        <f>B627&amp;C666</f>
        <v>CONSUMO PER CAPITA (kg ó litros por individuo)Platano Ing.</v>
      </c>
      <c r="B666" s="8">
        <v>0</v>
      </c>
      <c r="C666" s="8" t="s">
        <v>99</v>
      </c>
      <c r="D666" s="9">
        <v>3.8935163384268501E-2</v>
      </c>
      <c r="E666" s="9">
        <v>8.5965400601343403E-2</v>
      </c>
      <c r="F666" s="9">
        <v>4.43340291054099E-2</v>
      </c>
      <c r="G666" s="9">
        <v>0</v>
      </c>
    </row>
    <row r="667" spans="1:7" x14ac:dyDescent="0.35">
      <c r="A667" s="8" t="str">
        <f>B627&amp;C667</f>
        <v>CONSUMO PER CAPITA (kg ó litros por individuo)Naranja/Mandarina In</v>
      </c>
      <c r="B667" s="8">
        <v>0</v>
      </c>
      <c r="C667" s="8" t="s">
        <v>100</v>
      </c>
      <c r="D667" s="9">
        <v>6.3380169826901298E-2</v>
      </c>
      <c r="E667" s="9">
        <v>7.4826311805016699E-2</v>
      </c>
      <c r="F667" s="9">
        <v>6.6427804641582794E-2</v>
      </c>
      <c r="G667" s="9">
        <v>0</v>
      </c>
    </row>
    <row r="668" spans="1:7" x14ac:dyDescent="0.35">
      <c r="A668" s="8" t="str">
        <f>B627&amp;C668</f>
        <v>CONSUMO PER CAPITA (kg ó litros por individuo)Melon/sandia Ing.</v>
      </c>
      <c r="B668" s="8">
        <v>0</v>
      </c>
      <c r="C668" s="8" t="s">
        <v>101</v>
      </c>
      <c r="D668" s="9">
        <v>6.7243212872232297E-2</v>
      </c>
      <c r="E668" s="9">
        <v>8.2762418045709593E-2</v>
      </c>
      <c r="F668" s="9">
        <v>7.8383862677899901E-2</v>
      </c>
      <c r="G668" s="9">
        <v>0</v>
      </c>
    </row>
    <row r="669" spans="1:7" x14ac:dyDescent="0.35">
      <c r="A669" s="8" t="str">
        <f>B627&amp;C669</f>
        <v>CONSUMO PER CAPITA (kg ó litros por individuo)Fresa/freson Ing.</v>
      </c>
      <c r="B669" s="8">
        <v>0</v>
      </c>
      <c r="C669" s="8" t="s">
        <v>102</v>
      </c>
      <c r="D669" s="9">
        <v>3.2178797600335297E-2</v>
      </c>
      <c r="E669" s="9">
        <v>3.9581951419436497E-2</v>
      </c>
      <c r="F669" s="9">
        <v>4.0573901416970301E-2</v>
      </c>
      <c r="G669" s="9">
        <v>0</v>
      </c>
    </row>
    <row r="670" spans="1:7" x14ac:dyDescent="0.35">
      <c r="A670" s="8" t="str">
        <f>B627&amp;C670</f>
        <v>CONSUMO PER CAPITA (kg ó litros por individuo)Pina Ing.</v>
      </c>
      <c r="B670" s="8">
        <v>0</v>
      </c>
      <c r="C670" s="8" t="s">
        <v>103</v>
      </c>
      <c r="D670" s="9">
        <v>5.5347347015291599E-2</v>
      </c>
      <c r="E670" s="9">
        <v>4.6747953302978297E-2</v>
      </c>
      <c r="F670" s="9">
        <v>5.5143680854770998E-2</v>
      </c>
      <c r="G670" s="9">
        <v>0</v>
      </c>
    </row>
    <row r="671" spans="1:7" x14ac:dyDescent="0.35">
      <c r="A671" s="8" t="str">
        <f>B627&amp;C671</f>
        <v>CONSUMO PER CAPITA (kg ó litros por individuo)Resto frutas Ing.</v>
      </c>
      <c r="B671" s="8">
        <v>0</v>
      </c>
      <c r="C671" s="8" t="s">
        <v>104</v>
      </c>
      <c r="D671" s="9">
        <v>0.113929855602301</v>
      </c>
      <c r="E671" s="9">
        <v>0.174662015664385</v>
      </c>
      <c r="F671" s="9">
        <v>0.120914968317605</v>
      </c>
      <c r="G671" s="9">
        <v>0</v>
      </c>
    </row>
    <row r="672" spans="1:7" x14ac:dyDescent="0.35">
      <c r="A672" s="8" t="str">
        <f>B627&amp;C672</f>
        <v>CONSUMO PER CAPITA (kg ó litros por individuo)Mermeladas Ing.</v>
      </c>
      <c r="B672" s="8">
        <v>0</v>
      </c>
      <c r="C672" s="8" t="s">
        <v>105</v>
      </c>
      <c r="D672" s="9">
        <v>2.3529537444920302E-2</v>
      </c>
      <c r="E672" s="9">
        <v>2.46619262664108E-2</v>
      </c>
      <c r="F672" s="9">
        <v>2.21741822061295E-2</v>
      </c>
      <c r="G672" s="9">
        <v>0</v>
      </c>
    </row>
    <row r="673" spans="1:7" x14ac:dyDescent="0.35">
      <c r="A673" s="8" t="str">
        <f>B627&amp;C673</f>
        <v>CONSUMO PER CAPITA (kg ó litros por individuo).Hortalizas/Verdur.Ing</v>
      </c>
      <c r="B673" s="8">
        <v>0</v>
      </c>
      <c r="C673" s="8" t="s">
        <v>106</v>
      </c>
      <c r="D673" s="9">
        <v>12.3871342277927</v>
      </c>
      <c r="E673" s="9">
        <v>12.7343939686124</v>
      </c>
      <c r="F673" s="9">
        <v>12.242938837849</v>
      </c>
      <c r="G673" s="9">
        <v>0</v>
      </c>
    </row>
    <row r="674" spans="1:7" x14ac:dyDescent="0.35">
      <c r="A674" s="8" t="str">
        <f>B627&amp;C674</f>
        <v>CONSUMO PER CAPITA (kg ó litros por individuo)Tomates Ing.</v>
      </c>
      <c r="B674" s="8">
        <v>0</v>
      </c>
      <c r="C674" s="8" t="s">
        <v>107</v>
      </c>
      <c r="D674" s="9">
        <v>1.0380116108169799</v>
      </c>
      <c r="E674" s="9">
        <v>1.11499328210069</v>
      </c>
      <c r="F674" s="9">
        <v>1.0088690138812999</v>
      </c>
      <c r="G674" s="9">
        <v>0</v>
      </c>
    </row>
    <row r="675" spans="1:7" x14ac:dyDescent="0.35">
      <c r="A675" s="8" t="str">
        <f>B627&amp;C675</f>
        <v>CONSUMO PER CAPITA (kg ó litros por individuo)Judías verdes Ing.</v>
      </c>
      <c r="B675" s="8">
        <v>0</v>
      </c>
      <c r="C675" s="8" t="s">
        <v>108</v>
      </c>
      <c r="D675" s="9">
        <v>7.9680815792414095E-2</v>
      </c>
      <c r="E675" s="9">
        <v>0.114727236571183</v>
      </c>
      <c r="F675" s="9">
        <v>0.13134223448854801</v>
      </c>
      <c r="G675" s="9">
        <v>0</v>
      </c>
    </row>
    <row r="676" spans="1:7" x14ac:dyDescent="0.35">
      <c r="A676" s="8" t="str">
        <f>B627&amp;C676</f>
        <v>CONSUMO PER CAPITA (kg ó litros por individuo)Patatas Ing.</v>
      </c>
      <c r="B676" s="8">
        <v>0</v>
      </c>
      <c r="C676" s="8" t="s">
        <v>109</v>
      </c>
      <c r="D676" s="9">
        <v>5.2524875143077203</v>
      </c>
      <c r="E676" s="9">
        <v>5.3507094932444303</v>
      </c>
      <c r="F676" s="9">
        <v>5.2018367658672897</v>
      </c>
      <c r="G676" s="9">
        <v>0</v>
      </c>
    </row>
    <row r="677" spans="1:7" x14ac:dyDescent="0.35">
      <c r="A677" s="8" t="str">
        <f>B627&amp;C677</f>
        <v>CONSUMO PER CAPITA (kg ó litros por individuo)Cebollas Ing.</v>
      </c>
      <c r="B677" s="8">
        <v>0</v>
      </c>
      <c r="C677" s="8" t="s">
        <v>110</v>
      </c>
      <c r="D677" s="9">
        <v>1.0125627781375599</v>
      </c>
      <c r="E677" s="9">
        <v>1.0708012751207201</v>
      </c>
      <c r="F677" s="9">
        <v>1.05132588178585</v>
      </c>
      <c r="G677" s="9">
        <v>0</v>
      </c>
    </row>
    <row r="678" spans="1:7" x14ac:dyDescent="0.35">
      <c r="A678" s="8" t="str">
        <f>B627&amp;C678</f>
        <v>CONSUMO PER CAPITA (kg ó litros por individuo)Pimientos Ing.</v>
      </c>
      <c r="B678" s="8">
        <v>0</v>
      </c>
      <c r="C678" s="8" t="s">
        <v>111</v>
      </c>
      <c r="D678" s="9">
        <v>0.80576095533610503</v>
      </c>
      <c r="E678" s="9">
        <v>0.79545685145449097</v>
      </c>
      <c r="F678" s="9">
        <v>0.79723217815999303</v>
      </c>
      <c r="G678" s="9">
        <v>0</v>
      </c>
    </row>
    <row r="679" spans="1:7" x14ac:dyDescent="0.35">
      <c r="A679" s="8" t="str">
        <f>B627&amp;C679</f>
        <v>CONSUMO PER CAPITA (kg ó litros por individuo)Lechugas Ing.</v>
      </c>
      <c r="B679" s="8">
        <v>0</v>
      </c>
      <c r="C679" s="8" t="s">
        <v>112</v>
      </c>
      <c r="D679" s="9">
        <v>1.9726204758303501</v>
      </c>
      <c r="E679" s="9">
        <v>2.0081744460407802</v>
      </c>
      <c r="F679" s="9">
        <v>1.8755969844676399</v>
      </c>
      <c r="G679" s="9">
        <v>0</v>
      </c>
    </row>
    <row r="680" spans="1:7" x14ac:dyDescent="0.35">
      <c r="A680" s="8" t="str">
        <f>B627&amp;C680</f>
        <v>CONSUMO PER CAPITA (kg ó litros por individuo)Setas Ing.</v>
      </c>
      <c r="B680" s="8">
        <v>0</v>
      </c>
      <c r="C680" s="8" t="s">
        <v>113</v>
      </c>
      <c r="D680" s="9">
        <v>0.52500570120753398</v>
      </c>
      <c r="E680" s="9">
        <v>0.50160528575369201</v>
      </c>
      <c r="F680" s="9">
        <v>0.464307804852442</v>
      </c>
      <c r="G680" s="9">
        <v>0</v>
      </c>
    </row>
    <row r="681" spans="1:7" x14ac:dyDescent="0.35">
      <c r="A681" s="8" t="str">
        <f>B627&amp;C681</f>
        <v>CONSUMO PER CAPITA (kg ó litros por individuo)Esparragos Ing.</v>
      </c>
      <c r="B681" s="8">
        <v>0</v>
      </c>
      <c r="C681" s="8" t="s">
        <v>114</v>
      </c>
      <c r="D681" s="9">
        <v>7.9252698451931905E-2</v>
      </c>
      <c r="E681" s="9">
        <v>8.0159784008773605E-2</v>
      </c>
      <c r="F681" s="9">
        <v>8.7484898662303204E-2</v>
      </c>
      <c r="G681" s="9">
        <v>0</v>
      </c>
    </row>
    <row r="682" spans="1:7" x14ac:dyDescent="0.35">
      <c r="A682" s="8" t="str">
        <f>B627&amp;C682</f>
        <v>CONSUMO PER CAPITA (kg ó litros por individuo)Otras hortalizas Ing.</v>
      </c>
      <c r="B682" s="8">
        <v>0</v>
      </c>
      <c r="C682" s="8" t="s">
        <v>115</v>
      </c>
      <c r="D682" s="9">
        <v>1.6217521637969601</v>
      </c>
      <c r="E682" s="9">
        <v>1.69776611943221</v>
      </c>
      <c r="F682" s="9">
        <v>1.62494490490388</v>
      </c>
      <c r="G682" s="9">
        <v>0</v>
      </c>
    </row>
    <row r="683" spans="1:7" x14ac:dyDescent="0.35">
      <c r="A683" s="8" t="str">
        <f>B627&amp;C683</f>
        <v>CONSUMO PER CAPITA (kg ó litros por individuo).Aceite alino Ing.</v>
      </c>
      <c r="B683" s="8">
        <v>0</v>
      </c>
      <c r="C683" s="8" t="s">
        <v>116</v>
      </c>
      <c r="D683" s="9">
        <v>5.4506990461371502E-2</v>
      </c>
      <c r="E683" s="9">
        <v>5.9227816104111097E-2</v>
      </c>
      <c r="F683" s="9">
        <v>5.5375373918321799E-2</v>
      </c>
      <c r="G683" s="9">
        <v>0</v>
      </c>
    </row>
    <row r="684" spans="1:7" x14ac:dyDescent="0.35">
      <c r="A684" s="8" t="str">
        <f>B627&amp;C684</f>
        <v>CONSUMO PER CAPITA (kg ó litros por individuo)Aceite oliva Ing.</v>
      </c>
      <c r="B684" s="8">
        <v>0</v>
      </c>
      <c r="C684" s="8" t="s">
        <v>270</v>
      </c>
      <c r="D684" s="9">
        <v>1.6059507547968199E-2</v>
      </c>
      <c r="E684" s="9">
        <v>1.6661404456070401E-2</v>
      </c>
      <c r="F684" s="9">
        <v>1.5672596473208799E-2</v>
      </c>
      <c r="G684" s="9">
        <v>0</v>
      </c>
    </row>
    <row r="685" spans="1:7" x14ac:dyDescent="0.35">
      <c r="A685" s="8" t="str">
        <f>B627&amp;C685</f>
        <v>CONSUMO PER CAPITA (kg ó litros por individuo)Resto aceite Ing.</v>
      </c>
      <c r="B685" s="8">
        <v>0</v>
      </c>
      <c r="C685" s="8" t="s">
        <v>271</v>
      </c>
      <c r="D685" s="9">
        <v>3.8447506914492301E-2</v>
      </c>
      <c r="E685" s="9">
        <v>4.2566438336371498E-2</v>
      </c>
      <c r="F685" s="9">
        <v>3.9702806305040701E-2</v>
      </c>
      <c r="G685" s="9">
        <v>0</v>
      </c>
    </row>
    <row r="686" spans="1:7" x14ac:dyDescent="0.35">
      <c r="A686" s="8" t="str">
        <f>B627&amp;C686</f>
        <v>CONSUMO PER CAPITA (kg ó litros por individuo).Pan Ing.</v>
      </c>
      <c r="B686" s="8">
        <v>0</v>
      </c>
      <c r="C686" s="8" t="s">
        <v>117</v>
      </c>
      <c r="D686" s="9">
        <v>4.5882700076485703</v>
      </c>
      <c r="E686" s="9">
        <v>4.63261994572105</v>
      </c>
      <c r="F686" s="9">
        <v>4.4204848923441702</v>
      </c>
      <c r="G686" s="9">
        <v>0</v>
      </c>
    </row>
    <row r="687" spans="1:7" x14ac:dyDescent="0.35">
      <c r="A687" s="8" t="str">
        <f>B627&amp;C687</f>
        <v>CONSUMO PER CAPITA (kg ó litros por individuo).Pastas Ing.</v>
      </c>
      <c r="B687" s="8">
        <v>0</v>
      </c>
      <c r="C687" s="8" t="s">
        <v>118</v>
      </c>
      <c r="D687" s="9">
        <v>0.242524095988604</v>
      </c>
      <c r="E687" s="9">
        <v>0.23991850365383699</v>
      </c>
      <c r="F687" s="9">
        <v>0.224937924542535</v>
      </c>
      <c r="G687" s="9">
        <v>0</v>
      </c>
    </row>
    <row r="688" spans="1:7" x14ac:dyDescent="0.35">
      <c r="A688" s="8" t="str">
        <f>B627&amp;C688</f>
        <v>CONSUMO PER CAPITA (kg ó litros por individuo).Arroz Ing.</v>
      </c>
      <c r="B688" s="8">
        <v>0</v>
      </c>
      <c r="C688" s="8" t="s">
        <v>119</v>
      </c>
      <c r="D688" s="9">
        <v>0.478033370790378</v>
      </c>
      <c r="E688" s="9">
        <v>0.55872426425808197</v>
      </c>
      <c r="F688" s="9">
        <v>0.57331911239203803</v>
      </c>
      <c r="G688" s="9">
        <v>0</v>
      </c>
    </row>
    <row r="689" spans="1:7" x14ac:dyDescent="0.35">
      <c r="A689" s="8" t="str">
        <f>B627&amp;C689</f>
        <v>CONSUMO PER CAPITA (kg ó litros por individuo).Legumbres Ing.</v>
      </c>
      <c r="B689" s="8">
        <v>0</v>
      </c>
      <c r="C689" s="8" t="s">
        <v>120</v>
      </c>
      <c r="D689" s="9">
        <v>0.13550294812226299</v>
      </c>
      <c r="E689" s="9">
        <v>0.15161282891147401</v>
      </c>
      <c r="F689" s="9">
        <v>0.16755218950895001</v>
      </c>
      <c r="G689" s="9">
        <v>0</v>
      </c>
    </row>
    <row r="690" spans="1:7" x14ac:dyDescent="0.35">
      <c r="A690" s="8" t="str">
        <f>B627&amp;C690</f>
        <v>CONSUMO PER CAPITA (kg ó litros por individuo)BATIDOS</v>
      </c>
      <c r="B690" s="8">
        <v>0</v>
      </c>
      <c r="C690" s="8" t="s">
        <v>272</v>
      </c>
      <c r="D690" s="9">
        <v>0.20375002617655999</v>
      </c>
      <c r="E690" s="9">
        <v>0.21195357483906199</v>
      </c>
      <c r="F690" s="9">
        <v>0.20384219885279301</v>
      </c>
      <c r="G690" s="9">
        <v>0</v>
      </c>
    </row>
    <row r="691" spans="1:7" x14ac:dyDescent="0.35">
      <c r="A691" s="8" t="str">
        <f>B627&amp;C691</f>
        <v>CONSUMO PER CAPITA (kg ó litros por individuo)HELADOS</v>
      </c>
      <c r="B691" s="8">
        <v>0</v>
      </c>
      <c r="C691" s="8" t="s">
        <v>273</v>
      </c>
      <c r="D691" s="9">
        <v>0.90914009419165398</v>
      </c>
      <c r="E691" s="9">
        <v>0.836205714733398</v>
      </c>
      <c r="F691" s="9">
        <v>0.86937125784775904</v>
      </c>
      <c r="G691" s="9">
        <v>0</v>
      </c>
    </row>
    <row r="692" spans="1:7" x14ac:dyDescent="0.35">
      <c r="A692" s="8" t="str">
        <f>B627&amp;C692</f>
        <v>CONSUMO PER CAPITA (kg ó litros por individuo)GALLETAS</v>
      </c>
      <c r="B692" s="8">
        <v>0</v>
      </c>
      <c r="C692" s="8" t="s">
        <v>274</v>
      </c>
      <c r="D692" s="9">
        <v>2.2229348343715E-2</v>
      </c>
      <c r="E692" s="9">
        <v>2.4033918140631799E-2</v>
      </c>
      <c r="F692" s="9">
        <v>2.1518737626036202E-2</v>
      </c>
      <c r="G692" s="9">
        <v>0</v>
      </c>
    </row>
    <row r="693" spans="1:7" x14ac:dyDescent="0.35">
      <c r="A693" s="8" t="str">
        <f>B627&amp;C693</f>
        <v>CONSUMO PER CAPITA (kg ó litros por individuo)BOLLERÍA</v>
      </c>
      <c r="B693" s="8">
        <v>0</v>
      </c>
      <c r="C693" s="8" t="s">
        <v>275</v>
      </c>
      <c r="D693" s="9">
        <v>1.4357150740071301</v>
      </c>
      <c r="E693" s="9">
        <v>1.3631127334911299</v>
      </c>
      <c r="F693" s="9">
        <v>1.30109825845597</v>
      </c>
      <c r="G693" s="9">
        <v>0</v>
      </c>
    </row>
    <row r="694" spans="1:7" x14ac:dyDescent="0.35">
      <c r="A694" s="8" t="str">
        <f>B627&amp;C694</f>
        <v>CONSUMO PER CAPITA (kg ó litros por individuo)BOLLERIA SALADA</v>
      </c>
      <c r="B694" s="8">
        <v>0</v>
      </c>
      <c r="C694" s="8" t="s">
        <v>276</v>
      </c>
      <c r="D694" s="9">
        <v>5.9565897990159197E-2</v>
      </c>
      <c r="E694" s="9">
        <v>4.8697259220541501E-2</v>
      </c>
      <c r="F694" s="9">
        <v>6.8317451374091398E-2</v>
      </c>
      <c r="G694" s="9">
        <v>0</v>
      </c>
    </row>
    <row r="695" spans="1:7" x14ac:dyDescent="0.35">
      <c r="A695" s="8" t="str">
        <f>B627&amp;C695</f>
        <v>CONSUMO PER CAPITA (kg ó litros por individuo)BOLLERIA DULCE</v>
      </c>
      <c r="B695" s="8">
        <v>0</v>
      </c>
      <c r="C695" s="8" t="s">
        <v>277</v>
      </c>
      <c r="D695" s="9">
        <v>1.37614963551831</v>
      </c>
      <c r="E695" s="9">
        <v>1.3144152000678</v>
      </c>
      <c r="F695" s="9">
        <v>1.2327806570538899</v>
      </c>
      <c r="G695" s="9">
        <v>0</v>
      </c>
    </row>
    <row r="696" spans="1:7" x14ac:dyDescent="0.35">
      <c r="A696" s="8" t="str">
        <f>B627&amp;C696</f>
        <v>CONSUMO PER CAPITA (kg ó litros por individuo)PAL.PAN+BARRIT+TORTIT</v>
      </c>
      <c r="B696" s="8">
        <v>0</v>
      </c>
      <c r="C696" s="8" t="s">
        <v>278</v>
      </c>
      <c r="D696" s="9">
        <v>6.8566974168912095E-2</v>
      </c>
      <c r="E696" s="9">
        <v>7.3158383720864695E-2</v>
      </c>
      <c r="F696" s="9">
        <v>6.2317141342005097E-2</v>
      </c>
      <c r="G696" s="9">
        <v>0</v>
      </c>
    </row>
    <row r="697" spans="1:7" x14ac:dyDescent="0.35">
      <c r="A697" s="8" t="str">
        <f>B627&amp;C697</f>
        <v>CONSUMO PER CAPITA (kg ó litros por individuo)PALITOS PAN</v>
      </c>
      <c r="B697" s="8">
        <v>0</v>
      </c>
      <c r="C697" s="8" t="s">
        <v>279</v>
      </c>
      <c r="D697" s="9">
        <v>4.2443168163455197E-2</v>
      </c>
      <c r="E697" s="9">
        <v>4.6852434265547201E-2</v>
      </c>
      <c r="F697" s="9">
        <v>4.4140224313657099E-2</v>
      </c>
      <c r="G697" s="9">
        <v>0</v>
      </c>
    </row>
    <row r="698" spans="1:7" x14ac:dyDescent="0.35">
      <c r="A698" s="8" t="str">
        <f>B627&amp;C698</f>
        <v>CONSUMO PER CAPITA (kg ó litros por individuo)TORTITAS</v>
      </c>
      <c r="B698" s="8">
        <v>0</v>
      </c>
      <c r="C698" s="8" t="s">
        <v>280</v>
      </c>
      <c r="D698" s="9">
        <v>1.21429881374198E-2</v>
      </c>
      <c r="E698" s="9">
        <v>1.15879805722144E-2</v>
      </c>
      <c r="F698" s="9">
        <v>8.8751372135428205E-3</v>
      </c>
      <c r="G698" s="9">
        <v>0</v>
      </c>
    </row>
    <row r="699" spans="1:7" x14ac:dyDescent="0.35">
      <c r="A699" s="8" t="str">
        <f>B627&amp;C699</f>
        <v>CONSUMO PER CAPITA (kg ó litros por individuo)BARRITAS</v>
      </c>
      <c r="B699" s="8">
        <v>0</v>
      </c>
      <c r="C699" s="8" t="s">
        <v>281</v>
      </c>
      <c r="D699" s="9">
        <v>1.3980824656430701E-2</v>
      </c>
      <c r="E699" s="9">
        <v>1.4717957007020799E-2</v>
      </c>
      <c r="F699" s="9">
        <v>9.3017996643837298E-3</v>
      </c>
      <c r="G699" s="9">
        <v>0</v>
      </c>
    </row>
    <row r="700" spans="1:7" x14ac:dyDescent="0.35">
      <c r="A700" s="8" t="str">
        <f>B627&amp;C700</f>
        <v>CONSUMO PER CAPITA (kg ó litros por individuo).Resto productos Ing.</v>
      </c>
      <c r="B700" s="8">
        <v>0</v>
      </c>
      <c r="C700" s="8" t="s">
        <v>131</v>
      </c>
      <c r="D700" s="9">
        <v>9.9026916809813894</v>
      </c>
      <c r="E700" s="9">
        <v>9.9457502773423698</v>
      </c>
      <c r="F700" s="9">
        <v>9.8260956786737594</v>
      </c>
      <c r="G700" s="9">
        <v>0</v>
      </c>
    </row>
    <row r="701" spans="1:7" x14ac:dyDescent="0.35">
      <c r="A701" s="8" t="str">
        <f>B627&amp;C701</f>
        <v>CONSUMO PER CAPITA (kg ó litros por individuo)Gazpacho / Salmorejo</v>
      </c>
      <c r="B701" s="8">
        <v>0</v>
      </c>
      <c r="C701" s="8" t="s">
        <v>282</v>
      </c>
      <c r="D701" s="9">
        <v>0.127320550645627</v>
      </c>
      <c r="E701" s="9">
        <v>0.10062742427298101</v>
      </c>
      <c r="F701" s="9">
        <v>0.10765475776163599</v>
      </c>
      <c r="G701" s="9">
        <v>0</v>
      </c>
    </row>
    <row r="702" spans="1:7" x14ac:dyDescent="0.35">
      <c r="A702" s="8" t="str">
        <f>B627&amp;C702</f>
        <v>CONSUMO PER CAPITA (kg ó litros por individuo)Sopas / Cremas / pures</v>
      </c>
      <c r="B702" s="8">
        <v>0</v>
      </c>
      <c r="C702" s="8" t="s">
        <v>283</v>
      </c>
      <c r="D702" s="9">
        <v>0.14960959627633699</v>
      </c>
      <c r="E702" s="9">
        <v>0.14463114760773099</v>
      </c>
      <c r="F702" s="9">
        <v>0.145406006041092</v>
      </c>
      <c r="G702" s="9">
        <v>0</v>
      </c>
    </row>
    <row r="703" spans="1:7" x14ac:dyDescent="0.35">
      <c r="A703" s="8" t="str">
        <f>B627&amp;C703</f>
        <v>CONSUMO PER CAPITA (kg ó litros por individuo)Proteinas Vegetales</v>
      </c>
      <c r="B703" s="8">
        <v>0</v>
      </c>
      <c r="C703" s="8" t="s">
        <v>284</v>
      </c>
      <c r="D703" s="9">
        <v>7.5981813000627202E-3</v>
      </c>
      <c r="E703" s="9">
        <v>7.1956142932706598E-3</v>
      </c>
      <c r="F703" s="9">
        <v>5.9335359600761204E-3</v>
      </c>
      <c r="G703" s="9">
        <v>0</v>
      </c>
    </row>
    <row r="704" spans="1:7" x14ac:dyDescent="0.35">
      <c r="A704" s="8" t="str">
        <f>B627&amp;C704</f>
        <v>CONSUMO PER CAPITA (kg ó litros por individuo)Platos Base Huevos</v>
      </c>
      <c r="B704" s="8">
        <v>0</v>
      </c>
      <c r="C704" s="8" t="s">
        <v>250</v>
      </c>
      <c r="D704" s="9">
        <v>0.78127493424630901</v>
      </c>
      <c r="E704" s="9">
        <v>0.78924021300556102</v>
      </c>
      <c r="F704" s="9">
        <v>0.77085224040292399</v>
      </c>
      <c r="G704" s="9">
        <v>0</v>
      </c>
    </row>
    <row r="705" spans="1:7" x14ac:dyDescent="0.35">
      <c r="A705" s="8" t="str">
        <f>B705&amp;C705</f>
        <v>GASTO PER CAPITA (€ por individuo).T.Alimentos TOTAL ING</v>
      </c>
      <c r="B705" s="8" t="s">
        <v>66</v>
      </c>
      <c r="C705" s="8" t="s">
        <v>39</v>
      </c>
      <c r="D705" s="9">
        <v>663.03250284417504</v>
      </c>
      <c r="E705" s="9">
        <v>676.16930779278005</v>
      </c>
      <c r="F705" s="9">
        <v>677.59872746086501</v>
      </c>
      <c r="G705" s="9">
        <v>0</v>
      </c>
    </row>
    <row r="706" spans="1:7" x14ac:dyDescent="0.35">
      <c r="A706" s="8" t="str">
        <f>B705&amp;C706</f>
        <v>GASTO PER CAPITA (€ por individuo).T.Carne Ing.</v>
      </c>
      <c r="B706" s="8">
        <v>0</v>
      </c>
      <c r="C706" s="8" t="s">
        <v>43</v>
      </c>
      <c r="D706" s="9" t="s">
        <v>285</v>
      </c>
      <c r="E706" s="9" t="s">
        <v>285</v>
      </c>
      <c r="F706" s="9" t="s">
        <v>285</v>
      </c>
      <c r="G706" s="9">
        <v>0</v>
      </c>
    </row>
    <row r="707" spans="1:7" x14ac:dyDescent="0.35">
      <c r="A707" s="8" t="str">
        <f>B705&amp;C707</f>
        <v>GASTO PER CAPITA (€ por individuo)T.Carne Fresca Ing</v>
      </c>
      <c r="B707" s="8">
        <v>0</v>
      </c>
      <c r="C707" s="8" t="s">
        <v>47</v>
      </c>
      <c r="D707" s="9" t="s">
        <v>285</v>
      </c>
      <c r="E707" s="9" t="s">
        <v>285</v>
      </c>
      <c r="F707" s="9" t="s">
        <v>285</v>
      </c>
      <c r="G707" s="9">
        <v>0</v>
      </c>
    </row>
    <row r="708" spans="1:7" x14ac:dyDescent="0.35">
      <c r="A708" s="8" t="str">
        <f>B705&amp;C708</f>
        <v>GASTO PER CAPITA (€ por individuo)Ternera Ing.</v>
      </c>
      <c r="B708" s="8">
        <v>0</v>
      </c>
      <c r="C708" s="8" t="s">
        <v>50</v>
      </c>
      <c r="D708" s="9" t="s">
        <v>285</v>
      </c>
      <c r="E708" s="9" t="s">
        <v>285</v>
      </c>
      <c r="F708" s="9" t="s">
        <v>285</v>
      </c>
      <c r="G708" s="9">
        <v>0</v>
      </c>
    </row>
    <row r="709" spans="1:7" x14ac:dyDescent="0.35">
      <c r="A709" s="8" t="str">
        <f>B705&amp;C709</f>
        <v>GASTO PER CAPITA (€ por individuo)Pollo Ing.</v>
      </c>
      <c r="B709" s="8">
        <v>0</v>
      </c>
      <c r="C709" s="8" t="s">
        <v>53</v>
      </c>
      <c r="D709" s="9" t="s">
        <v>285</v>
      </c>
      <c r="E709" s="9" t="s">
        <v>285</v>
      </c>
      <c r="F709" s="9" t="s">
        <v>285</v>
      </c>
      <c r="G709" s="9">
        <v>0</v>
      </c>
    </row>
    <row r="710" spans="1:7" x14ac:dyDescent="0.35">
      <c r="A710" s="8" t="str">
        <f>B705&amp;C710</f>
        <v>GASTO PER CAPITA (€ por individuo)Porcino Ing.</v>
      </c>
      <c r="B710" s="8">
        <v>0</v>
      </c>
      <c r="C710" s="8" t="s">
        <v>56</v>
      </c>
      <c r="D710" s="9" t="s">
        <v>285</v>
      </c>
      <c r="E710" s="9" t="s">
        <v>285</v>
      </c>
      <c r="F710" s="9" t="s">
        <v>285</v>
      </c>
      <c r="G710" s="9">
        <v>0</v>
      </c>
    </row>
    <row r="711" spans="1:7" x14ac:dyDescent="0.35">
      <c r="A711" s="8" t="str">
        <f>B705&amp;C711</f>
        <v>GASTO PER CAPITA (€ por individuo)Ovino Ing.</v>
      </c>
      <c r="B711" s="8">
        <v>0</v>
      </c>
      <c r="C711" s="8" t="s">
        <v>59</v>
      </c>
      <c r="D711" s="9" t="s">
        <v>285</v>
      </c>
      <c r="E711" s="9" t="s">
        <v>285</v>
      </c>
      <c r="F711" s="9" t="s">
        <v>285</v>
      </c>
      <c r="G711" s="9">
        <v>0</v>
      </c>
    </row>
    <row r="712" spans="1:7" x14ac:dyDescent="0.35">
      <c r="A712" s="8" t="str">
        <f>B705&amp;C712</f>
        <v>GASTO PER CAPITA (€ por individuo)Resto Carne Ing.</v>
      </c>
      <c r="B712" s="8">
        <v>0</v>
      </c>
      <c r="C712" s="8" t="s">
        <v>62</v>
      </c>
      <c r="D712" s="9" t="s">
        <v>285</v>
      </c>
      <c r="E712" s="9" t="s">
        <v>285</v>
      </c>
      <c r="F712" s="9" t="s">
        <v>285</v>
      </c>
      <c r="G712" s="9">
        <v>0</v>
      </c>
    </row>
    <row r="713" spans="1:7" x14ac:dyDescent="0.35">
      <c r="A713" s="8" t="str">
        <f>B705&amp;C713</f>
        <v>GASTO PER CAPITA (€ por individuo)Carnes Transform.Ing</v>
      </c>
      <c r="B713" s="8">
        <v>0</v>
      </c>
      <c r="C713" s="8" t="s">
        <v>64</v>
      </c>
      <c r="D713" s="9" t="s">
        <v>285</v>
      </c>
      <c r="E713" s="9" t="s">
        <v>285</v>
      </c>
      <c r="F713" s="9" t="s">
        <v>285</v>
      </c>
      <c r="G713" s="9">
        <v>0</v>
      </c>
    </row>
    <row r="714" spans="1:7" x14ac:dyDescent="0.35">
      <c r="A714" s="8" t="str">
        <f>B705&amp;C714</f>
        <v>GASTO PER CAPITA (€ por individuo)Jamón Curado Ing.</v>
      </c>
      <c r="B714" s="8">
        <v>0</v>
      </c>
      <c r="C714" s="8" t="s">
        <v>67</v>
      </c>
      <c r="D714" s="9" t="s">
        <v>285</v>
      </c>
      <c r="E714" s="9" t="s">
        <v>285</v>
      </c>
      <c r="F714" s="9" t="s">
        <v>285</v>
      </c>
      <c r="G714" s="9">
        <v>0</v>
      </c>
    </row>
    <row r="715" spans="1:7" x14ac:dyDescent="0.35">
      <c r="A715" s="8" t="str">
        <f>B705&amp;C715</f>
        <v>GASTO PER CAPITA (€ por individuo)J.Curado Normal Ing</v>
      </c>
      <c r="B715" s="8">
        <v>0</v>
      </c>
      <c r="C715" s="8" t="s">
        <v>70</v>
      </c>
      <c r="D715" s="9" t="s">
        <v>285</v>
      </c>
      <c r="E715" s="9" t="s">
        <v>285</v>
      </c>
      <c r="F715" s="9" t="s">
        <v>285</v>
      </c>
      <c r="G715" s="9">
        <v>0</v>
      </c>
    </row>
    <row r="716" spans="1:7" x14ac:dyDescent="0.35">
      <c r="A716" s="8" t="str">
        <f>B705&amp;C716</f>
        <v>GASTO PER CAPITA (€ por individuo)J.Iberico Ing.</v>
      </c>
      <c r="B716" s="8">
        <v>0</v>
      </c>
      <c r="C716" s="8" t="s">
        <v>71</v>
      </c>
      <c r="D716" s="9" t="s">
        <v>285</v>
      </c>
      <c r="E716" s="9" t="s">
        <v>285</v>
      </c>
      <c r="F716" s="9" t="s">
        <v>285</v>
      </c>
      <c r="G716" s="9">
        <v>0</v>
      </c>
    </row>
    <row r="717" spans="1:7" x14ac:dyDescent="0.35">
      <c r="A717" s="8" t="str">
        <f>B705&amp;C717</f>
        <v>GASTO PER CAPITA (€ por individuo)Lomo embuchado Ing.</v>
      </c>
      <c r="B717" s="8">
        <v>0</v>
      </c>
      <c r="C717" s="8" t="s">
        <v>72</v>
      </c>
      <c r="D717" s="9" t="s">
        <v>285</v>
      </c>
      <c r="E717" s="9" t="s">
        <v>285</v>
      </c>
      <c r="F717" s="9" t="s">
        <v>285</v>
      </c>
      <c r="G717" s="9">
        <v>0</v>
      </c>
    </row>
    <row r="718" spans="1:7" x14ac:dyDescent="0.35">
      <c r="A718" s="8" t="str">
        <f>B705&amp;C718</f>
        <v>GASTO PER CAPITA (€ por individuo)Chorizo Ing.</v>
      </c>
      <c r="B718" s="8">
        <v>0</v>
      </c>
      <c r="C718" s="8" t="s">
        <v>73</v>
      </c>
      <c r="D718" s="9" t="s">
        <v>285</v>
      </c>
      <c r="E718" s="9" t="s">
        <v>285</v>
      </c>
      <c r="F718" s="9" t="s">
        <v>285</v>
      </c>
      <c r="G718" s="9">
        <v>0</v>
      </c>
    </row>
    <row r="719" spans="1:7" x14ac:dyDescent="0.35">
      <c r="A719" s="8" t="str">
        <f>B705&amp;C719</f>
        <v>GASTO PER CAPITA (€ por individuo)Pates/Foie-gras Ing</v>
      </c>
      <c r="B719" s="8">
        <v>0</v>
      </c>
      <c r="C719" s="8" t="s">
        <v>74</v>
      </c>
      <c r="D719" s="9" t="s">
        <v>285</v>
      </c>
      <c r="E719" s="9" t="s">
        <v>285</v>
      </c>
      <c r="F719" s="9" t="s">
        <v>285</v>
      </c>
      <c r="G719" s="9">
        <v>0</v>
      </c>
    </row>
    <row r="720" spans="1:7" x14ac:dyDescent="0.35">
      <c r="A720" s="8" t="str">
        <f>B705&amp;C720</f>
        <v>GASTO PER CAPITA (€ por individuo)Rto carn.transf.Ing</v>
      </c>
      <c r="B720" s="8">
        <v>0</v>
      </c>
      <c r="C720" s="8" t="s">
        <v>75</v>
      </c>
      <c r="D720" s="9" t="s">
        <v>285</v>
      </c>
      <c r="E720" s="9" t="s">
        <v>285</v>
      </c>
      <c r="F720" s="9" t="s">
        <v>285</v>
      </c>
      <c r="G720" s="9">
        <v>0</v>
      </c>
    </row>
    <row r="721" spans="1:7" x14ac:dyDescent="0.35">
      <c r="A721" s="8" t="str">
        <f>B705&amp;C721</f>
        <v>GASTO PER CAPITA (€ por individuo).T.Pescados/Marisc.Ing</v>
      </c>
      <c r="B721" s="8">
        <v>0</v>
      </c>
      <c r="C721" s="8" t="s">
        <v>76</v>
      </c>
      <c r="D721" s="9" t="s">
        <v>285</v>
      </c>
      <c r="E721" s="9" t="s">
        <v>285</v>
      </c>
      <c r="F721" s="9" t="s">
        <v>285</v>
      </c>
      <c r="G721" s="9">
        <v>0</v>
      </c>
    </row>
    <row r="722" spans="1:7" x14ac:dyDescent="0.35">
      <c r="A722" s="8" t="str">
        <f>B705&amp;C722</f>
        <v>GASTO PER CAPITA (€ por individuo)Pescados Ing.</v>
      </c>
      <c r="B722" s="8">
        <v>0</v>
      </c>
      <c r="C722" s="8" t="s">
        <v>77</v>
      </c>
      <c r="D722" s="9" t="s">
        <v>285</v>
      </c>
      <c r="E722" s="9" t="s">
        <v>285</v>
      </c>
      <c r="F722" s="9" t="s">
        <v>285</v>
      </c>
      <c r="G722" s="9">
        <v>0</v>
      </c>
    </row>
    <row r="723" spans="1:7" x14ac:dyDescent="0.35">
      <c r="A723" s="8" t="str">
        <f>B705&amp;C723</f>
        <v>GASTO PER CAPITA (€ por individuo)Merluza/Pescadil.Ing</v>
      </c>
      <c r="B723" s="8">
        <v>0</v>
      </c>
      <c r="C723" s="8" t="s">
        <v>78</v>
      </c>
      <c r="D723" s="9" t="s">
        <v>285</v>
      </c>
      <c r="E723" s="9" t="s">
        <v>285</v>
      </c>
      <c r="F723" s="9" t="s">
        <v>285</v>
      </c>
      <c r="G723" s="9">
        <v>0</v>
      </c>
    </row>
    <row r="724" spans="1:7" x14ac:dyDescent="0.35">
      <c r="A724" s="8" t="str">
        <f>B705&amp;C724</f>
        <v>GASTO PER CAPITA (€ por individuo)Boquerones Ing.</v>
      </c>
      <c r="B724" s="8">
        <v>0</v>
      </c>
      <c r="C724" s="8" t="s">
        <v>79</v>
      </c>
      <c r="D724" s="9" t="s">
        <v>285</v>
      </c>
      <c r="E724" s="9" t="s">
        <v>285</v>
      </c>
      <c r="F724" s="9" t="s">
        <v>285</v>
      </c>
      <c r="G724" s="9">
        <v>0</v>
      </c>
    </row>
    <row r="725" spans="1:7" x14ac:dyDescent="0.35">
      <c r="A725" s="8" t="str">
        <f>B705&amp;C725</f>
        <v>GASTO PER CAPITA (€ por individuo)Sardinas Ing.</v>
      </c>
      <c r="B725" s="8">
        <v>0</v>
      </c>
      <c r="C725" s="8" t="s">
        <v>80</v>
      </c>
      <c r="D725" s="9" t="s">
        <v>285</v>
      </c>
      <c r="E725" s="9" t="s">
        <v>285</v>
      </c>
      <c r="F725" s="9" t="s">
        <v>285</v>
      </c>
      <c r="G725" s="9">
        <v>0</v>
      </c>
    </row>
    <row r="726" spans="1:7" x14ac:dyDescent="0.35">
      <c r="A726" s="8" t="str">
        <f>B705&amp;C726</f>
        <v>GASTO PER CAPITA (€ por individuo)Rape Ing.</v>
      </c>
      <c r="B726" s="8">
        <v>0</v>
      </c>
      <c r="C726" s="8" t="s">
        <v>81</v>
      </c>
      <c r="D726" s="9" t="s">
        <v>285</v>
      </c>
      <c r="E726" s="9" t="s">
        <v>285</v>
      </c>
      <c r="F726" s="9" t="s">
        <v>285</v>
      </c>
      <c r="G726" s="9">
        <v>0</v>
      </c>
    </row>
    <row r="727" spans="1:7" x14ac:dyDescent="0.35">
      <c r="A727" s="8" t="str">
        <f>B705&amp;C727</f>
        <v>GASTO PER CAPITA (€ por individuo)Dorada Ing.</v>
      </c>
      <c r="B727" s="8">
        <v>0</v>
      </c>
      <c r="C727" s="8" t="s">
        <v>82</v>
      </c>
      <c r="D727" s="9" t="s">
        <v>285</v>
      </c>
      <c r="E727" s="9" t="s">
        <v>285</v>
      </c>
      <c r="F727" s="9" t="s">
        <v>285</v>
      </c>
      <c r="G727" s="9">
        <v>0</v>
      </c>
    </row>
    <row r="728" spans="1:7" x14ac:dyDescent="0.35">
      <c r="A728" s="8" t="str">
        <f>B705&amp;C728</f>
        <v>GASTO PER CAPITA (€ por individuo)Salmon Ing.</v>
      </c>
      <c r="B728" s="8">
        <v>0</v>
      </c>
      <c r="C728" s="8" t="s">
        <v>83</v>
      </c>
      <c r="D728" s="9" t="s">
        <v>285</v>
      </c>
      <c r="E728" s="9" t="s">
        <v>285</v>
      </c>
      <c r="F728" s="9" t="s">
        <v>285</v>
      </c>
      <c r="G728" s="9">
        <v>0</v>
      </c>
    </row>
    <row r="729" spans="1:7" x14ac:dyDescent="0.35">
      <c r="A729" s="8" t="str">
        <f>B705&amp;C729</f>
        <v>GASTO PER CAPITA (€ por individuo)Atun Fresco Ing.</v>
      </c>
      <c r="B729" s="8">
        <v>0</v>
      </c>
      <c r="C729" s="8" t="s">
        <v>84</v>
      </c>
      <c r="D729" s="9" t="s">
        <v>285</v>
      </c>
      <c r="E729" s="9" t="s">
        <v>285</v>
      </c>
      <c r="F729" s="9" t="s">
        <v>285</v>
      </c>
      <c r="G729" s="9">
        <v>0</v>
      </c>
    </row>
    <row r="730" spans="1:7" x14ac:dyDescent="0.35">
      <c r="A730" s="8" t="str">
        <f>B705&amp;C730</f>
        <v>GASTO PER CAPITA (€ por individuo)Resto pescados Ing.</v>
      </c>
      <c r="B730" s="8">
        <v>0</v>
      </c>
      <c r="C730" s="8" t="s">
        <v>85</v>
      </c>
      <c r="D730" s="9" t="s">
        <v>285</v>
      </c>
      <c r="E730" s="9" t="s">
        <v>285</v>
      </c>
      <c r="F730" s="9" t="s">
        <v>285</v>
      </c>
      <c r="G730" s="9">
        <v>0</v>
      </c>
    </row>
    <row r="731" spans="1:7" x14ac:dyDescent="0.35">
      <c r="A731" s="8" t="str">
        <f>B705&amp;C731</f>
        <v>GASTO PER CAPITA (€ por individuo)Mariscos Ing.</v>
      </c>
      <c r="B731" s="8">
        <v>0</v>
      </c>
      <c r="C731" s="8" t="s">
        <v>86</v>
      </c>
      <c r="D731" s="9" t="s">
        <v>285</v>
      </c>
      <c r="E731" s="9" t="s">
        <v>285</v>
      </c>
      <c r="F731" s="9" t="s">
        <v>285</v>
      </c>
      <c r="G731" s="9">
        <v>0</v>
      </c>
    </row>
    <row r="732" spans="1:7" x14ac:dyDescent="0.35">
      <c r="A732" s="8" t="str">
        <f>B705&amp;C732</f>
        <v>GASTO PER CAPITA (€ por individuo)Calamares Ing.</v>
      </c>
      <c r="B732" s="8">
        <v>0</v>
      </c>
      <c r="C732" s="8" t="s">
        <v>87</v>
      </c>
      <c r="D732" s="9" t="s">
        <v>285</v>
      </c>
      <c r="E732" s="9" t="s">
        <v>285</v>
      </c>
      <c r="F732" s="9" t="s">
        <v>285</v>
      </c>
      <c r="G732" s="9">
        <v>0</v>
      </c>
    </row>
    <row r="733" spans="1:7" x14ac:dyDescent="0.35">
      <c r="A733" s="8" t="str">
        <f>B705&amp;C733</f>
        <v>GASTO PER CAPITA (€ por individuo)Pulpo/sepia Ing.</v>
      </c>
      <c r="B733" s="8">
        <v>0</v>
      </c>
      <c r="C733" s="8" t="s">
        <v>88</v>
      </c>
      <c r="D733" s="9" t="s">
        <v>285</v>
      </c>
      <c r="E733" s="9" t="s">
        <v>285</v>
      </c>
      <c r="F733" s="9" t="s">
        <v>285</v>
      </c>
      <c r="G733" s="9">
        <v>0</v>
      </c>
    </row>
    <row r="734" spans="1:7" x14ac:dyDescent="0.35">
      <c r="A734" s="8" t="str">
        <f>B705&amp;C734</f>
        <v>GASTO PER CAPITA (€ por individuo)Langostinos/Gamb.Ing</v>
      </c>
      <c r="B734" s="8">
        <v>0</v>
      </c>
      <c r="C734" s="8" t="s">
        <v>89</v>
      </c>
      <c r="D734" s="9" t="s">
        <v>285</v>
      </c>
      <c r="E734" s="9" t="s">
        <v>285</v>
      </c>
      <c r="F734" s="9" t="s">
        <v>285</v>
      </c>
      <c r="G734" s="9">
        <v>0</v>
      </c>
    </row>
    <row r="735" spans="1:7" x14ac:dyDescent="0.35">
      <c r="A735" s="8" t="str">
        <f>B705&amp;C735</f>
        <v>GASTO PER CAPITA (€ por individuo)Otros mariscos Ing.</v>
      </c>
      <c r="B735" s="8">
        <v>0</v>
      </c>
      <c r="C735" s="8" t="s">
        <v>90</v>
      </c>
      <c r="D735" s="9" t="s">
        <v>285</v>
      </c>
      <c r="E735" s="9" t="s">
        <v>285</v>
      </c>
      <c r="F735" s="9" t="s">
        <v>285</v>
      </c>
      <c r="G735" s="9">
        <v>0</v>
      </c>
    </row>
    <row r="736" spans="1:7" x14ac:dyDescent="0.35">
      <c r="A736" s="8" t="str">
        <f>B705&amp;C736</f>
        <v>GASTO PER CAPITA (€ por individuo).Derivados lacteos Ing</v>
      </c>
      <c r="B736" s="8">
        <v>0</v>
      </c>
      <c r="C736" s="8" t="s">
        <v>91</v>
      </c>
      <c r="D736" s="9" t="s">
        <v>285</v>
      </c>
      <c r="E736" s="9" t="s">
        <v>285</v>
      </c>
      <c r="F736" s="9" t="s">
        <v>285</v>
      </c>
      <c r="G736" s="9">
        <v>0</v>
      </c>
    </row>
    <row r="737" spans="1:7" x14ac:dyDescent="0.35">
      <c r="A737" s="8" t="str">
        <f>B705&amp;C737</f>
        <v>GASTO PER CAPITA (€ por individuo)Mantequilla Ing.</v>
      </c>
      <c r="B737" s="8">
        <v>0</v>
      </c>
      <c r="C737" s="8" t="s">
        <v>92</v>
      </c>
      <c r="D737" s="9" t="s">
        <v>285</v>
      </c>
      <c r="E737" s="9" t="s">
        <v>285</v>
      </c>
      <c r="F737" s="9" t="s">
        <v>285</v>
      </c>
      <c r="G737" s="9">
        <v>0</v>
      </c>
    </row>
    <row r="738" spans="1:7" x14ac:dyDescent="0.35">
      <c r="A738" s="8" t="str">
        <f>B705&amp;C738</f>
        <v>GASTO PER CAPITA (€ por individuo)Postres Ing.</v>
      </c>
      <c r="B738" s="8">
        <v>0</v>
      </c>
      <c r="C738" s="8" t="s">
        <v>93</v>
      </c>
      <c r="D738" s="9" t="s">
        <v>285</v>
      </c>
      <c r="E738" s="9" t="s">
        <v>285</v>
      </c>
      <c r="F738" s="9" t="s">
        <v>285</v>
      </c>
      <c r="G738" s="9">
        <v>0</v>
      </c>
    </row>
    <row r="739" spans="1:7" x14ac:dyDescent="0.35">
      <c r="A739" s="8" t="str">
        <f>B705&amp;C739</f>
        <v>GASTO PER CAPITA (€ por individuo)Yogures Ing.</v>
      </c>
      <c r="B739" s="8">
        <v>0</v>
      </c>
      <c r="C739" s="8" t="s">
        <v>94</v>
      </c>
      <c r="D739" s="9" t="s">
        <v>285</v>
      </c>
      <c r="E739" s="9" t="s">
        <v>285</v>
      </c>
      <c r="F739" s="9" t="s">
        <v>285</v>
      </c>
      <c r="G739" s="9">
        <v>0</v>
      </c>
    </row>
    <row r="740" spans="1:7" x14ac:dyDescent="0.35">
      <c r="A740" s="8" t="str">
        <f>B705&amp;C740</f>
        <v>GASTO PER CAPITA (€ por individuo)Queso Ing.</v>
      </c>
      <c r="B740" s="8">
        <v>0</v>
      </c>
      <c r="C740" s="8" t="s">
        <v>95</v>
      </c>
      <c r="D740" s="9" t="s">
        <v>285</v>
      </c>
      <c r="E740" s="9" t="s">
        <v>285</v>
      </c>
      <c r="F740" s="9" t="s">
        <v>285</v>
      </c>
      <c r="G740" s="9">
        <v>0</v>
      </c>
    </row>
    <row r="741" spans="1:7" x14ac:dyDescent="0.35">
      <c r="A741" s="8" t="str">
        <f>B705&amp;C741</f>
        <v>GASTO PER CAPITA (€ por individuo).Fruta Ing.</v>
      </c>
      <c r="B741" s="8">
        <v>0</v>
      </c>
      <c r="C741" s="8" t="s">
        <v>96</v>
      </c>
      <c r="D741" s="9" t="s">
        <v>285</v>
      </c>
      <c r="E741" s="9" t="s">
        <v>285</v>
      </c>
      <c r="F741" s="9" t="s">
        <v>285</v>
      </c>
      <c r="G741" s="9">
        <v>0</v>
      </c>
    </row>
    <row r="742" spans="1:7" x14ac:dyDescent="0.35">
      <c r="A742" s="8" t="str">
        <f>B705&amp;C742</f>
        <v>GASTO PER CAPITA (€ por individuo)Fruta Fresca Ing</v>
      </c>
      <c r="B742" s="8">
        <v>0</v>
      </c>
      <c r="C742" s="8" t="s">
        <v>97</v>
      </c>
      <c r="D742" s="9" t="s">
        <v>285</v>
      </c>
      <c r="E742" s="9" t="s">
        <v>285</v>
      </c>
      <c r="F742" s="9" t="s">
        <v>285</v>
      </c>
      <c r="G742" s="9">
        <v>0</v>
      </c>
    </row>
    <row r="743" spans="1:7" x14ac:dyDescent="0.35">
      <c r="A743" s="8" t="str">
        <f>B705&amp;C743</f>
        <v>GASTO PER CAPITA (€ por individuo)Manzana Ing.</v>
      </c>
      <c r="B743" s="8">
        <v>0</v>
      </c>
      <c r="C743" s="8" t="s">
        <v>98</v>
      </c>
      <c r="D743" s="9" t="s">
        <v>285</v>
      </c>
      <c r="E743" s="9" t="s">
        <v>285</v>
      </c>
      <c r="F743" s="9" t="s">
        <v>285</v>
      </c>
      <c r="G743" s="9">
        <v>0</v>
      </c>
    </row>
    <row r="744" spans="1:7" x14ac:dyDescent="0.35">
      <c r="A744" s="8" t="str">
        <f>B705&amp;C744</f>
        <v>GASTO PER CAPITA (€ por individuo)Platano Ing.</v>
      </c>
      <c r="B744" s="8">
        <v>0</v>
      </c>
      <c r="C744" s="8" t="s">
        <v>99</v>
      </c>
      <c r="D744" s="9" t="s">
        <v>285</v>
      </c>
      <c r="E744" s="9" t="s">
        <v>285</v>
      </c>
      <c r="F744" s="9" t="s">
        <v>285</v>
      </c>
      <c r="G744" s="9">
        <v>0</v>
      </c>
    </row>
    <row r="745" spans="1:7" x14ac:dyDescent="0.35">
      <c r="A745" s="8" t="str">
        <f>B705&amp;C745</f>
        <v>GASTO PER CAPITA (€ por individuo)Naranja/Mandarina In</v>
      </c>
      <c r="B745" s="8">
        <v>0</v>
      </c>
      <c r="C745" s="8" t="s">
        <v>100</v>
      </c>
      <c r="D745" s="9" t="s">
        <v>285</v>
      </c>
      <c r="E745" s="9" t="s">
        <v>285</v>
      </c>
      <c r="F745" s="9" t="s">
        <v>285</v>
      </c>
      <c r="G745" s="9">
        <v>0</v>
      </c>
    </row>
    <row r="746" spans="1:7" x14ac:dyDescent="0.35">
      <c r="A746" s="8" t="str">
        <f>B705&amp;C746</f>
        <v>GASTO PER CAPITA (€ por individuo)Melon/sandia Ing.</v>
      </c>
      <c r="B746" s="8">
        <v>0</v>
      </c>
      <c r="C746" s="8" t="s">
        <v>101</v>
      </c>
      <c r="D746" s="9" t="s">
        <v>285</v>
      </c>
      <c r="E746" s="9" t="s">
        <v>285</v>
      </c>
      <c r="F746" s="9" t="s">
        <v>285</v>
      </c>
      <c r="G746" s="9">
        <v>0</v>
      </c>
    </row>
    <row r="747" spans="1:7" x14ac:dyDescent="0.35">
      <c r="A747" s="8" t="str">
        <f>B705&amp;C747</f>
        <v>GASTO PER CAPITA (€ por individuo)Fresa/freson Ing.</v>
      </c>
      <c r="B747" s="8">
        <v>0</v>
      </c>
      <c r="C747" s="8" t="s">
        <v>102</v>
      </c>
      <c r="D747" s="9" t="s">
        <v>285</v>
      </c>
      <c r="E747" s="9" t="s">
        <v>285</v>
      </c>
      <c r="F747" s="9" t="s">
        <v>285</v>
      </c>
      <c r="G747" s="9">
        <v>0</v>
      </c>
    </row>
    <row r="748" spans="1:7" x14ac:dyDescent="0.35">
      <c r="A748" s="8" t="str">
        <f>B705&amp;C748</f>
        <v>GASTO PER CAPITA (€ por individuo)Pina Ing.</v>
      </c>
      <c r="B748" s="8">
        <v>0</v>
      </c>
      <c r="C748" s="8" t="s">
        <v>103</v>
      </c>
      <c r="D748" s="9" t="s">
        <v>285</v>
      </c>
      <c r="E748" s="9" t="s">
        <v>285</v>
      </c>
      <c r="F748" s="9" t="s">
        <v>285</v>
      </c>
      <c r="G748" s="9">
        <v>0</v>
      </c>
    </row>
    <row r="749" spans="1:7" x14ac:dyDescent="0.35">
      <c r="A749" s="8" t="str">
        <f>B705&amp;C749</f>
        <v>GASTO PER CAPITA (€ por individuo)Resto frutas Ing.</v>
      </c>
      <c r="B749" s="8">
        <v>0</v>
      </c>
      <c r="C749" s="8" t="s">
        <v>104</v>
      </c>
      <c r="D749" s="9" t="s">
        <v>285</v>
      </c>
      <c r="E749" s="9" t="s">
        <v>285</v>
      </c>
      <c r="F749" s="9" t="s">
        <v>285</v>
      </c>
      <c r="G749" s="9">
        <v>0</v>
      </c>
    </row>
    <row r="750" spans="1:7" x14ac:dyDescent="0.35">
      <c r="A750" s="8" t="str">
        <f>B705&amp;C750</f>
        <v>GASTO PER CAPITA (€ por individuo)Mermeladas Ing.</v>
      </c>
      <c r="B750" s="8">
        <v>0</v>
      </c>
      <c r="C750" s="8" t="s">
        <v>105</v>
      </c>
      <c r="D750" s="9" t="s">
        <v>285</v>
      </c>
      <c r="E750" s="9" t="s">
        <v>285</v>
      </c>
      <c r="F750" s="9" t="s">
        <v>285</v>
      </c>
      <c r="G750" s="9">
        <v>0</v>
      </c>
    </row>
    <row r="751" spans="1:7" x14ac:dyDescent="0.35">
      <c r="A751" s="8" t="str">
        <f>B705&amp;C751</f>
        <v>GASTO PER CAPITA (€ por individuo).Hortalizas/Verdur.Ing</v>
      </c>
      <c r="B751" s="8">
        <v>0</v>
      </c>
      <c r="C751" s="8" t="s">
        <v>106</v>
      </c>
      <c r="D751" s="9" t="s">
        <v>285</v>
      </c>
      <c r="E751" s="9" t="s">
        <v>285</v>
      </c>
      <c r="F751" s="9" t="s">
        <v>285</v>
      </c>
      <c r="G751" s="9">
        <v>0</v>
      </c>
    </row>
    <row r="752" spans="1:7" x14ac:dyDescent="0.35">
      <c r="A752" s="8" t="str">
        <f>B705&amp;C752</f>
        <v>GASTO PER CAPITA (€ por individuo)Tomates Ing.</v>
      </c>
      <c r="B752" s="8">
        <v>0</v>
      </c>
      <c r="C752" s="8" t="s">
        <v>107</v>
      </c>
      <c r="D752" s="9" t="s">
        <v>285</v>
      </c>
      <c r="E752" s="9" t="s">
        <v>285</v>
      </c>
      <c r="F752" s="9" t="s">
        <v>285</v>
      </c>
      <c r="G752" s="9">
        <v>0</v>
      </c>
    </row>
    <row r="753" spans="1:7" x14ac:dyDescent="0.35">
      <c r="A753" s="8" t="str">
        <f>B705&amp;C753</f>
        <v>GASTO PER CAPITA (€ por individuo)Judías verdes Ing.</v>
      </c>
      <c r="B753" s="8">
        <v>0</v>
      </c>
      <c r="C753" s="8" t="s">
        <v>108</v>
      </c>
      <c r="D753" s="9" t="s">
        <v>285</v>
      </c>
      <c r="E753" s="9" t="s">
        <v>285</v>
      </c>
      <c r="F753" s="9" t="s">
        <v>285</v>
      </c>
      <c r="G753" s="9">
        <v>0</v>
      </c>
    </row>
    <row r="754" spans="1:7" x14ac:dyDescent="0.35">
      <c r="A754" s="8" t="str">
        <f>B705&amp;C754</f>
        <v>GASTO PER CAPITA (€ por individuo)Patatas Ing.</v>
      </c>
      <c r="B754" s="8">
        <v>0</v>
      </c>
      <c r="C754" s="8" t="s">
        <v>109</v>
      </c>
      <c r="D754" s="9" t="s">
        <v>285</v>
      </c>
      <c r="E754" s="9" t="s">
        <v>285</v>
      </c>
      <c r="F754" s="9" t="s">
        <v>285</v>
      </c>
      <c r="G754" s="9">
        <v>0</v>
      </c>
    </row>
    <row r="755" spans="1:7" x14ac:dyDescent="0.35">
      <c r="A755" s="8" t="str">
        <f>B705&amp;C755</f>
        <v>GASTO PER CAPITA (€ por individuo)Cebollas Ing.</v>
      </c>
      <c r="B755" s="8">
        <v>0</v>
      </c>
      <c r="C755" s="8" t="s">
        <v>110</v>
      </c>
      <c r="D755" s="9" t="s">
        <v>285</v>
      </c>
      <c r="E755" s="9" t="s">
        <v>285</v>
      </c>
      <c r="F755" s="9" t="s">
        <v>285</v>
      </c>
      <c r="G755" s="9">
        <v>0</v>
      </c>
    </row>
    <row r="756" spans="1:7" x14ac:dyDescent="0.35">
      <c r="A756" s="8" t="str">
        <f>B705&amp;C756</f>
        <v>GASTO PER CAPITA (€ por individuo)Pimientos Ing.</v>
      </c>
      <c r="B756" s="8">
        <v>0</v>
      </c>
      <c r="C756" s="8" t="s">
        <v>111</v>
      </c>
      <c r="D756" s="9" t="s">
        <v>285</v>
      </c>
      <c r="E756" s="9" t="s">
        <v>285</v>
      </c>
      <c r="F756" s="9" t="s">
        <v>285</v>
      </c>
      <c r="G756" s="9">
        <v>0</v>
      </c>
    </row>
    <row r="757" spans="1:7" x14ac:dyDescent="0.35">
      <c r="A757" s="8" t="str">
        <f>B705&amp;C757</f>
        <v>GASTO PER CAPITA (€ por individuo)Lechugas Ing.</v>
      </c>
      <c r="B757" s="8">
        <v>0</v>
      </c>
      <c r="C757" s="8" t="s">
        <v>112</v>
      </c>
      <c r="D757" s="9" t="s">
        <v>285</v>
      </c>
      <c r="E757" s="9" t="s">
        <v>285</v>
      </c>
      <c r="F757" s="9" t="s">
        <v>285</v>
      </c>
      <c r="G757" s="9">
        <v>0</v>
      </c>
    </row>
    <row r="758" spans="1:7" x14ac:dyDescent="0.35">
      <c r="A758" s="8" t="str">
        <f>B705&amp;C758</f>
        <v>GASTO PER CAPITA (€ por individuo)Setas Ing.</v>
      </c>
      <c r="B758" s="8">
        <v>0</v>
      </c>
      <c r="C758" s="8" t="s">
        <v>113</v>
      </c>
      <c r="D758" s="9" t="s">
        <v>285</v>
      </c>
      <c r="E758" s="9" t="s">
        <v>285</v>
      </c>
      <c r="F758" s="9" t="s">
        <v>285</v>
      </c>
      <c r="G758" s="9">
        <v>0</v>
      </c>
    </row>
    <row r="759" spans="1:7" x14ac:dyDescent="0.35">
      <c r="A759" s="8" t="str">
        <f>B705&amp;C759</f>
        <v>GASTO PER CAPITA (€ por individuo)Esparragos Ing.</v>
      </c>
      <c r="B759" s="8">
        <v>0</v>
      </c>
      <c r="C759" s="8" t="s">
        <v>114</v>
      </c>
      <c r="D759" s="9" t="s">
        <v>285</v>
      </c>
      <c r="E759" s="9" t="s">
        <v>285</v>
      </c>
      <c r="F759" s="9" t="s">
        <v>285</v>
      </c>
      <c r="G759" s="9">
        <v>0</v>
      </c>
    </row>
    <row r="760" spans="1:7" x14ac:dyDescent="0.35">
      <c r="A760" s="8" t="str">
        <f>B705&amp;C760</f>
        <v>GASTO PER CAPITA (€ por individuo)Otras hortalizas Ing.</v>
      </c>
      <c r="B760" s="8">
        <v>0</v>
      </c>
      <c r="C760" s="8" t="s">
        <v>115</v>
      </c>
      <c r="D760" s="9" t="s">
        <v>285</v>
      </c>
      <c r="E760" s="9" t="s">
        <v>285</v>
      </c>
      <c r="F760" s="9" t="s">
        <v>285</v>
      </c>
      <c r="G760" s="9">
        <v>0</v>
      </c>
    </row>
    <row r="761" spans="1:7" x14ac:dyDescent="0.35">
      <c r="A761" s="8" t="str">
        <f>B705&amp;C761</f>
        <v>GASTO PER CAPITA (€ por individuo).Aceite alino Ing.</v>
      </c>
      <c r="B761" s="8">
        <v>0</v>
      </c>
      <c r="C761" s="8" t="s">
        <v>116</v>
      </c>
      <c r="D761" s="9" t="s">
        <v>285</v>
      </c>
      <c r="E761" s="9" t="s">
        <v>285</v>
      </c>
      <c r="F761" s="9" t="s">
        <v>285</v>
      </c>
      <c r="G761" s="9">
        <v>0</v>
      </c>
    </row>
    <row r="762" spans="1:7" x14ac:dyDescent="0.35">
      <c r="A762" s="8" t="str">
        <f>B705&amp;C762</f>
        <v>GASTO PER CAPITA (€ por individuo)Aceite oliva Ing.</v>
      </c>
      <c r="B762" s="8">
        <v>0</v>
      </c>
      <c r="C762" s="8" t="s">
        <v>270</v>
      </c>
      <c r="D762" s="9" t="s">
        <v>285</v>
      </c>
      <c r="E762" s="9" t="s">
        <v>285</v>
      </c>
      <c r="F762" s="9" t="s">
        <v>285</v>
      </c>
      <c r="G762" s="9">
        <v>0</v>
      </c>
    </row>
    <row r="763" spans="1:7" x14ac:dyDescent="0.35">
      <c r="A763" s="8" t="str">
        <f>B705&amp;C763</f>
        <v>GASTO PER CAPITA (€ por individuo)Resto aceite Ing.</v>
      </c>
      <c r="B763" s="8">
        <v>0</v>
      </c>
      <c r="C763" s="8" t="s">
        <v>271</v>
      </c>
      <c r="D763" s="9" t="s">
        <v>285</v>
      </c>
      <c r="E763" s="9" t="s">
        <v>285</v>
      </c>
      <c r="F763" s="9" t="s">
        <v>285</v>
      </c>
      <c r="G763" s="9">
        <v>0</v>
      </c>
    </row>
    <row r="764" spans="1:7" x14ac:dyDescent="0.35">
      <c r="A764" s="8" t="str">
        <f>B705&amp;C764</f>
        <v>GASTO PER CAPITA (€ por individuo).Pan Ing.</v>
      </c>
      <c r="B764" s="8">
        <v>0</v>
      </c>
      <c r="C764" s="8" t="s">
        <v>117</v>
      </c>
      <c r="D764" s="9" t="s">
        <v>285</v>
      </c>
      <c r="E764" s="9" t="s">
        <v>285</v>
      </c>
      <c r="F764" s="9" t="s">
        <v>285</v>
      </c>
      <c r="G764" s="9">
        <v>0</v>
      </c>
    </row>
    <row r="765" spans="1:7" x14ac:dyDescent="0.35">
      <c r="A765" s="8" t="str">
        <f>B705&amp;C765</f>
        <v>GASTO PER CAPITA (€ por individuo).Pastas Ing.</v>
      </c>
      <c r="B765" s="8">
        <v>0</v>
      </c>
      <c r="C765" s="8" t="s">
        <v>118</v>
      </c>
      <c r="D765" s="9" t="s">
        <v>285</v>
      </c>
      <c r="E765" s="9" t="s">
        <v>285</v>
      </c>
      <c r="F765" s="9" t="s">
        <v>285</v>
      </c>
      <c r="G765" s="9">
        <v>0</v>
      </c>
    </row>
    <row r="766" spans="1:7" x14ac:dyDescent="0.35">
      <c r="A766" s="8" t="str">
        <f>B705&amp;C766</f>
        <v>GASTO PER CAPITA (€ por individuo).Arroz Ing.</v>
      </c>
      <c r="B766" s="8">
        <v>0</v>
      </c>
      <c r="C766" s="8" t="s">
        <v>119</v>
      </c>
      <c r="D766" s="9" t="s">
        <v>285</v>
      </c>
      <c r="E766" s="9" t="s">
        <v>285</v>
      </c>
      <c r="F766" s="9" t="s">
        <v>285</v>
      </c>
      <c r="G766" s="9">
        <v>0</v>
      </c>
    </row>
    <row r="767" spans="1:7" x14ac:dyDescent="0.35">
      <c r="A767" s="8" t="str">
        <f>B705&amp;C767</f>
        <v>GASTO PER CAPITA (€ por individuo).Legumbres Ing.</v>
      </c>
      <c r="B767" s="8">
        <v>0</v>
      </c>
      <c r="C767" s="8" t="s">
        <v>120</v>
      </c>
      <c r="D767" s="9" t="s">
        <v>285</v>
      </c>
      <c r="E767" s="9" t="s">
        <v>285</v>
      </c>
      <c r="F767" s="9" t="s">
        <v>285</v>
      </c>
      <c r="G767" s="9">
        <v>0</v>
      </c>
    </row>
    <row r="768" spans="1:7" x14ac:dyDescent="0.35">
      <c r="A768" s="8" t="str">
        <f>B705&amp;C768</f>
        <v>GASTO PER CAPITA (€ por individuo)BATIDOS</v>
      </c>
      <c r="B768" s="8">
        <v>0</v>
      </c>
      <c r="C768" s="8" t="s">
        <v>272</v>
      </c>
      <c r="D768" s="9" t="s">
        <v>285</v>
      </c>
      <c r="E768" s="9" t="s">
        <v>285</v>
      </c>
      <c r="F768" s="9" t="s">
        <v>285</v>
      </c>
      <c r="G768" s="9">
        <v>0</v>
      </c>
    </row>
    <row r="769" spans="1:7" x14ac:dyDescent="0.35">
      <c r="A769" s="8" t="str">
        <f>B705&amp;C769</f>
        <v>GASTO PER CAPITA (€ por individuo)HELADOS</v>
      </c>
      <c r="B769" s="8">
        <v>0</v>
      </c>
      <c r="C769" s="8" t="s">
        <v>273</v>
      </c>
      <c r="D769" s="9" t="s">
        <v>285</v>
      </c>
      <c r="E769" s="9" t="s">
        <v>285</v>
      </c>
      <c r="F769" s="9" t="s">
        <v>285</v>
      </c>
      <c r="G769" s="9">
        <v>0</v>
      </c>
    </row>
    <row r="770" spans="1:7" x14ac:dyDescent="0.35">
      <c r="A770" s="8" t="str">
        <f>B705&amp;C770</f>
        <v>GASTO PER CAPITA (€ por individuo)GALLETAS</v>
      </c>
      <c r="B770" s="8">
        <v>0</v>
      </c>
      <c r="C770" s="8" t="s">
        <v>274</v>
      </c>
      <c r="D770" s="9" t="s">
        <v>285</v>
      </c>
      <c r="E770" s="9" t="s">
        <v>285</v>
      </c>
      <c r="F770" s="9" t="s">
        <v>285</v>
      </c>
      <c r="G770" s="9">
        <v>0</v>
      </c>
    </row>
    <row r="771" spans="1:7" x14ac:dyDescent="0.35">
      <c r="A771" s="8" t="str">
        <f>B705&amp;C771</f>
        <v>GASTO PER CAPITA (€ por individuo)BOLLERÍA</v>
      </c>
      <c r="B771" s="8">
        <v>0</v>
      </c>
      <c r="C771" s="8" t="s">
        <v>275</v>
      </c>
      <c r="D771" s="9" t="s">
        <v>285</v>
      </c>
      <c r="E771" s="9" t="s">
        <v>285</v>
      </c>
      <c r="F771" s="9" t="s">
        <v>285</v>
      </c>
      <c r="G771" s="9">
        <v>0</v>
      </c>
    </row>
    <row r="772" spans="1:7" x14ac:dyDescent="0.35">
      <c r="A772" s="8" t="str">
        <f>B705&amp;C772</f>
        <v>GASTO PER CAPITA (€ por individuo)BOLLERIA SALADA</v>
      </c>
      <c r="B772" s="8">
        <v>0</v>
      </c>
      <c r="C772" s="8" t="s">
        <v>276</v>
      </c>
      <c r="D772" s="9" t="s">
        <v>285</v>
      </c>
      <c r="E772" s="9" t="s">
        <v>285</v>
      </c>
      <c r="F772" s="9" t="s">
        <v>285</v>
      </c>
      <c r="G772" s="9">
        <v>0</v>
      </c>
    </row>
    <row r="773" spans="1:7" x14ac:dyDescent="0.35">
      <c r="A773" s="8" t="str">
        <f>B705&amp;C773</f>
        <v>GASTO PER CAPITA (€ por individuo)BOLLERIA DULCE</v>
      </c>
      <c r="B773" s="8">
        <v>0</v>
      </c>
      <c r="C773" s="8" t="s">
        <v>277</v>
      </c>
      <c r="D773" s="9" t="s">
        <v>285</v>
      </c>
      <c r="E773" s="9" t="s">
        <v>285</v>
      </c>
      <c r="F773" s="9" t="s">
        <v>285</v>
      </c>
      <c r="G773" s="9">
        <v>0</v>
      </c>
    </row>
    <row r="774" spans="1:7" x14ac:dyDescent="0.35">
      <c r="A774" s="8" t="str">
        <f>B705&amp;C774</f>
        <v>GASTO PER CAPITA (€ por individuo)PAL.PAN+BARRIT+TORTIT</v>
      </c>
      <c r="B774" s="8">
        <v>0</v>
      </c>
      <c r="C774" s="8" t="s">
        <v>278</v>
      </c>
      <c r="D774" s="9" t="s">
        <v>285</v>
      </c>
      <c r="E774" s="9" t="s">
        <v>285</v>
      </c>
      <c r="F774" s="9" t="s">
        <v>285</v>
      </c>
      <c r="G774" s="9">
        <v>0</v>
      </c>
    </row>
    <row r="775" spans="1:7" x14ac:dyDescent="0.35">
      <c r="A775" s="8" t="str">
        <f>B705&amp;C775</f>
        <v>GASTO PER CAPITA (€ por individuo)PALITOS PAN</v>
      </c>
      <c r="B775" s="8">
        <v>0</v>
      </c>
      <c r="C775" s="8" t="s">
        <v>279</v>
      </c>
      <c r="D775" s="9" t="s">
        <v>285</v>
      </c>
      <c r="E775" s="9" t="s">
        <v>285</v>
      </c>
      <c r="F775" s="9" t="s">
        <v>285</v>
      </c>
      <c r="G775" s="9">
        <v>0</v>
      </c>
    </row>
    <row r="776" spans="1:7" x14ac:dyDescent="0.35">
      <c r="A776" s="8" t="str">
        <f>B705&amp;C776</f>
        <v>GASTO PER CAPITA (€ por individuo)TORTITAS</v>
      </c>
      <c r="B776" s="8">
        <v>0</v>
      </c>
      <c r="C776" s="8" t="s">
        <v>280</v>
      </c>
      <c r="D776" s="9" t="s">
        <v>285</v>
      </c>
      <c r="E776" s="9" t="s">
        <v>285</v>
      </c>
      <c r="F776" s="9" t="s">
        <v>285</v>
      </c>
      <c r="G776" s="9">
        <v>0</v>
      </c>
    </row>
    <row r="777" spans="1:7" x14ac:dyDescent="0.35">
      <c r="A777" s="8" t="str">
        <f>B705&amp;C777</f>
        <v>GASTO PER CAPITA (€ por individuo)BARRITAS</v>
      </c>
      <c r="B777" s="8">
        <v>0</v>
      </c>
      <c r="C777" s="8" t="s">
        <v>281</v>
      </c>
      <c r="D777" s="9" t="s">
        <v>285</v>
      </c>
      <c r="E777" s="9" t="s">
        <v>285</v>
      </c>
      <c r="F777" s="9" t="s">
        <v>285</v>
      </c>
      <c r="G777" s="9">
        <v>0</v>
      </c>
    </row>
    <row r="778" spans="1:7" x14ac:dyDescent="0.35">
      <c r="A778" s="8" t="str">
        <f>B705&amp;C778</f>
        <v>GASTO PER CAPITA (€ por individuo).Resto productos Ing.</v>
      </c>
      <c r="B778" s="8">
        <v>0</v>
      </c>
      <c r="C778" s="8" t="s">
        <v>131</v>
      </c>
      <c r="D778" s="9" t="s">
        <v>285</v>
      </c>
      <c r="E778" s="9" t="s">
        <v>285</v>
      </c>
      <c r="F778" s="9" t="s">
        <v>285</v>
      </c>
      <c r="G778" s="9">
        <v>0</v>
      </c>
    </row>
    <row r="779" spans="1:7" x14ac:dyDescent="0.35">
      <c r="A779" s="8" t="str">
        <f>B705&amp;C779</f>
        <v>GASTO PER CAPITA (€ por individuo)Gazpacho / Salmorejo</v>
      </c>
      <c r="B779" s="8">
        <v>0</v>
      </c>
      <c r="C779" s="8" t="s">
        <v>282</v>
      </c>
      <c r="D779" s="9" t="s">
        <v>285</v>
      </c>
      <c r="E779" s="9" t="s">
        <v>285</v>
      </c>
      <c r="F779" s="9" t="s">
        <v>285</v>
      </c>
      <c r="G779" s="9">
        <v>0</v>
      </c>
    </row>
    <row r="780" spans="1:7" x14ac:dyDescent="0.35">
      <c r="A780" s="8" t="str">
        <f>B705&amp;C780</f>
        <v>GASTO PER CAPITA (€ por individuo)Sopas / Cremas / pures</v>
      </c>
      <c r="B780" s="8">
        <v>0</v>
      </c>
      <c r="C780" s="8" t="s">
        <v>283</v>
      </c>
      <c r="D780" s="9" t="s">
        <v>285</v>
      </c>
      <c r="E780" s="9" t="s">
        <v>285</v>
      </c>
      <c r="F780" s="9" t="s">
        <v>285</v>
      </c>
      <c r="G780" s="9">
        <v>0</v>
      </c>
    </row>
    <row r="781" spans="1:7" x14ac:dyDescent="0.35">
      <c r="A781" s="8" t="str">
        <f>B705&amp;C781</f>
        <v>GASTO PER CAPITA (€ por individuo)Proteinas Vegetales</v>
      </c>
      <c r="B781" s="8">
        <v>0</v>
      </c>
      <c r="C781" s="8" t="s">
        <v>284</v>
      </c>
      <c r="D781" s="9" t="s">
        <v>285</v>
      </c>
      <c r="E781" s="9" t="s">
        <v>285</v>
      </c>
      <c r="F781" s="9" t="s">
        <v>285</v>
      </c>
      <c r="G781" s="9">
        <v>0</v>
      </c>
    </row>
    <row r="782" spans="1:7" x14ac:dyDescent="0.35">
      <c r="A782" s="8" t="str">
        <f>B705&amp;C782</f>
        <v>GASTO PER CAPITA (€ por individuo)Platos Base Huevos</v>
      </c>
      <c r="B782" s="8">
        <v>0</v>
      </c>
      <c r="C782" s="8" t="s">
        <v>250</v>
      </c>
      <c r="D782" s="9" t="s">
        <v>285</v>
      </c>
      <c r="E782" s="9" t="s">
        <v>285</v>
      </c>
      <c r="F782" s="9" t="s">
        <v>285</v>
      </c>
      <c r="G782" s="9">
        <v>0</v>
      </c>
    </row>
    <row r="783" spans="1:7" x14ac:dyDescent="0.35">
      <c r="A783" s="8" t="str">
        <f>B783&amp;C783</f>
        <v>PRECIO MEDIO (kg ó litros).T.Alimentos TOTAL ING</v>
      </c>
      <c r="B783" s="8" t="s">
        <v>69</v>
      </c>
      <c r="C783" s="8" t="s">
        <v>39</v>
      </c>
      <c r="D783" s="9">
        <v>14.8052187690284</v>
      </c>
      <c r="E783" s="9">
        <v>14.771510350573701</v>
      </c>
      <c r="F783" s="9">
        <v>15.177577701294799</v>
      </c>
      <c r="G783" s="9">
        <v>0</v>
      </c>
    </row>
    <row r="784" spans="1:7" x14ac:dyDescent="0.35">
      <c r="A784" s="8" t="str">
        <f>B783&amp;C784</f>
        <v>PRECIO MEDIO (kg ó litros).T.Carne Ing.</v>
      </c>
      <c r="B784" s="8">
        <v>0</v>
      </c>
      <c r="C784" s="8" t="s">
        <v>43</v>
      </c>
      <c r="D784" s="9" t="s">
        <v>285</v>
      </c>
      <c r="E784" s="9" t="s">
        <v>285</v>
      </c>
      <c r="F784" s="9" t="s">
        <v>285</v>
      </c>
      <c r="G784" s="9">
        <v>0</v>
      </c>
    </row>
    <row r="785" spans="1:7" x14ac:dyDescent="0.35">
      <c r="A785" s="8" t="str">
        <f>B783&amp;C785</f>
        <v>PRECIO MEDIO (kg ó litros)T.Carne Fresca Ing</v>
      </c>
      <c r="B785" s="8">
        <v>0</v>
      </c>
      <c r="C785" s="8" t="s">
        <v>47</v>
      </c>
      <c r="D785" s="9" t="s">
        <v>285</v>
      </c>
      <c r="E785" s="9" t="s">
        <v>285</v>
      </c>
      <c r="F785" s="9" t="s">
        <v>285</v>
      </c>
      <c r="G785" s="9">
        <v>0</v>
      </c>
    </row>
    <row r="786" spans="1:7" x14ac:dyDescent="0.35">
      <c r="A786" s="8" t="str">
        <f>B783&amp;C786</f>
        <v>PRECIO MEDIO (kg ó litros)Ternera Ing.</v>
      </c>
      <c r="B786" s="8">
        <v>0</v>
      </c>
      <c r="C786" s="8" t="s">
        <v>50</v>
      </c>
      <c r="D786" s="9" t="s">
        <v>285</v>
      </c>
      <c r="E786" s="9" t="s">
        <v>285</v>
      </c>
      <c r="F786" s="9" t="s">
        <v>285</v>
      </c>
      <c r="G786" s="9">
        <v>0</v>
      </c>
    </row>
    <row r="787" spans="1:7" x14ac:dyDescent="0.35">
      <c r="A787" s="8" t="str">
        <f>B783&amp;C787</f>
        <v>PRECIO MEDIO (kg ó litros)Pollo Ing.</v>
      </c>
      <c r="B787" s="8">
        <v>0</v>
      </c>
      <c r="C787" s="8" t="s">
        <v>53</v>
      </c>
      <c r="D787" s="9" t="s">
        <v>285</v>
      </c>
      <c r="E787" s="9" t="s">
        <v>285</v>
      </c>
      <c r="F787" s="9" t="s">
        <v>285</v>
      </c>
      <c r="G787" s="9">
        <v>0</v>
      </c>
    </row>
    <row r="788" spans="1:7" x14ac:dyDescent="0.35">
      <c r="A788" s="8" t="str">
        <f>B783&amp;C788</f>
        <v>PRECIO MEDIO (kg ó litros)Porcino Ing.</v>
      </c>
      <c r="B788" s="8">
        <v>0</v>
      </c>
      <c r="C788" s="8" t="s">
        <v>56</v>
      </c>
      <c r="D788" s="9" t="s">
        <v>285</v>
      </c>
      <c r="E788" s="9" t="s">
        <v>285</v>
      </c>
      <c r="F788" s="9" t="s">
        <v>285</v>
      </c>
      <c r="G788" s="9">
        <v>0</v>
      </c>
    </row>
    <row r="789" spans="1:7" x14ac:dyDescent="0.35">
      <c r="A789" s="8" t="str">
        <f>B783&amp;C789</f>
        <v>PRECIO MEDIO (kg ó litros)Ovino Ing.</v>
      </c>
      <c r="B789" s="8">
        <v>0</v>
      </c>
      <c r="C789" s="8" t="s">
        <v>59</v>
      </c>
      <c r="D789" s="9" t="s">
        <v>285</v>
      </c>
      <c r="E789" s="9" t="s">
        <v>285</v>
      </c>
      <c r="F789" s="9" t="s">
        <v>285</v>
      </c>
      <c r="G789" s="9">
        <v>0</v>
      </c>
    </row>
    <row r="790" spans="1:7" x14ac:dyDescent="0.35">
      <c r="A790" s="8" t="str">
        <f>B783&amp;C790</f>
        <v>PRECIO MEDIO (kg ó litros)Resto Carne Ing.</v>
      </c>
      <c r="B790" s="8">
        <v>0</v>
      </c>
      <c r="C790" s="8" t="s">
        <v>62</v>
      </c>
      <c r="D790" s="9" t="s">
        <v>285</v>
      </c>
      <c r="E790" s="9" t="s">
        <v>285</v>
      </c>
      <c r="F790" s="9" t="s">
        <v>285</v>
      </c>
      <c r="G790" s="9">
        <v>0</v>
      </c>
    </row>
    <row r="791" spans="1:7" x14ac:dyDescent="0.35">
      <c r="A791" s="8" t="str">
        <f>B783&amp;C791</f>
        <v>PRECIO MEDIO (kg ó litros)Carnes Transform.Ing</v>
      </c>
      <c r="B791" s="8">
        <v>0</v>
      </c>
      <c r="C791" s="8" t="s">
        <v>64</v>
      </c>
      <c r="D791" s="9" t="s">
        <v>285</v>
      </c>
      <c r="E791" s="9" t="s">
        <v>285</v>
      </c>
      <c r="F791" s="9" t="s">
        <v>285</v>
      </c>
      <c r="G791" s="9">
        <v>0</v>
      </c>
    </row>
    <row r="792" spans="1:7" x14ac:dyDescent="0.35">
      <c r="A792" s="8" t="str">
        <f>B783&amp;C792</f>
        <v>PRECIO MEDIO (kg ó litros)Jamón Curado Ing.</v>
      </c>
      <c r="B792" s="8">
        <v>0</v>
      </c>
      <c r="C792" s="8" t="s">
        <v>67</v>
      </c>
      <c r="D792" s="9" t="s">
        <v>285</v>
      </c>
      <c r="E792" s="9" t="s">
        <v>285</v>
      </c>
      <c r="F792" s="9" t="s">
        <v>285</v>
      </c>
      <c r="G792" s="9">
        <v>0</v>
      </c>
    </row>
    <row r="793" spans="1:7" x14ac:dyDescent="0.35">
      <c r="A793" s="8" t="str">
        <f>B783&amp;C793</f>
        <v>PRECIO MEDIO (kg ó litros)J.Curado Normal Ing</v>
      </c>
      <c r="B793" s="8">
        <v>0</v>
      </c>
      <c r="C793" s="8" t="s">
        <v>70</v>
      </c>
      <c r="D793" s="9" t="s">
        <v>285</v>
      </c>
      <c r="E793" s="9" t="s">
        <v>285</v>
      </c>
      <c r="F793" s="9" t="s">
        <v>285</v>
      </c>
      <c r="G793" s="9">
        <v>0</v>
      </c>
    </row>
    <row r="794" spans="1:7" x14ac:dyDescent="0.35">
      <c r="A794" s="8" t="str">
        <f>B783&amp;C794</f>
        <v>PRECIO MEDIO (kg ó litros)J.Iberico Ing.</v>
      </c>
      <c r="B794" s="8">
        <v>0</v>
      </c>
      <c r="C794" s="8" t="s">
        <v>71</v>
      </c>
      <c r="D794" s="9" t="s">
        <v>285</v>
      </c>
      <c r="E794" s="9" t="s">
        <v>285</v>
      </c>
      <c r="F794" s="9" t="s">
        <v>285</v>
      </c>
      <c r="G794" s="9">
        <v>0</v>
      </c>
    </row>
    <row r="795" spans="1:7" x14ac:dyDescent="0.35">
      <c r="A795" s="8" t="str">
        <f>B783&amp;C795</f>
        <v>PRECIO MEDIO (kg ó litros)Lomo embuchado Ing.</v>
      </c>
      <c r="B795" s="8">
        <v>0</v>
      </c>
      <c r="C795" s="8" t="s">
        <v>72</v>
      </c>
      <c r="D795" s="9" t="s">
        <v>285</v>
      </c>
      <c r="E795" s="9" t="s">
        <v>285</v>
      </c>
      <c r="F795" s="9" t="s">
        <v>285</v>
      </c>
      <c r="G795" s="9">
        <v>0</v>
      </c>
    </row>
    <row r="796" spans="1:7" x14ac:dyDescent="0.35">
      <c r="A796" s="8" t="str">
        <f>B783&amp;C796</f>
        <v>PRECIO MEDIO (kg ó litros)Chorizo Ing.</v>
      </c>
      <c r="B796" s="8">
        <v>0</v>
      </c>
      <c r="C796" s="8" t="s">
        <v>73</v>
      </c>
      <c r="D796" s="9" t="s">
        <v>285</v>
      </c>
      <c r="E796" s="9" t="s">
        <v>285</v>
      </c>
      <c r="F796" s="9" t="s">
        <v>285</v>
      </c>
      <c r="G796" s="9">
        <v>0</v>
      </c>
    </row>
    <row r="797" spans="1:7" x14ac:dyDescent="0.35">
      <c r="A797" s="8" t="str">
        <f>B783&amp;C797</f>
        <v>PRECIO MEDIO (kg ó litros)Pates/Foie-gras Ing</v>
      </c>
      <c r="B797" s="8">
        <v>0</v>
      </c>
      <c r="C797" s="8" t="s">
        <v>74</v>
      </c>
      <c r="D797" s="9" t="s">
        <v>285</v>
      </c>
      <c r="E797" s="9" t="s">
        <v>285</v>
      </c>
      <c r="F797" s="9" t="s">
        <v>285</v>
      </c>
      <c r="G797" s="9">
        <v>0</v>
      </c>
    </row>
    <row r="798" spans="1:7" x14ac:dyDescent="0.35">
      <c r="A798" s="8" t="str">
        <f>B783&amp;C798</f>
        <v>PRECIO MEDIO (kg ó litros)Rto carn.transf.Ing</v>
      </c>
      <c r="B798" s="8">
        <v>0</v>
      </c>
      <c r="C798" s="8" t="s">
        <v>75</v>
      </c>
      <c r="D798" s="9" t="s">
        <v>285</v>
      </c>
      <c r="E798" s="9" t="s">
        <v>285</v>
      </c>
      <c r="F798" s="9" t="s">
        <v>285</v>
      </c>
      <c r="G798" s="9">
        <v>0</v>
      </c>
    </row>
    <row r="799" spans="1:7" x14ac:dyDescent="0.35">
      <c r="A799" s="8" t="str">
        <f>B783&amp;C799</f>
        <v>PRECIO MEDIO (kg ó litros).T.Pescados/Marisc.Ing</v>
      </c>
      <c r="B799" s="8">
        <v>0</v>
      </c>
      <c r="C799" s="8" t="s">
        <v>76</v>
      </c>
      <c r="D799" s="9" t="s">
        <v>285</v>
      </c>
      <c r="E799" s="9" t="s">
        <v>285</v>
      </c>
      <c r="F799" s="9" t="s">
        <v>285</v>
      </c>
      <c r="G799" s="9">
        <v>0</v>
      </c>
    </row>
    <row r="800" spans="1:7" x14ac:dyDescent="0.35">
      <c r="A800" s="8" t="str">
        <f>B783&amp;C800</f>
        <v>PRECIO MEDIO (kg ó litros)Pescados Ing.</v>
      </c>
      <c r="B800" s="8">
        <v>0</v>
      </c>
      <c r="C800" s="8" t="s">
        <v>77</v>
      </c>
      <c r="D800" s="9" t="s">
        <v>285</v>
      </c>
      <c r="E800" s="9" t="s">
        <v>285</v>
      </c>
      <c r="F800" s="9" t="s">
        <v>285</v>
      </c>
      <c r="G800" s="9">
        <v>0</v>
      </c>
    </row>
    <row r="801" spans="1:7" x14ac:dyDescent="0.35">
      <c r="A801" s="8" t="str">
        <f>B783&amp;C801</f>
        <v>PRECIO MEDIO (kg ó litros)Merluza/Pescadil.Ing</v>
      </c>
      <c r="B801" s="8">
        <v>0</v>
      </c>
      <c r="C801" s="8" t="s">
        <v>78</v>
      </c>
      <c r="D801" s="9" t="s">
        <v>285</v>
      </c>
      <c r="E801" s="9" t="s">
        <v>285</v>
      </c>
      <c r="F801" s="9" t="s">
        <v>285</v>
      </c>
      <c r="G801" s="9">
        <v>0</v>
      </c>
    </row>
    <row r="802" spans="1:7" x14ac:dyDescent="0.35">
      <c r="A802" s="8" t="str">
        <f>B783&amp;C802</f>
        <v>PRECIO MEDIO (kg ó litros)Boquerones Ing.</v>
      </c>
      <c r="B802" s="8">
        <v>0</v>
      </c>
      <c r="C802" s="8" t="s">
        <v>79</v>
      </c>
      <c r="D802" s="9" t="s">
        <v>285</v>
      </c>
      <c r="E802" s="9" t="s">
        <v>285</v>
      </c>
      <c r="F802" s="9" t="s">
        <v>285</v>
      </c>
      <c r="G802" s="9">
        <v>0</v>
      </c>
    </row>
    <row r="803" spans="1:7" x14ac:dyDescent="0.35">
      <c r="A803" s="8" t="str">
        <f>B783&amp;C803</f>
        <v>PRECIO MEDIO (kg ó litros)Sardinas Ing.</v>
      </c>
      <c r="B803" s="8">
        <v>0</v>
      </c>
      <c r="C803" s="8" t="s">
        <v>80</v>
      </c>
      <c r="D803" s="9" t="s">
        <v>285</v>
      </c>
      <c r="E803" s="9" t="s">
        <v>285</v>
      </c>
      <c r="F803" s="9" t="s">
        <v>285</v>
      </c>
      <c r="G803" s="9">
        <v>0</v>
      </c>
    </row>
    <row r="804" spans="1:7" x14ac:dyDescent="0.35">
      <c r="A804" s="8" t="str">
        <f>B783&amp;C804</f>
        <v>PRECIO MEDIO (kg ó litros)Rape Ing.</v>
      </c>
      <c r="B804" s="8">
        <v>0</v>
      </c>
      <c r="C804" s="8" t="s">
        <v>81</v>
      </c>
      <c r="D804" s="9" t="s">
        <v>285</v>
      </c>
      <c r="E804" s="9" t="s">
        <v>285</v>
      </c>
      <c r="F804" s="9" t="s">
        <v>285</v>
      </c>
      <c r="G804" s="9">
        <v>0</v>
      </c>
    </row>
    <row r="805" spans="1:7" x14ac:dyDescent="0.35">
      <c r="A805" s="8" t="str">
        <f>B783&amp;C805</f>
        <v>PRECIO MEDIO (kg ó litros)Dorada Ing.</v>
      </c>
      <c r="B805" s="8">
        <v>0</v>
      </c>
      <c r="C805" s="8" t="s">
        <v>82</v>
      </c>
      <c r="D805" s="9" t="s">
        <v>285</v>
      </c>
      <c r="E805" s="9" t="s">
        <v>285</v>
      </c>
      <c r="F805" s="9" t="s">
        <v>285</v>
      </c>
      <c r="G805" s="9">
        <v>0</v>
      </c>
    </row>
    <row r="806" spans="1:7" x14ac:dyDescent="0.35">
      <c r="A806" s="8" t="str">
        <f>B783&amp;C806</f>
        <v>PRECIO MEDIO (kg ó litros)Salmon Ing.</v>
      </c>
      <c r="B806" s="8">
        <v>0</v>
      </c>
      <c r="C806" s="8" t="s">
        <v>83</v>
      </c>
      <c r="D806" s="9" t="s">
        <v>285</v>
      </c>
      <c r="E806" s="9" t="s">
        <v>285</v>
      </c>
      <c r="F806" s="9" t="s">
        <v>285</v>
      </c>
      <c r="G806" s="9">
        <v>0</v>
      </c>
    </row>
    <row r="807" spans="1:7" x14ac:dyDescent="0.35">
      <c r="A807" s="8" t="str">
        <f>B783&amp;C807</f>
        <v>PRECIO MEDIO (kg ó litros)Atun Fresco Ing.</v>
      </c>
      <c r="B807" s="8">
        <v>0</v>
      </c>
      <c r="C807" s="8" t="s">
        <v>84</v>
      </c>
      <c r="D807" s="9" t="s">
        <v>285</v>
      </c>
      <c r="E807" s="9" t="s">
        <v>285</v>
      </c>
      <c r="F807" s="9" t="s">
        <v>285</v>
      </c>
      <c r="G807" s="9">
        <v>0</v>
      </c>
    </row>
    <row r="808" spans="1:7" x14ac:dyDescent="0.35">
      <c r="A808" s="8" t="str">
        <f>B783&amp;C808</f>
        <v>PRECIO MEDIO (kg ó litros)Resto pescados Ing.</v>
      </c>
      <c r="B808" s="8">
        <v>0</v>
      </c>
      <c r="C808" s="8" t="s">
        <v>85</v>
      </c>
      <c r="D808" s="9" t="s">
        <v>285</v>
      </c>
      <c r="E808" s="9" t="s">
        <v>285</v>
      </c>
      <c r="F808" s="9" t="s">
        <v>285</v>
      </c>
      <c r="G808" s="9">
        <v>0</v>
      </c>
    </row>
    <row r="809" spans="1:7" x14ac:dyDescent="0.35">
      <c r="A809" s="8" t="str">
        <f>B783&amp;C809</f>
        <v>PRECIO MEDIO (kg ó litros)Mariscos Ing.</v>
      </c>
      <c r="B809" s="8">
        <v>0</v>
      </c>
      <c r="C809" s="8" t="s">
        <v>86</v>
      </c>
      <c r="D809" s="9" t="s">
        <v>285</v>
      </c>
      <c r="E809" s="9" t="s">
        <v>285</v>
      </c>
      <c r="F809" s="9" t="s">
        <v>285</v>
      </c>
      <c r="G809" s="9">
        <v>0</v>
      </c>
    </row>
    <row r="810" spans="1:7" x14ac:dyDescent="0.35">
      <c r="A810" s="8" t="str">
        <f>B783&amp;C810</f>
        <v>PRECIO MEDIO (kg ó litros)Calamares Ing.</v>
      </c>
      <c r="B810" s="8">
        <v>0</v>
      </c>
      <c r="C810" s="8" t="s">
        <v>87</v>
      </c>
      <c r="D810" s="9" t="s">
        <v>285</v>
      </c>
      <c r="E810" s="9" t="s">
        <v>285</v>
      </c>
      <c r="F810" s="9" t="s">
        <v>285</v>
      </c>
      <c r="G810" s="9">
        <v>0</v>
      </c>
    </row>
    <row r="811" spans="1:7" x14ac:dyDescent="0.35">
      <c r="A811" s="8" t="str">
        <f>B783&amp;C811</f>
        <v>PRECIO MEDIO (kg ó litros)Pulpo/sepia Ing.</v>
      </c>
      <c r="B811" s="8">
        <v>0</v>
      </c>
      <c r="C811" s="8" t="s">
        <v>88</v>
      </c>
      <c r="D811" s="9" t="s">
        <v>285</v>
      </c>
      <c r="E811" s="9" t="s">
        <v>285</v>
      </c>
      <c r="F811" s="9" t="s">
        <v>285</v>
      </c>
      <c r="G811" s="9">
        <v>0</v>
      </c>
    </row>
    <row r="812" spans="1:7" x14ac:dyDescent="0.35">
      <c r="A812" s="8" t="str">
        <f>B783&amp;C812</f>
        <v>PRECIO MEDIO (kg ó litros)Langostinos/Gamb.Ing</v>
      </c>
      <c r="B812" s="8">
        <v>0</v>
      </c>
      <c r="C812" s="8" t="s">
        <v>89</v>
      </c>
      <c r="D812" s="9" t="s">
        <v>285</v>
      </c>
      <c r="E812" s="9" t="s">
        <v>285</v>
      </c>
      <c r="F812" s="9" t="s">
        <v>285</v>
      </c>
      <c r="G812" s="9">
        <v>0</v>
      </c>
    </row>
    <row r="813" spans="1:7" x14ac:dyDescent="0.35">
      <c r="A813" s="8" t="str">
        <f>B783&amp;C813</f>
        <v>PRECIO MEDIO (kg ó litros)Otros mariscos Ing.</v>
      </c>
      <c r="B813" s="8">
        <v>0</v>
      </c>
      <c r="C813" s="8" t="s">
        <v>90</v>
      </c>
      <c r="D813" s="9" t="s">
        <v>285</v>
      </c>
      <c r="E813" s="9" t="s">
        <v>285</v>
      </c>
      <c r="F813" s="9" t="s">
        <v>285</v>
      </c>
      <c r="G813" s="9">
        <v>0</v>
      </c>
    </row>
    <row r="814" spans="1:7" x14ac:dyDescent="0.35">
      <c r="A814" s="8" t="str">
        <f>B783&amp;C814</f>
        <v>PRECIO MEDIO (kg ó litros).Derivados lacteos Ing</v>
      </c>
      <c r="B814" s="8">
        <v>0</v>
      </c>
      <c r="C814" s="8" t="s">
        <v>91</v>
      </c>
      <c r="D814" s="9" t="s">
        <v>285</v>
      </c>
      <c r="E814" s="9" t="s">
        <v>285</v>
      </c>
      <c r="F814" s="9" t="s">
        <v>285</v>
      </c>
      <c r="G814" s="9">
        <v>0</v>
      </c>
    </row>
    <row r="815" spans="1:7" x14ac:dyDescent="0.35">
      <c r="A815" s="8" t="str">
        <f>B783&amp;C815</f>
        <v>PRECIO MEDIO (kg ó litros)Mantequilla Ing.</v>
      </c>
      <c r="B815" s="8">
        <v>0</v>
      </c>
      <c r="C815" s="8" t="s">
        <v>92</v>
      </c>
      <c r="D815" s="9" t="s">
        <v>285</v>
      </c>
      <c r="E815" s="9" t="s">
        <v>285</v>
      </c>
      <c r="F815" s="9" t="s">
        <v>285</v>
      </c>
      <c r="G815" s="9">
        <v>0</v>
      </c>
    </row>
    <row r="816" spans="1:7" x14ac:dyDescent="0.35">
      <c r="A816" s="8" t="str">
        <f>B783&amp;C816</f>
        <v>PRECIO MEDIO (kg ó litros)Postres Ing.</v>
      </c>
      <c r="B816" s="8">
        <v>0</v>
      </c>
      <c r="C816" s="8" t="s">
        <v>93</v>
      </c>
      <c r="D816" s="9" t="s">
        <v>285</v>
      </c>
      <c r="E816" s="9" t="s">
        <v>285</v>
      </c>
      <c r="F816" s="9" t="s">
        <v>285</v>
      </c>
      <c r="G816" s="9">
        <v>0</v>
      </c>
    </row>
    <row r="817" spans="1:7" x14ac:dyDescent="0.35">
      <c r="A817" s="8" t="str">
        <f>B783&amp;C817</f>
        <v>PRECIO MEDIO (kg ó litros)Yogures Ing.</v>
      </c>
      <c r="B817" s="8">
        <v>0</v>
      </c>
      <c r="C817" s="8" t="s">
        <v>94</v>
      </c>
      <c r="D817" s="9" t="s">
        <v>285</v>
      </c>
      <c r="E817" s="9" t="s">
        <v>285</v>
      </c>
      <c r="F817" s="9" t="s">
        <v>285</v>
      </c>
      <c r="G817" s="9">
        <v>0</v>
      </c>
    </row>
    <row r="818" spans="1:7" x14ac:dyDescent="0.35">
      <c r="A818" s="8" t="str">
        <f>B783&amp;C818</f>
        <v>PRECIO MEDIO (kg ó litros)Queso Ing.</v>
      </c>
      <c r="B818" s="8">
        <v>0</v>
      </c>
      <c r="C818" s="8" t="s">
        <v>95</v>
      </c>
      <c r="D818" s="9" t="s">
        <v>285</v>
      </c>
      <c r="E818" s="9" t="s">
        <v>285</v>
      </c>
      <c r="F818" s="9" t="s">
        <v>285</v>
      </c>
      <c r="G818" s="9">
        <v>0</v>
      </c>
    </row>
    <row r="819" spans="1:7" x14ac:dyDescent="0.35">
      <c r="A819" s="8" t="str">
        <f>B783&amp;C819</f>
        <v>PRECIO MEDIO (kg ó litros).Fruta Ing.</v>
      </c>
      <c r="B819" s="8">
        <v>0</v>
      </c>
      <c r="C819" s="8" t="s">
        <v>96</v>
      </c>
      <c r="D819" s="9" t="s">
        <v>285</v>
      </c>
      <c r="E819" s="9" t="s">
        <v>285</v>
      </c>
      <c r="F819" s="9" t="s">
        <v>285</v>
      </c>
      <c r="G819" s="9">
        <v>0</v>
      </c>
    </row>
    <row r="820" spans="1:7" x14ac:dyDescent="0.35">
      <c r="A820" s="8" t="str">
        <f>B783&amp;C820</f>
        <v>PRECIO MEDIO (kg ó litros)Fruta Fresca Ing</v>
      </c>
      <c r="B820" s="8">
        <v>0</v>
      </c>
      <c r="C820" s="8" t="s">
        <v>97</v>
      </c>
      <c r="D820" s="9" t="s">
        <v>285</v>
      </c>
      <c r="E820" s="9" t="s">
        <v>285</v>
      </c>
      <c r="F820" s="9" t="s">
        <v>285</v>
      </c>
      <c r="G820" s="9">
        <v>0</v>
      </c>
    </row>
    <row r="821" spans="1:7" x14ac:dyDescent="0.35">
      <c r="A821" s="8" t="str">
        <f>B783&amp;C821</f>
        <v>PRECIO MEDIO (kg ó litros)Manzana Ing.</v>
      </c>
      <c r="B821" s="8">
        <v>0</v>
      </c>
      <c r="C821" s="8" t="s">
        <v>98</v>
      </c>
      <c r="D821" s="9" t="s">
        <v>285</v>
      </c>
      <c r="E821" s="9" t="s">
        <v>285</v>
      </c>
      <c r="F821" s="9" t="s">
        <v>285</v>
      </c>
      <c r="G821" s="9">
        <v>0</v>
      </c>
    </row>
    <row r="822" spans="1:7" x14ac:dyDescent="0.35">
      <c r="A822" s="8" t="str">
        <f>B783&amp;C822</f>
        <v>PRECIO MEDIO (kg ó litros)Platano Ing.</v>
      </c>
      <c r="B822" s="8">
        <v>0</v>
      </c>
      <c r="C822" s="8" t="s">
        <v>99</v>
      </c>
      <c r="D822" s="9" t="s">
        <v>285</v>
      </c>
      <c r="E822" s="9" t="s">
        <v>285</v>
      </c>
      <c r="F822" s="9" t="s">
        <v>285</v>
      </c>
      <c r="G822" s="9">
        <v>0</v>
      </c>
    </row>
    <row r="823" spans="1:7" x14ac:dyDescent="0.35">
      <c r="A823" s="8" t="str">
        <f>B783&amp;C823</f>
        <v>PRECIO MEDIO (kg ó litros)Naranja/Mandarina In</v>
      </c>
      <c r="B823" s="8">
        <v>0</v>
      </c>
      <c r="C823" s="8" t="s">
        <v>100</v>
      </c>
      <c r="D823" s="9" t="s">
        <v>285</v>
      </c>
      <c r="E823" s="9" t="s">
        <v>285</v>
      </c>
      <c r="F823" s="9" t="s">
        <v>285</v>
      </c>
      <c r="G823" s="9">
        <v>0</v>
      </c>
    </row>
    <row r="824" spans="1:7" x14ac:dyDescent="0.35">
      <c r="A824" s="8" t="str">
        <f>B783&amp;C824</f>
        <v>PRECIO MEDIO (kg ó litros)Melon/sandia Ing.</v>
      </c>
      <c r="B824" s="8">
        <v>0</v>
      </c>
      <c r="C824" s="8" t="s">
        <v>101</v>
      </c>
      <c r="D824" s="9" t="s">
        <v>285</v>
      </c>
      <c r="E824" s="9" t="s">
        <v>285</v>
      </c>
      <c r="F824" s="9" t="s">
        <v>285</v>
      </c>
      <c r="G824" s="9">
        <v>0</v>
      </c>
    </row>
    <row r="825" spans="1:7" x14ac:dyDescent="0.35">
      <c r="A825" s="8" t="str">
        <f>B783&amp;C825</f>
        <v>PRECIO MEDIO (kg ó litros)Fresa/freson Ing.</v>
      </c>
      <c r="B825" s="8">
        <v>0</v>
      </c>
      <c r="C825" s="8" t="s">
        <v>102</v>
      </c>
      <c r="D825" s="9" t="s">
        <v>285</v>
      </c>
      <c r="E825" s="9" t="s">
        <v>285</v>
      </c>
      <c r="F825" s="9" t="s">
        <v>285</v>
      </c>
      <c r="G825" s="9">
        <v>0</v>
      </c>
    </row>
    <row r="826" spans="1:7" x14ac:dyDescent="0.35">
      <c r="A826" s="8" t="str">
        <f>B783&amp;C826</f>
        <v>PRECIO MEDIO (kg ó litros)Pina Ing.</v>
      </c>
      <c r="B826" s="8">
        <v>0</v>
      </c>
      <c r="C826" s="8" t="s">
        <v>103</v>
      </c>
      <c r="D826" s="9" t="s">
        <v>285</v>
      </c>
      <c r="E826" s="9" t="s">
        <v>285</v>
      </c>
      <c r="F826" s="9" t="s">
        <v>285</v>
      </c>
      <c r="G826" s="9">
        <v>0</v>
      </c>
    </row>
    <row r="827" spans="1:7" x14ac:dyDescent="0.35">
      <c r="A827" s="8" t="str">
        <f>B783&amp;C827</f>
        <v>PRECIO MEDIO (kg ó litros)Resto frutas Ing.</v>
      </c>
      <c r="B827" s="8">
        <v>0</v>
      </c>
      <c r="C827" s="8" t="s">
        <v>104</v>
      </c>
      <c r="D827" s="9" t="s">
        <v>285</v>
      </c>
      <c r="E827" s="9" t="s">
        <v>285</v>
      </c>
      <c r="F827" s="9" t="s">
        <v>285</v>
      </c>
      <c r="G827" s="9">
        <v>0</v>
      </c>
    </row>
    <row r="828" spans="1:7" x14ac:dyDescent="0.35">
      <c r="A828" s="8" t="str">
        <f>B783&amp;C828</f>
        <v>PRECIO MEDIO (kg ó litros)Mermeladas Ing.</v>
      </c>
      <c r="B828" s="8">
        <v>0</v>
      </c>
      <c r="C828" s="8" t="s">
        <v>105</v>
      </c>
      <c r="D828" s="9" t="s">
        <v>285</v>
      </c>
      <c r="E828" s="9" t="s">
        <v>285</v>
      </c>
      <c r="F828" s="9" t="s">
        <v>285</v>
      </c>
      <c r="G828" s="9">
        <v>0</v>
      </c>
    </row>
    <row r="829" spans="1:7" x14ac:dyDescent="0.35">
      <c r="A829" s="8" t="str">
        <f>B783&amp;C829</f>
        <v>PRECIO MEDIO (kg ó litros).Hortalizas/Verdur.Ing</v>
      </c>
      <c r="B829" s="8">
        <v>0</v>
      </c>
      <c r="C829" s="8" t="s">
        <v>106</v>
      </c>
      <c r="D829" s="9" t="s">
        <v>285</v>
      </c>
      <c r="E829" s="9" t="s">
        <v>285</v>
      </c>
      <c r="F829" s="9" t="s">
        <v>285</v>
      </c>
      <c r="G829" s="9">
        <v>0</v>
      </c>
    </row>
    <row r="830" spans="1:7" x14ac:dyDescent="0.35">
      <c r="A830" s="8" t="str">
        <f>B783&amp;C830</f>
        <v>PRECIO MEDIO (kg ó litros)Tomates Ing.</v>
      </c>
      <c r="B830" s="8">
        <v>0</v>
      </c>
      <c r="C830" s="8" t="s">
        <v>107</v>
      </c>
      <c r="D830" s="9" t="s">
        <v>285</v>
      </c>
      <c r="E830" s="9" t="s">
        <v>285</v>
      </c>
      <c r="F830" s="9" t="s">
        <v>285</v>
      </c>
      <c r="G830" s="9">
        <v>0</v>
      </c>
    </row>
    <row r="831" spans="1:7" x14ac:dyDescent="0.35">
      <c r="A831" s="8" t="str">
        <f>B783&amp;C831</f>
        <v>PRECIO MEDIO (kg ó litros)Judías verdes Ing.</v>
      </c>
      <c r="B831" s="8">
        <v>0</v>
      </c>
      <c r="C831" s="8" t="s">
        <v>108</v>
      </c>
      <c r="D831" s="9" t="s">
        <v>285</v>
      </c>
      <c r="E831" s="9" t="s">
        <v>285</v>
      </c>
      <c r="F831" s="9" t="s">
        <v>285</v>
      </c>
      <c r="G831" s="9">
        <v>0</v>
      </c>
    </row>
    <row r="832" spans="1:7" x14ac:dyDescent="0.35">
      <c r="A832" s="8" t="str">
        <f>B783&amp;C832</f>
        <v>PRECIO MEDIO (kg ó litros)Patatas Ing.</v>
      </c>
      <c r="B832" s="8">
        <v>0</v>
      </c>
      <c r="C832" s="8" t="s">
        <v>109</v>
      </c>
      <c r="D832" s="9" t="s">
        <v>285</v>
      </c>
      <c r="E832" s="9" t="s">
        <v>285</v>
      </c>
      <c r="F832" s="9" t="s">
        <v>285</v>
      </c>
      <c r="G832" s="9">
        <v>0</v>
      </c>
    </row>
    <row r="833" spans="1:7" x14ac:dyDescent="0.35">
      <c r="A833" s="8" t="str">
        <f>B783&amp;C833</f>
        <v>PRECIO MEDIO (kg ó litros)Cebollas Ing.</v>
      </c>
      <c r="B833" s="8">
        <v>0</v>
      </c>
      <c r="C833" s="8" t="s">
        <v>110</v>
      </c>
      <c r="D833" s="9" t="s">
        <v>285</v>
      </c>
      <c r="E833" s="9" t="s">
        <v>285</v>
      </c>
      <c r="F833" s="9" t="s">
        <v>285</v>
      </c>
      <c r="G833" s="9">
        <v>0</v>
      </c>
    </row>
    <row r="834" spans="1:7" x14ac:dyDescent="0.35">
      <c r="A834" s="8" t="str">
        <f>B783&amp;C834</f>
        <v>PRECIO MEDIO (kg ó litros)Pimientos Ing.</v>
      </c>
      <c r="B834" s="8">
        <v>0</v>
      </c>
      <c r="C834" s="8" t="s">
        <v>111</v>
      </c>
      <c r="D834" s="9" t="s">
        <v>285</v>
      </c>
      <c r="E834" s="9" t="s">
        <v>285</v>
      </c>
      <c r="F834" s="9" t="s">
        <v>285</v>
      </c>
      <c r="G834" s="9">
        <v>0</v>
      </c>
    </row>
    <row r="835" spans="1:7" x14ac:dyDescent="0.35">
      <c r="A835" s="8" t="str">
        <f>B783&amp;C835</f>
        <v>PRECIO MEDIO (kg ó litros)Lechugas Ing.</v>
      </c>
      <c r="B835" s="8">
        <v>0</v>
      </c>
      <c r="C835" s="8" t="s">
        <v>112</v>
      </c>
      <c r="D835" s="9" t="s">
        <v>285</v>
      </c>
      <c r="E835" s="9" t="s">
        <v>285</v>
      </c>
      <c r="F835" s="9" t="s">
        <v>285</v>
      </c>
      <c r="G835" s="9">
        <v>0</v>
      </c>
    </row>
    <row r="836" spans="1:7" x14ac:dyDescent="0.35">
      <c r="A836" s="8" t="str">
        <f>B783&amp;C836</f>
        <v>PRECIO MEDIO (kg ó litros)Setas Ing.</v>
      </c>
      <c r="B836" s="8">
        <v>0</v>
      </c>
      <c r="C836" s="8" t="s">
        <v>113</v>
      </c>
      <c r="D836" s="9" t="s">
        <v>285</v>
      </c>
      <c r="E836" s="9" t="s">
        <v>285</v>
      </c>
      <c r="F836" s="9" t="s">
        <v>285</v>
      </c>
      <c r="G836" s="9">
        <v>0</v>
      </c>
    </row>
    <row r="837" spans="1:7" x14ac:dyDescent="0.35">
      <c r="A837" s="8" t="str">
        <f>B783&amp;C837</f>
        <v>PRECIO MEDIO (kg ó litros)Esparragos Ing.</v>
      </c>
      <c r="B837" s="8">
        <v>0</v>
      </c>
      <c r="C837" s="8" t="s">
        <v>114</v>
      </c>
      <c r="D837" s="9" t="s">
        <v>285</v>
      </c>
      <c r="E837" s="9" t="s">
        <v>285</v>
      </c>
      <c r="F837" s="9" t="s">
        <v>285</v>
      </c>
      <c r="G837" s="9">
        <v>0</v>
      </c>
    </row>
    <row r="838" spans="1:7" x14ac:dyDescent="0.35">
      <c r="A838" s="8" t="str">
        <f>B783&amp;C838</f>
        <v>PRECIO MEDIO (kg ó litros)Otras hortalizas Ing.</v>
      </c>
      <c r="B838" s="8">
        <v>0</v>
      </c>
      <c r="C838" s="8" t="s">
        <v>115</v>
      </c>
      <c r="D838" s="9" t="s">
        <v>285</v>
      </c>
      <c r="E838" s="9" t="s">
        <v>285</v>
      </c>
      <c r="F838" s="9" t="s">
        <v>285</v>
      </c>
      <c r="G838" s="9">
        <v>0</v>
      </c>
    </row>
    <row r="839" spans="1:7" x14ac:dyDescent="0.35">
      <c r="A839" s="8" t="str">
        <f>B783&amp;C839</f>
        <v>PRECIO MEDIO (kg ó litros).Aceite alino Ing.</v>
      </c>
      <c r="B839" s="8">
        <v>0</v>
      </c>
      <c r="C839" s="8" t="s">
        <v>116</v>
      </c>
      <c r="D839" s="9" t="s">
        <v>285</v>
      </c>
      <c r="E839" s="9" t="s">
        <v>285</v>
      </c>
      <c r="F839" s="9" t="s">
        <v>285</v>
      </c>
      <c r="G839" s="9">
        <v>0</v>
      </c>
    </row>
    <row r="840" spans="1:7" x14ac:dyDescent="0.35">
      <c r="A840" s="8" t="str">
        <f>B783&amp;C840</f>
        <v>PRECIO MEDIO (kg ó litros)Aceite oliva Ing.</v>
      </c>
      <c r="B840" s="8">
        <v>0</v>
      </c>
      <c r="C840" s="8" t="s">
        <v>270</v>
      </c>
      <c r="D840" s="9" t="s">
        <v>285</v>
      </c>
      <c r="E840" s="9" t="s">
        <v>285</v>
      </c>
      <c r="F840" s="9" t="s">
        <v>285</v>
      </c>
      <c r="G840" s="9">
        <v>0</v>
      </c>
    </row>
    <row r="841" spans="1:7" x14ac:dyDescent="0.35">
      <c r="A841" s="8" t="str">
        <f>B783&amp;C841</f>
        <v>PRECIO MEDIO (kg ó litros)Resto aceite Ing.</v>
      </c>
      <c r="B841" s="8">
        <v>0</v>
      </c>
      <c r="C841" s="8" t="s">
        <v>271</v>
      </c>
      <c r="D841" s="9" t="s">
        <v>285</v>
      </c>
      <c r="E841" s="9" t="s">
        <v>285</v>
      </c>
      <c r="F841" s="9" t="s">
        <v>285</v>
      </c>
      <c r="G841" s="9">
        <v>0</v>
      </c>
    </row>
    <row r="842" spans="1:7" x14ac:dyDescent="0.35">
      <c r="A842" s="8" t="str">
        <f>B783&amp;C842</f>
        <v>PRECIO MEDIO (kg ó litros).Pan Ing.</v>
      </c>
      <c r="B842" s="8">
        <v>0</v>
      </c>
      <c r="C842" s="8" t="s">
        <v>117</v>
      </c>
      <c r="D842" s="9" t="s">
        <v>285</v>
      </c>
      <c r="E842" s="9" t="s">
        <v>285</v>
      </c>
      <c r="F842" s="9" t="s">
        <v>285</v>
      </c>
      <c r="G842" s="9">
        <v>0</v>
      </c>
    </row>
    <row r="843" spans="1:7" x14ac:dyDescent="0.35">
      <c r="A843" s="8" t="str">
        <f>B783&amp;C843</f>
        <v>PRECIO MEDIO (kg ó litros).Pastas Ing.</v>
      </c>
      <c r="B843" s="8">
        <v>0</v>
      </c>
      <c r="C843" s="8" t="s">
        <v>118</v>
      </c>
      <c r="D843" s="9" t="s">
        <v>285</v>
      </c>
      <c r="E843" s="9" t="s">
        <v>285</v>
      </c>
      <c r="F843" s="9" t="s">
        <v>285</v>
      </c>
      <c r="G843" s="9">
        <v>0</v>
      </c>
    </row>
    <row r="844" spans="1:7" x14ac:dyDescent="0.35">
      <c r="A844" s="8" t="str">
        <f>B783&amp;C844</f>
        <v>PRECIO MEDIO (kg ó litros).Arroz Ing.</v>
      </c>
      <c r="B844" s="8">
        <v>0</v>
      </c>
      <c r="C844" s="8" t="s">
        <v>119</v>
      </c>
      <c r="D844" s="9" t="s">
        <v>285</v>
      </c>
      <c r="E844" s="9" t="s">
        <v>285</v>
      </c>
      <c r="F844" s="9" t="s">
        <v>285</v>
      </c>
      <c r="G844" s="9">
        <v>0</v>
      </c>
    </row>
    <row r="845" spans="1:7" x14ac:dyDescent="0.35">
      <c r="A845" s="8" t="str">
        <f>B783&amp;C845</f>
        <v>PRECIO MEDIO (kg ó litros).Legumbres Ing.</v>
      </c>
      <c r="B845" s="8">
        <v>0</v>
      </c>
      <c r="C845" s="8" t="s">
        <v>120</v>
      </c>
      <c r="D845" s="9" t="s">
        <v>285</v>
      </c>
      <c r="E845" s="9" t="s">
        <v>285</v>
      </c>
      <c r="F845" s="9" t="s">
        <v>285</v>
      </c>
      <c r="G845" s="9">
        <v>0</v>
      </c>
    </row>
    <row r="846" spans="1:7" x14ac:dyDescent="0.35">
      <c r="A846" s="8" t="str">
        <f>B783&amp;C846</f>
        <v>PRECIO MEDIO (kg ó litros)BATIDOS</v>
      </c>
      <c r="B846" s="8">
        <v>0</v>
      </c>
      <c r="C846" s="8" t="s">
        <v>272</v>
      </c>
      <c r="D846" s="9" t="s">
        <v>285</v>
      </c>
      <c r="E846" s="9" t="s">
        <v>285</v>
      </c>
      <c r="F846" s="9" t="s">
        <v>285</v>
      </c>
      <c r="G846" s="9">
        <v>0</v>
      </c>
    </row>
    <row r="847" spans="1:7" x14ac:dyDescent="0.35">
      <c r="A847" s="8" t="str">
        <f>B783&amp;C847</f>
        <v>PRECIO MEDIO (kg ó litros)HELADOS</v>
      </c>
      <c r="B847" s="8">
        <v>0</v>
      </c>
      <c r="C847" s="8" t="s">
        <v>273</v>
      </c>
      <c r="D847" s="9" t="s">
        <v>285</v>
      </c>
      <c r="E847" s="9" t="s">
        <v>285</v>
      </c>
      <c r="F847" s="9" t="s">
        <v>285</v>
      </c>
      <c r="G847" s="9">
        <v>0</v>
      </c>
    </row>
    <row r="848" spans="1:7" x14ac:dyDescent="0.35">
      <c r="A848" s="8" t="str">
        <f>B783&amp;C848</f>
        <v>PRECIO MEDIO (kg ó litros)GALLETAS</v>
      </c>
      <c r="B848" s="8">
        <v>0</v>
      </c>
      <c r="C848" s="8" t="s">
        <v>274</v>
      </c>
      <c r="D848" s="9" t="s">
        <v>285</v>
      </c>
      <c r="E848" s="9" t="s">
        <v>285</v>
      </c>
      <c r="F848" s="9" t="s">
        <v>285</v>
      </c>
      <c r="G848" s="9">
        <v>0</v>
      </c>
    </row>
    <row r="849" spans="1:7" x14ac:dyDescent="0.35">
      <c r="A849" s="8" t="str">
        <f>B783&amp;C849</f>
        <v>PRECIO MEDIO (kg ó litros)BOLLERÍA</v>
      </c>
      <c r="B849" s="8">
        <v>0</v>
      </c>
      <c r="C849" s="8" t="s">
        <v>275</v>
      </c>
      <c r="D849" s="9" t="s">
        <v>285</v>
      </c>
      <c r="E849" s="9" t="s">
        <v>285</v>
      </c>
      <c r="F849" s="9" t="s">
        <v>285</v>
      </c>
      <c r="G849" s="9">
        <v>0</v>
      </c>
    </row>
    <row r="850" spans="1:7" x14ac:dyDescent="0.35">
      <c r="A850" s="8" t="str">
        <f>B783&amp;C850</f>
        <v>PRECIO MEDIO (kg ó litros)BOLLERIA SALADA</v>
      </c>
      <c r="B850" s="8">
        <v>0</v>
      </c>
      <c r="C850" s="8" t="s">
        <v>276</v>
      </c>
      <c r="D850" s="9" t="s">
        <v>285</v>
      </c>
      <c r="E850" s="9" t="s">
        <v>285</v>
      </c>
      <c r="F850" s="9" t="s">
        <v>285</v>
      </c>
      <c r="G850" s="9">
        <v>0</v>
      </c>
    </row>
    <row r="851" spans="1:7" x14ac:dyDescent="0.35">
      <c r="A851" s="8" t="str">
        <f>B783&amp;C851</f>
        <v>PRECIO MEDIO (kg ó litros)BOLLERIA DULCE</v>
      </c>
      <c r="B851" s="8">
        <v>0</v>
      </c>
      <c r="C851" s="8" t="s">
        <v>277</v>
      </c>
      <c r="D851" s="9" t="s">
        <v>285</v>
      </c>
      <c r="E851" s="9" t="s">
        <v>285</v>
      </c>
      <c r="F851" s="9" t="s">
        <v>285</v>
      </c>
      <c r="G851" s="9">
        <v>0</v>
      </c>
    </row>
    <row r="852" spans="1:7" x14ac:dyDescent="0.35">
      <c r="A852" s="8" t="str">
        <f>B783&amp;C852</f>
        <v>PRECIO MEDIO (kg ó litros)PAL.PAN+BARRIT+TORTIT</v>
      </c>
      <c r="B852" s="8">
        <v>0</v>
      </c>
      <c r="C852" s="8" t="s">
        <v>278</v>
      </c>
      <c r="D852" s="9" t="s">
        <v>285</v>
      </c>
      <c r="E852" s="9" t="s">
        <v>285</v>
      </c>
      <c r="F852" s="9" t="s">
        <v>285</v>
      </c>
      <c r="G852" s="9">
        <v>0</v>
      </c>
    </row>
    <row r="853" spans="1:7" x14ac:dyDescent="0.35">
      <c r="A853" s="8" t="str">
        <f>B783&amp;C853</f>
        <v>PRECIO MEDIO (kg ó litros)PALITOS PAN</v>
      </c>
      <c r="B853" s="8">
        <v>0</v>
      </c>
      <c r="C853" s="8" t="s">
        <v>279</v>
      </c>
      <c r="D853" s="9" t="s">
        <v>285</v>
      </c>
      <c r="E853" s="9" t="s">
        <v>285</v>
      </c>
      <c r="F853" s="9" t="s">
        <v>285</v>
      </c>
      <c r="G853" s="9">
        <v>0</v>
      </c>
    </row>
    <row r="854" spans="1:7" x14ac:dyDescent="0.35">
      <c r="A854" s="8" t="str">
        <f>B783&amp;C854</f>
        <v>PRECIO MEDIO (kg ó litros)TORTITAS</v>
      </c>
      <c r="B854" s="8">
        <v>0</v>
      </c>
      <c r="C854" s="8" t="s">
        <v>280</v>
      </c>
      <c r="D854" s="9" t="s">
        <v>285</v>
      </c>
      <c r="E854" s="9" t="s">
        <v>285</v>
      </c>
      <c r="F854" s="9" t="s">
        <v>285</v>
      </c>
      <c r="G854" s="9">
        <v>0</v>
      </c>
    </row>
    <row r="855" spans="1:7" x14ac:dyDescent="0.35">
      <c r="A855" s="8" t="str">
        <f>B783&amp;C855</f>
        <v>PRECIO MEDIO (kg ó litros)BARRITAS</v>
      </c>
      <c r="B855" s="8">
        <v>0</v>
      </c>
      <c r="C855" s="8" t="s">
        <v>281</v>
      </c>
      <c r="D855" s="9" t="s">
        <v>285</v>
      </c>
      <c r="E855" s="9" t="s">
        <v>285</v>
      </c>
      <c r="F855" s="9" t="s">
        <v>285</v>
      </c>
      <c r="G855" s="9">
        <v>0</v>
      </c>
    </row>
    <row r="856" spans="1:7" x14ac:dyDescent="0.35">
      <c r="A856" s="8" t="str">
        <f>B783&amp;C856</f>
        <v>PRECIO MEDIO (kg ó litros).Resto productos Ing.</v>
      </c>
      <c r="B856" s="8">
        <v>0</v>
      </c>
      <c r="C856" s="8" t="s">
        <v>131</v>
      </c>
      <c r="D856" s="9" t="s">
        <v>285</v>
      </c>
      <c r="E856" s="9" t="s">
        <v>285</v>
      </c>
      <c r="F856" s="9" t="s">
        <v>285</v>
      </c>
      <c r="G856" s="9">
        <v>0</v>
      </c>
    </row>
    <row r="857" spans="1:7" x14ac:dyDescent="0.35">
      <c r="A857" s="8" t="str">
        <f>B783&amp;C857</f>
        <v>PRECIO MEDIO (kg ó litros)Gazpacho / Salmorejo</v>
      </c>
      <c r="B857" s="8">
        <v>0</v>
      </c>
      <c r="C857" s="8" t="s">
        <v>282</v>
      </c>
      <c r="D857" s="9" t="s">
        <v>285</v>
      </c>
      <c r="E857" s="9" t="s">
        <v>285</v>
      </c>
      <c r="F857" s="9" t="s">
        <v>285</v>
      </c>
      <c r="G857" s="9">
        <v>0</v>
      </c>
    </row>
    <row r="858" spans="1:7" x14ac:dyDescent="0.35">
      <c r="A858" s="8" t="str">
        <f>B783&amp;C858</f>
        <v>PRECIO MEDIO (kg ó litros)Sopas / Cremas / pures</v>
      </c>
      <c r="B858" s="8">
        <v>0</v>
      </c>
      <c r="C858" s="8" t="s">
        <v>283</v>
      </c>
      <c r="D858" s="9" t="s">
        <v>285</v>
      </c>
      <c r="E858" s="9" t="s">
        <v>285</v>
      </c>
      <c r="F858" s="9" t="s">
        <v>285</v>
      </c>
      <c r="G858" s="9">
        <v>0</v>
      </c>
    </row>
    <row r="859" spans="1:7" x14ac:dyDescent="0.35">
      <c r="A859" s="8" t="str">
        <f>B783&amp;C859</f>
        <v>PRECIO MEDIO (kg ó litros)Proteinas Vegetales</v>
      </c>
      <c r="B859" s="8">
        <v>0</v>
      </c>
      <c r="C859" s="8" t="s">
        <v>284</v>
      </c>
      <c r="D859" s="9" t="s">
        <v>285</v>
      </c>
      <c r="E859" s="9" t="s">
        <v>285</v>
      </c>
      <c r="F859" s="9" t="s">
        <v>285</v>
      </c>
      <c r="G859" s="9">
        <v>0</v>
      </c>
    </row>
    <row r="860" spans="1:7" x14ac:dyDescent="0.35">
      <c r="A860" s="8" t="str">
        <f>B783&amp;C860</f>
        <v>PRECIO MEDIO (kg ó litros)Platos Base Huevos</v>
      </c>
      <c r="B860" s="8">
        <v>0</v>
      </c>
      <c r="C860" s="8" t="s">
        <v>250</v>
      </c>
      <c r="D860" s="9" t="s">
        <v>285</v>
      </c>
      <c r="E860" s="9" t="s">
        <v>285</v>
      </c>
      <c r="F860" s="9" t="s">
        <v>285</v>
      </c>
      <c r="G860" s="9">
        <v>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6">
    <tabColor rgb="FFFFFF00"/>
  </sheetPr>
  <dimension ref="A2:I7078"/>
  <sheetViews>
    <sheetView zoomScale="70" zoomScaleNormal="70" workbookViewId="0">
      <pane xSplit="3" ySplit="2" topLeftCell="D4651" activePane="bottomRight" state="frozen"/>
      <selection pane="topRight" activeCell="E66" sqref="E66"/>
      <selection pane="bottomLeft" activeCell="E66" sqref="E66"/>
      <selection pane="bottomRight" activeCell="D4680" sqref="D4680"/>
    </sheetView>
  </sheetViews>
  <sheetFormatPr defaultColWidth="11.453125" defaultRowHeight="14.5" x14ac:dyDescent="0.35"/>
  <cols>
    <col min="1" max="1" width="87" style="8" customWidth="1"/>
    <col min="2" max="2" width="49.26953125" style="8" customWidth="1"/>
    <col min="3" max="3" width="18.1796875" style="8" bestFit="1" customWidth="1"/>
    <col min="4" max="4" width="29.1796875" style="8" customWidth="1"/>
    <col min="5" max="8" width="11.453125" style="9"/>
    <col min="9" max="16384" width="11.453125" style="8"/>
  </cols>
  <sheetData>
    <row r="2" spans="1:9" x14ac:dyDescent="0.35">
      <c r="C2" s="8">
        <v>0</v>
      </c>
      <c r="D2">
        <v>0</v>
      </c>
      <c r="E2" s="24" t="s">
        <v>267</v>
      </c>
      <c r="F2" s="24" t="s">
        <v>268</v>
      </c>
      <c r="G2" s="24" t="s">
        <v>269</v>
      </c>
      <c r="H2" s="24">
        <v>0</v>
      </c>
    </row>
    <row r="3" spans="1:9" s="97" customFormat="1" x14ac:dyDescent="0.35">
      <c r="A3" s="97" t="str">
        <f>B3&amp;C3&amp;D3</f>
        <v>Distribución volumen por criterio (Consumiciones).T.Alimentos TOTAL INGT.ESPAÑA</v>
      </c>
      <c r="B3" s="97" t="s">
        <v>264</v>
      </c>
      <c r="C3" s="97" t="s">
        <v>39</v>
      </c>
      <c r="D3" s="98" t="s">
        <v>138</v>
      </c>
      <c r="E3" s="99">
        <v>100</v>
      </c>
      <c r="F3" s="99">
        <v>100</v>
      </c>
      <c r="G3" s="99">
        <v>100</v>
      </c>
      <c r="H3" s="100">
        <v>0</v>
      </c>
      <c r="I3" s="97" t="s">
        <v>264</v>
      </c>
    </row>
    <row r="4" spans="1:9" x14ac:dyDescent="0.35">
      <c r="A4" s="8" t="str">
        <f t="shared" ref="A4:A62" si="0">B4&amp;C4&amp;D4</f>
        <v>Distribución volumen por criterio (Consumiciones).T.Alimentos TOTAL INGBCN AM</v>
      </c>
      <c r="B4" s="8" t="s">
        <v>264</v>
      </c>
      <c r="C4" s="8" t="s">
        <v>39</v>
      </c>
      <c r="D4" t="s">
        <v>140</v>
      </c>
      <c r="E4" s="24">
        <v>9.7460892018641001</v>
      </c>
      <c r="F4" s="24">
        <v>10.1727830711083</v>
      </c>
      <c r="G4" s="24">
        <v>10.187471773803001</v>
      </c>
      <c r="H4" s="9">
        <v>0</v>
      </c>
    </row>
    <row r="5" spans="1:9" x14ac:dyDescent="0.35">
      <c r="A5" s="8" t="str">
        <f t="shared" si="0"/>
        <v>Distribución volumen por criterio (Consumiciones).T.Alimentos TOTAL INGREST.CAT ARAGON</v>
      </c>
      <c r="B5" s="8" t="s">
        <v>264</v>
      </c>
      <c r="C5" s="8" t="s">
        <v>39</v>
      </c>
      <c r="D5" t="s">
        <v>141</v>
      </c>
      <c r="E5" s="24">
        <v>13.509575449590701</v>
      </c>
      <c r="F5" s="24">
        <v>14.681897594409399</v>
      </c>
      <c r="G5" s="24">
        <v>15.932555682090401</v>
      </c>
      <c r="H5" s="9">
        <v>0</v>
      </c>
    </row>
    <row r="6" spans="1:9" x14ac:dyDescent="0.35">
      <c r="A6" s="8" t="str">
        <f t="shared" si="0"/>
        <v>Distribución volumen por criterio (Consumiciones).T.Alimentos TOTAL INGLEVANTE</v>
      </c>
      <c r="B6" s="8" t="s">
        <v>264</v>
      </c>
      <c r="C6" s="8" t="s">
        <v>39</v>
      </c>
      <c r="D6" t="s">
        <v>142</v>
      </c>
      <c r="E6" s="24">
        <v>16.932446679420199</v>
      </c>
      <c r="F6" s="24">
        <v>16.003739392221199</v>
      </c>
      <c r="G6" s="24">
        <v>16.241747387444999</v>
      </c>
      <c r="H6" s="9">
        <v>0</v>
      </c>
    </row>
    <row r="7" spans="1:9" x14ac:dyDescent="0.35">
      <c r="A7" s="8" t="str">
        <f t="shared" si="0"/>
        <v>Distribución volumen por criterio (Consumiciones).T.Alimentos TOTAL INGANDALUCIA</v>
      </c>
      <c r="B7" s="8" t="s">
        <v>264</v>
      </c>
      <c r="C7" s="8" t="s">
        <v>39</v>
      </c>
      <c r="D7" t="s">
        <v>143</v>
      </c>
      <c r="E7" s="24">
        <v>20.3969702061097</v>
      </c>
      <c r="F7" s="24">
        <v>20.841637916573902</v>
      </c>
      <c r="G7" s="24">
        <v>19.772324953731999</v>
      </c>
      <c r="H7" s="9">
        <v>0</v>
      </c>
    </row>
    <row r="8" spans="1:9" x14ac:dyDescent="0.35">
      <c r="A8" s="8" t="str">
        <f t="shared" si="0"/>
        <v>Distribución volumen por criterio (Consumiciones).T.Alimentos TOTAL INGMDD AM</v>
      </c>
      <c r="B8" s="8" t="s">
        <v>264</v>
      </c>
      <c r="C8" s="8" t="s">
        <v>39</v>
      </c>
      <c r="D8" t="s">
        <v>144</v>
      </c>
      <c r="E8" s="24">
        <v>14.9724836626353</v>
      </c>
      <c r="F8" s="24">
        <v>14.9111364632923</v>
      </c>
      <c r="G8" s="24">
        <v>14.837050388819</v>
      </c>
      <c r="H8" s="9">
        <v>0</v>
      </c>
    </row>
    <row r="9" spans="1:9" x14ac:dyDescent="0.35">
      <c r="A9" s="8" t="str">
        <f t="shared" si="0"/>
        <v>Distribución volumen por criterio (Consumiciones).T.Alimentos TOTAL INGRTO CENTRO</v>
      </c>
      <c r="B9" s="8" t="s">
        <v>264</v>
      </c>
      <c r="C9" s="8" t="s">
        <v>39</v>
      </c>
      <c r="D9" t="s">
        <v>145</v>
      </c>
      <c r="E9" s="24">
        <v>7.79309247081087</v>
      </c>
      <c r="F9" s="24">
        <v>7.8145292848755696</v>
      </c>
      <c r="G9" s="24">
        <v>8.1509763224807905</v>
      </c>
      <c r="H9" s="9">
        <v>0</v>
      </c>
    </row>
    <row r="10" spans="1:9" x14ac:dyDescent="0.35">
      <c r="A10" s="8" t="str">
        <f t="shared" si="0"/>
        <v>Distribución volumen por criterio (Consumiciones).T.Alimentos TOTAL INGNORTE-CENTRO</v>
      </c>
      <c r="B10" s="8" t="s">
        <v>264</v>
      </c>
      <c r="C10" s="8" t="s">
        <v>39</v>
      </c>
      <c r="D10" t="s">
        <v>146</v>
      </c>
      <c r="E10" s="24">
        <v>7.9967929539311404</v>
      </c>
      <c r="F10" s="24">
        <v>7.9991759996154697</v>
      </c>
      <c r="G10" s="24">
        <v>7.8638453955773198</v>
      </c>
      <c r="H10" s="9">
        <v>0</v>
      </c>
    </row>
    <row r="11" spans="1:9" x14ac:dyDescent="0.35">
      <c r="A11" s="8" t="str">
        <f t="shared" si="0"/>
        <v>Distribución volumen por criterio (Consumiciones).T.Alimentos TOTAL INGNOROESTE</v>
      </c>
      <c r="B11" s="8" t="s">
        <v>264</v>
      </c>
      <c r="C11" s="8" t="s">
        <v>39</v>
      </c>
      <c r="D11" t="s">
        <v>147</v>
      </c>
      <c r="E11" s="24">
        <v>8.6525474105362896</v>
      </c>
      <c r="F11" s="24">
        <v>7.5751100874323303</v>
      </c>
      <c r="G11" s="24">
        <v>7.0140360681470604</v>
      </c>
      <c r="H11" s="9">
        <v>0</v>
      </c>
    </row>
    <row r="12" spans="1:9" x14ac:dyDescent="0.35">
      <c r="A12" s="8" t="str">
        <f t="shared" si="0"/>
        <v>Distribución volumen por criterio (Consumiciones).T.Alimentos TOTAL ING&lt;2MIL</v>
      </c>
      <c r="B12" s="8" t="s">
        <v>264</v>
      </c>
      <c r="C12" s="8" t="s">
        <v>39</v>
      </c>
      <c r="D12" t="s">
        <v>148</v>
      </c>
      <c r="E12" s="24">
        <v>4.5641807146878604</v>
      </c>
      <c r="F12" s="24">
        <v>4.77173914109731</v>
      </c>
      <c r="G12" s="24">
        <v>4.7845421885232904</v>
      </c>
      <c r="H12" s="9">
        <v>0</v>
      </c>
    </row>
    <row r="13" spans="1:9" x14ac:dyDescent="0.35">
      <c r="A13" s="8" t="str">
        <f t="shared" si="0"/>
        <v>Distribución volumen por criterio (Consumiciones).T.Alimentos TOTAL ING2-5MIL</v>
      </c>
      <c r="B13" s="8" t="s">
        <v>264</v>
      </c>
      <c r="C13" s="8" t="s">
        <v>39</v>
      </c>
      <c r="D13" t="s">
        <v>149</v>
      </c>
      <c r="E13" s="24">
        <v>4.6707010205756001</v>
      </c>
      <c r="F13" s="24">
        <v>4.0112515290602397</v>
      </c>
      <c r="G13" s="24">
        <v>3.7172401725001798</v>
      </c>
      <c r="H13" s="9">
        <v>0</v>
      </c>
    </row>
    <row r="14" spans="1:9" x14ac:dyDescent="0.35">
      <c r="A14" s="8" t="str">
        <f t="shared" si="0"/>
        <v>Distribución volumen por criterio (Consumiciones).T.Alimentos TOTAL ING5-10MIL</v>
      </c>
      <c r="B14" s="8" t="s">
        <v>264</v>
      </c>
      <c r="C14" s="8" t="s">
        <v>39</v>
      </c>
      <c r="D14" t="s">
        <v>150</v>
      </c>
      <c r="E14" s="24">
        <v>7.2573389181525298</v>
      </c>
      <c r="F14" s="24">
        <v>7.4825826918719196</v>
      </c>
      <c r="G14" s="24">
        <v>7.6770472637579399</v>
      </c>
      <c r="H14" s="9">
        <v>0</v>
      </c>
    </row>
    <row r="15" spans="1:9" x14ac:dyDescent="0.35">
      <c r="A15" s="8" t="str">
        <f t="shared" si="0"/>
        <v>Distribución volumen por criterio (Consumiciones).T.Alimentos TOTAL ING10-30MIL</v>
      </c>
      <c r="B15" s="8" t="s">
        <v>264</v>
      </c>
      <c r="C15" s="8" t="s">
        <v>39</v>
      </c>
      <c r="D15" t="s">
        <v>151</v>
      </c>
      <c r="E15" s="24">
        <v>16.681210384776701</v>
      </c>
      <c r="F15" s="24">
        <v>16.920251477069701</v>
      </c>
      <c r="G15" s="24">
        <v>16.402088130707298</v>
      </c>
      <c r="H15" s="9">
        <v>0</v>
      </c>
    </row>
    <row r="16" spans="1:9" x14ac:dyDescent="0.35">
      <c r="A16" s="8" t="str">
        <f t="shared" si="0"/>
        <v>Distribución volumen por criterio (Consumiciones).T.Alimentos TOTAL ING30-100MIL</v>
      </c>
      <c r="B16" s="8" t="s">
        <v>264</v>
      </c>
      <c r="C16" s="8" t="s">
        <v>39</v>
      </c>
      <c r="D16" t="s">
        <v>152</v>
      </c>
      <c r="E16" s="24">
        <v>22.6820298322098</v>
      </c>
      <c r="F16" s="24">
        <v>23.505395731089401</v>
      </c>
      <c r="G16" s="24">
        <v>25.311997882611699</v>
      </c>
      <c r="H16" s="9">
        <v>0</v>
      </c>
    </row>
    <row r="17" spans="1:8" x14ac:dyDescent="0.35">
      <c r="A17" s="8" t="str">
        <f t="shared" si="0"/>
        <v>Distribución volumen por criterio (Consumiciones).T.Alimentos TOTAL ING100-200MIL</v>
      </c>
      <c r="B17" s="8" t="s">
        <v>264</v>
      </c>
      <c r="C17" s="8" t="s">
        <v>39</v>
      </c>
      <c r="D17" t="s">
        <v>153</v>
      </c>
      <c r="E17" s="24">
        <v>9.3674199884255493</v>
      </c>
      <c r="F17" s="24">
        <v>10.2186445782246</v>
      </c>
      <c r="G17" s="24">
        <v>9.3528054398383897</v>
      </c>
      <c r="H17" s="9">
        <v>0</v>
      </c>
    </row>
    <row r="18" spans="1:8" x14ac:dyDescent="0.35">
      <c r="A18" s="8" t="str">
        <f t="shared" si="0"/>
        <v>Distribución volumen por criterio (Consumiciones).T.Alimentos TOTAL ING200-500MIL</v>
      </c>
      <c r="B18" s="8" t="s">
        <v>264</v>
      </c>
      <c r="C18" s="8" t="s">
        <v>39</v>
      </c>
      <c r="D18" t="s">
        <v>154</v>
      </c>
      <c r="E18" s="24">
        <v>15.2954618922554</v>
      </c>
      <c r="F18" s="24">
        <v>13.696214601090601</v>
      </c>
      <c r="G18" s="24">
        <v>13.6492920182194</v>
      </c>
      <c r="H18" s="9">
        <v>0</v>
      </c>
    </row>
    <row r="19" spans="1:8" x14ac:dyDescent="0.35">
      <c r="A19" s="8" t="str">
        <f t="shared" si="0"/>
        <v>Distribución volumen por criterio (Consumiciones).T.Alimentos TOTAL ING&gt;500MIL</v>
      </c>
      <c r="B19" s="8" t="s">
        <v>264</v>
      </c>
      <c r="C19" s="8" t="s">
        <v>39</v>
      </c>
      <c r="D19" t="s">
        <v>155</v>
      </c>
      <c r="E19" s="24">
        <v>19.481657248916498</v>
      </c>
      <c r="F19" s="24">
        <v>19.393932021930201</v>
      </c>
      <c r="G19" s="24">
        <v>19.1049888968654</v>
      </c>
      <c r="H19" s="9">
        <v>0</v>
      </c>
    </row>
    <row r="20" spans="1:8" x14ac:dyDescent="0.35">
      <c r="A20" s="8" t="str">
        <f t="shared" si="0"/>
        <v>Distribución volumen por criterio (Consumiciones).T.Alimentos TOTAL INGDE 15 A 19 AÑOS</v>
      </c>
      <c r="B20" s="8" t="s">
        <v>264</v>
      </c>
      <c r="C20" s="8" t="s">
        <v>39</v>
      </c>
      <c r="D20" t="s">
        <v>156</v>
      </c>
      <c r="E20" s="24">
        <v>2.6787815190040098</v>
      </c>
      <c r="F20" s="24">
        <v>2.6037627388988001</v>
      </c>
      <c r="G20" s="24">
        <v>2.18038378460039</v>
      </c>
      <c r="H20" s="9">
        <v>0</v>
      </c>
    </row>
    <row r="21" spans="1:8" x14ac:dyDescent="0.35">
      <c r="A21" s="8" t="str">
        <f t="shared" si="0"/>
        <v>Distribución volumen por criterio (Consumiciones).T.Alimentos TOTAL INGDE 20 A 24 AÑOS</v>
      </c>
      <c r="B21" s="8" t="s">
        <v>264</v>
      </c>
      <c r="C21" s="8" t="s">
        <v>39</v>
      </c>
      <c r="D21" t="s">
        <v>157</v>
      </c>
      <c r="E21" s="24">
        <v>3.1087163071021702</v>
      </c>
      <c r="F21" s="24">
        <v>2.9779118849303101</v>
      </c>
      <c r="G21" s="24">
        <v>3.5473707833100998</v>
      </c>
      <c r="H21" s="9">
        <v>0</v>
      </c>
    </row>
    <row r="22" spans="1:8" x14ac:dyDescent="0.35">
      <c r="A22" s="8" t="str">
        <f t="shared" si="0"/>
        <v>Distribución volumen por criterio (Consumiciones).T.Alimentos TOTAL INGDE 25 A 34 AÑOS</v>
      </c>
      <c r="B22" s="8" t="s">
        <v>264</v>
      </c>
      <c r="C22" s="8" t="s">
        <v>39</v>
      </c>
      <c r="D22" t="s">
        <v>158</v>
      </c>
      <c r="E22" s="24">
        <v>9.7700811292260692</v>
      </c>
      <c r="F22" s="24">
        <v>9.0151527784998695</v>
      </c>
      <c r="G22" s="24">
        <v>7.8638294513883604</v>
      </c>
      <c r="H22" s="9">
        <v>0</v>
      </c>
    </row>
    <row r="23" spans="1:8" x14ac:dyDescent="0.35">
      <c r="A23" s="8" t="str">
        <f t="shared" si="0"/>
        <v>Distribución volumen por criterio (Consumiciones).T.Alimentos TOTAL INGDE 35 A 49 AÑOS</v>
      </c>
      <c r="B23" s="8" t="s">
        <v>264</v>
      </c>
      <c r="C23" s="8" t="s">
        <v>39</v>
      </c>
      <c r="D23" t="s">
        <v>159</v>
      </c>
      <c r="E23" s="24">
        <v>25.884752677205501</v>
      </c>
      <c r="F23" s="24">
        <v>24.016217112329901</v>
      </c>
      <c r="G23" s="24">
        <v>24.158993857899802</v>
      </c>
      <c r="H23" s="9">
        <v>0</v>
      </c>
    </row>
    <row r="24" spans="1:8" x14ac:dyDescent="0.35">
      <c r="A24" s="8" t="str">
        <f t="shared" si="0"/>
        <v>Distribución volumen por criterio (Consumiciones).T.Alimentos TOTAL INGDE 50 A 59 AÑOS</v>
      </c>
      <c r="B24" s="8" t="s">
        <v>264</v>
      </c>
      <c r="C24" s="8" t="s">
        <v>39</v>
      </c>
      <c r="D24" t="s">
        <v>160</v>
      </c>
      <c r="E24" s="24">
        <v>24.591597814413799</v>
      </c>
      <c r="F24" s="24">
        <v>25.4192935766227</v>
      </c>
      <c r="G24" s="24">
        <v>24.168600231748801</v>
      </c>
      <c r="H24" s="9">
        <v>0</v>
      </c>
    </row>
    <row r="25" spans="1:8" x14ac:dyDescent="0.35">
      <c r="A25" s="8" t="str">
        <f t="shared" si="0"/>
        <v>Distribución volumen por criterio (Consumiciones).T.Alimentos TOTAL INGDE 60 A 75 AÑOS</v>
      </c>
      <c r="B25" s="8" t="s">
        <v>264</v>
      </c>
      <c r="C25" s="8" t="s">
        <v>39</v>
      </c>
      <c r="D25" t="s">
        <v>161</v>
      </c>
      <c r="E25" s="24">
        <v>33.966056797336101</v>
      </c>
      <c r="F25" s="24">
        <v>35.967656023001403</v>
      </c>
      <c r="G25" s="24">
        <v>38.0808418212888</v>
      </c>
      <c r="H25" s="9">
        <v>0</v>
      </c>
    </row>
    <row r="26" spans="1:8" x14ac:dyDescent="0.35">
      <c r="A26" s="8" t="str">
        <f t="shared" si="0"/>
        <v>Distribución volumen por criterio (Consumiciones).T.Alimentos TOTAL INGNIVEL ALTO</v>
      </c>
      <c r="B26" s="8" t="s">
        <v>264</v>
      </c>
      <c r="C26" s="8" t="s">
        <v>39</v>
      </c>
      <c r="D26" t="s">
        <v>245</v>
      </c>
      <c r="E26" s="24">
        <v>25.036418248327902</v>
      </c>
      <c r="F26" s="24">
        <v>25.500810757521201</v>
      </c>
      <c r="G26" s="24">
        <v>24.661734066075098</v>
      </c>
      <c r="H26" s="9">
        <v>0</v>
      </c>
    </row>
    <row r="27" spans="1:8" x14ac:dyDescent="0.35">
      <c r="A27" s="8" t="str">
        <f t="shared" si="0"/>
        <v>Distribución volumen por criterio (Consumiciones).T.Alimentos TOTAL INGNIVEL MEDIO ALTO</v>
      </c>
      <c r="B27" s="8" t="s">
        <v>264</v>
      </c>
      <c r="C27" s="8" t="s">
        <v>39</v>
      </c>
      <c r="D27" t="s">
        <v>246</v>
      </c>
      <c r="E27" s="24">
        <v>15.267706795027101</v>
      </c>
      <c r="F27" s="24">
        <v>15.2367637581088</v>
      </c>
      <c r="G27" s="24">
        <v>14.778660775820301</v>
      </c>
      <c r="H27" s="9">
        <v>0</v>
      </c>
    </row>
    <row r="28" spans="1:8" x14ac:dyDescent="0.35">
      <c r="A28" s="8" t="str">
        <f t="shared" si="0"/>
        <v>Distribución volumen por criterio (Consumiciones).T.Alimentos TOTAL INGNIVEL MEDIO</v>
      </c>
      <c r="B28" s="8" t="s">
        <v>264</v>
      </c>
      <c r="C28" s="8" t="s">
        <v>39</v>
      </c>
      <c r="D28" t="s">
        <v>247</v>
      </c>
      <c r="E28" s="24">
        <v>24.103171772492299</v>
      </c>
      <c r="F28" s="24">
        <v>24.6583880786763</v>
      </c>
      <c r="G28" s="24">
        <v>23.892865413905199</v>
      </c>
      <c r="H28" s="9">
        <v>0</v>
      </c>
    </row>
    <row r="29" spans="1:8" x14ac:dyDescent="0.35">
      <c r="A29" s="8" t="str">
        <f t="shared" si="0"/>
        <v>Distribución volumen por criterio (Consumiciones).T.Alimentos TOTAL INGNIVEL MEDIO BAJO</v>
      </c>
      <c r="B29" s="8" t="s">
        <v>264</v>
      </c>
      <c r="C29" s="8" t="s">
        <v>39</v>
      </c>
      <c r="D29" t="s">
        <v>248</v>
      </c>
      <c r="E29" s="24">
        <v>14.3571729653091</v>
      </c>
      <c r="F29" s="24">
        <v>14.3417894737875</v>
      </c>
      <c r="G29" s="24">
        <v>16.680670979304001</v>
      </c>
      <c r="H29" s="9">
        <v>0</v>
      </c>
    </row>
    <row r="30" spans="1:8" x14ac:dyDescent="0.35">
      <c r="A30" s="8" t="str">
        <f t="shared" si="0"/>
        <v>Distribución volumen por criterio (Consumiciones).T.Alimentos TOTAL INGNIVEL BAJO</v>
      </c>
      <c r="B30" s="8" t="s">
        <v>264</v>
      </c>
      <c r="C30" s="8" t="s">
        <v>39</v>
      </c>
      <c r="D30" t="s">
        <v>249</v>
      </c>
      <c r="E30" s="24">
        <v>21.235518428233</v>
      </c>
      <c r="F30" s="24">
        <v>20.262247931906199</v>
      </c>
      <c r="G30" s="24">
        <v>19.986080723037102</v>
      </c>
      <c r="H30" s="9">
        <v>0</v>
      </c>
    </row>
    <row r="31" spans="1:8" x14ac:dyDescent="0.35">
      <c r="A31" s="8" t="str">
        <f t="shared" si="0"/>
        <v>Distribución volumen por criterio (Consumiciones).T.Alimentos TOTAL INGHOMBRE</v>
      </c>
      <c r="B31" s="8" t="s">
        <v>264</v>
      </c>
      <c r="C31" s="8" t="s">
        <v>39</v>
      </c>
      <c r="D31" t="s">
        <v>166</v>
      </c>
      <c r="E31" s="24">
        <v>50.491403171084698</v>
      </c>
      <c r="F31" s="24">
        <v>51.711183941409601</v>
      </c>
      <c r="G31" s="24">
        <v>51.334249592725598</v>
      </c>
      <c r="H31" s="9">
        <v>0</v>
      </c>
    </row>
    <row r="32" spans="1:8" x14ac:dyDescent="0.35">
      <c r="A32" s="8" t="str">
        <f t="shared" si="0"/>
        <v>Distribución volumen por criterio (Consumiciones).T.Alimentos TOTAL INGMUJER</v>
      </c>
      <c r="B32" s="8" t="s">
        <v>264</v>
      </c>
      <c r="C32" s="8" t="s">
        <v>39</v>
      </c>
      <c r="D32" t="s">
        <v>167</v>
      </c>
      <c r="E32" s="24">
        <v>49.508596828915302</v>
      </c>
      <c r="F32" s="24">
        <v>48.288816058590299</v>
      </c>
      <c r="G32" s="24">
        <v>48.665770337510601</v>
      </c>
      <c r="H32" s="9">
        <v>0</v>
      </c>
    </row>
    <row r="33" spans="1:8" s="97" customFormat="1" x14ac:dyDescent="0.35">
      <c r="A33" s="97" t="str">
        <f t="shared" si="0"/>
        <v>Distribución volumen por criterio (Consumiciones).T.Carne Ing.T.ESPAÑA</v>
      </c>
      <c r="B33" s="97" t="s">
        <v>264</v>
      </c>
      <c r="C33" s="97" t="s">
        <v>43</v>
      </c>
      <c r="D33" s="98" t="s">
        <v>138</v>
      </c>
      <c r="E33" s="99">
        <v>100</v>
      </c>
      <c r="F33" s="99">
        <v>100</v>
      </c>
      <c r="G33" s="99">
        <v>100</v>
      </c>
      <c r="H33" s="100">
        <v>0</v>
      </c>
    </row>
    <row r="34" spans="1:8" x14ac:dyDescent="0.35">
      <c r="A34" s="8" t="str">
        <f t="shared" si="0"/>
        <v>Distribución volumen por criterio (Consumiciones).T.Carne Ing.BCN AM</v>
      </c>
      <c r="B34" s="8" t="s">
        <v>264</v>
      </c>
      <c r="C34" s="8" t="s">
        <v>43</v>
      </c>
      <c r="D34" t="s">
        <v>140</v>
      </c>
      <c r="E34" s="24">
        <v>8.4902778865992801</v>
      </c>
      <c r="F34" s="24">
        <v>8.9994829889950498</v>
      </c>
      <c r="G34" s="24">
        <v>8.8552106936250805</v>
      </c>
      <c r="H34" s="9">
        <v>0</v>
      </c>
    </row>
    <row r="35" spans="1:8" x14ac:dyDescent="0.35">
      <c r="A35" s="8" t="str">
        <f t="shared" si="0"/>
        <v>Distribución volumen por criterio (Consumiciones).T.Carne Ing.REST.CAT ARAGON</v>
      </c>
      <c r="B35" s="8" t="s">
        <v>264</v>
      </c>
      <c r="C35" s="8" t="s">
        <v>43</v>
      </c>
      <c r="D35" t="s">
        <v>141</v>
      </c>
      <c r="E35" s="24">
        <v>11.577692026430601</v>
      </c>
      <c r="F35" s="24">
        <v>12.6723853251889</v>
      </c>
      <c r="G35" s="24">
        <v>12.581319132259599</v>
      </c>
      <c r="H35" s="9">
        <v>0</v>
      </c>
    </row>
    <row r="36" spans="1:8" x14ac:dyDescent="0.35">
      <c r="A36" s="8" t="str">
        <f t="shared" si="0"/>
        <v>Distribución volumen por criterio (Consumiciones).T.Carne Ing.LEVANTE</v>
      </c>
      <c r="B36" s="8" t="s">
        <v>264</v>
      </c>
      <c r="C36" s="8" t="s">
        <v>43</v>
      </c>
      <c r="D36" t="s">
        <v>142</v>
      </c>
      <c r="E36" s="24">
        <v>15.9637297918462</v>
      </c>
      <c r="F36" s="24">
        <v>16.5605888675994</v>
      </c>
      <c r="G36" s="24">
        <v>16.821031156927699</v>
      </c>
      <c r="H36" s="9">
        <v>0</v>
      </c>
    </row>
    <row r="37" spans="1:8" x14ac:dyDescent="0.35">
      <c r="A37" s="8" t="str">
        <f t="shared" si="0"/>
        <v>Distribución volumen por criterio (Consumiciones).T.Carne Ing.ANDALUCIA</v>
      </c>
      <c r="B37" s="8" t="s">
        <v>264</v>
      </c>
      <c r="C37" s="8" t="s">
        <v>43</v>
      </c>
      <c r="D37" t="s">
        <v>143</v>
      </c>
      <c r="E37" s="24">
        <v>21.530393846796699</v>
      </c>
      <c r="F37" s="24">
        <v>21.355649245572899</v>
      </c>
      <c r="G37" s="24">
        <v>20.766541755131101</v>
      </c>
      <c r="H37" s="9">
        <v>0</v>
      </c>
    </row>
    <row r="38" spans="1:8" x14ac:dyDescent="0.35">
      <c r="A38" s="8" t="str">
        <f t="shared" si="0"/>
        <v>Distribución volumen por criterio (Consumiciones).T.Carne Ing.MDD AM</v>
      </c>
      <c r="B38" s="8" t="s">
        <v>264</v>
      </c>
      <c r="C38" s="8" t="s">
        <v>43</v>
      </c>
      <c r="D38" t="s">
        <v>144</v>
      </c>
      <c r="E38" s="24">
        <v>16.628542140040199</v>
      </c>
      <c r="F38" s="24">
        <v>16.488579672494598</v>
      </c>
      <c r="G38" s="24">
        <v>16.499722840354199</v>
      </c>
      <c r="H38" s="9">
        <v>0</v>
      </c>
    </row>
    <row r="39" spans="1:8" x14ac:dyDescent="0.35">
      <c r="A39" s="8" t="str">
        <f t="shared" si="0"/>
        <v>Distribución volumen por criterio (Consumiciones).T.Carne Ing.RTO CENTRO</v>
      </c>
      <c r="B39" s="8" t="s">
        <v>264</v>
      </c>
      <c r="C39" s="8" t="s">
        <v>43</v>
      </c>
      <c r="D39" t="s">
        <v>145</v>
      </c>
      <c r="E39" s="24">
        <v>10.449757110397201</v>
      </c>
      <c r="F39" s="24">
        <v>10.313667585729499</v>
      </c>
      <c r="G39" s="24">
        <v>10.9607934456204</v>
      </c>
      <c r="H39" s="9">
        <v>0</v>
      </c>
    </row>
    <row r="40" spans="1:8" x14ac:dyDescent="0.35">
      <c r="A40" s="8" t="str">
        <f t="shared" si="0"/>
        <v>Distribución volumen por criterio (Consumiciones).T.Carne Ing.NORTE-CENTRO</v>
      </c>
      <c r="B40" s="8" t="s">
        <v>264</v>
      </c>
      <c r="C40" s="8" t="s">
        <v>43</v>
      </c>
      <c r="D40" t="s">
        <v>146</v>
      </c>
      <c r="E40" s="24">
        <v>7.8442111311342702</v>
      </c>
      <c r="F40" s="24">
        <v>7.6285553662629297</v>
      </c>
      <c r="G40" s="24">
        <v>7.9715789855772403</v>
      </c>
      <c r="H40" s="9">
        <v>0</v>
      </c>
    </row>
    <row r="41" spans="1:8" x14ac:dyDescent="0.35">
      <c r="A41" s="8" t="str">
        <f t="shared" si="0"/>
        <v>Distribución volumen por criterio (Consumiciones).T.Carne Ing.NOROESTE</v>
      </c>
      <c r="B41" s="8" t="s">
        <v>264</v>
      </c>
      <c r="C41" s="8" t="s">
        <v>43</v>
      </c>
      <c r="D41" t="s">
        <v>147</v>
      </c>
      <c r="E41" s="24">
        <v>7.5154091253362596</v>
      </c>
      <c r="F41" s="24">
        <v>5.9810756880915896</v>
      </c>
      <c r="G41" s="24">
        <v>5.5438161407195796</v>
      </c>
      <c r="H41" s="9">
        <v>0</v>
      </c>
    </row>
    <row r="42" spans="1:8" x14ac:dyDescent="0.35">
      <c r="A42" s="8" t="str">
        <f t="shared" si="0"/>
        <v>Distribución volumen por criterio (Consumiciones).T.Carne Ing.&lt;2MIL</v>
      </c>
      <c r="B42" s="8" t="s">
        <v>264</v>
      </c>
      <c r="C42" s="8" t="s">
        <v>43</v>
      </c>
      <c r="D42" t="s">
        <v>148</v>
      </c>
      <c r="E42" s="24">
        <v>4.2134771083078704</v>
      </c>
      <c r="F42" s="24">
        <v>4.6985563368030698</v>
      </c>
      <c r="G42" s="24">
        <v>4.0610304924828498</v>
      </c>
      <c r="H42" s="9">
        <v>0</v>
      </c>
    </row>
    <row r="43" spans="1:8" x14ac:dyDescent="0.35">
      <c r="A43" s="8" t="str">
        <f t="shared" si="0"/>
        <v>Distribución volumen por criterio (Consumiciones).T.Carne Ing.2-5MIL</v>
      </c>
      <c r="B43" s="8" t="s">
        <v>264</v>
      </c>
      <c r="C43" s="8" t="s">
        <v>43</v>
      </c>
      <c r="D43" t="s">
        <v>149</v>
      </c>
      <c r="E43" s="24">
        <v>5.3672529969442904</v>
      </c>
      <c r="F43" s="24">
        <v>4.1038520677083001</v>
      </c>
      <c r="G43" s="24">
        <v>3.9349545378201398</v>
      </c>
      <c r="H43" s="9">
        <v>0</v>
      </c>
    </row>
    <row r="44" spans="1:8" x14ac:dyDescent="0.35">
      <c r="A44" s="8" t="str">
        <f t="shared" si="0"/>
        <v>Distribución volumen por criterio (Consumiciones).T.Carne Ing.5-10MIL</v>
      </c>
      <c r="B44" s="8" t="s">
        <v>264</v>
      </c>
      <c r="C44" s="8" t="s">
        <v>43</v>
      </c>
      <c r="D44" t="s">
        <v>150</v>
      </c>
      <c r="E44" s="24">
        <v>7.2609365614145096</v>
      </c>
      <c r="F44" s="24">
        <v>8.04032075435995</v>
      </c>
      <c r="G44" s="24">
        <v>8.6451169146133005</v>
      </c>
      <c r="H44" s="9">
        <v>0</v>
      </c>
    </row>
    <row r="45" spans="1:8" x14ac:dyDescent="0.35">
      <c r="A45" s="8" t="str">
        <f t="shared" si="0"/>
        <v>Distribución volumen por criterio (Consumiciones).T.Carne Ing.10-30MIL</v>
      </c>
      <c r="B45" s="8" t="s">
        <v>264</v>
      </c>
      <c r="C45" s="8" t="s">
        <v>43</v>
      </c>
      <c r="D45" t="s">
        <v>151</v>
      </c>
      <c r="E45" s="24">
        <v>17.707259265063101</v>
      </c>
      <c r="F45" s="24">
        <v>18.7074907997068</v>
      </c>
      <c r="G45" s="24">
        <v>18.429873687798299</v>
      </c>
      <c r="H45" s="9">
        <v>0</v>
      </c>
    </row>
    <row r="46" spans="1:8" x14ac:dyDescent="0.35">
      <c r="A46" s="8" t="str">
        <f t="shared" si="0"/>
        <v>Distribución volumen por criterio (Consumiciones).T.Carne Ing.30-100MIL</v>
      </c>
      <c r="B46" s="8" t="s">
        <v>264</v>
      </c>
      <c r="C46" s="8" t="s">
        <v>43</v>
      </c>
      <c r="D46" t="s">
        <v>152</v>
      </c>
      <c r="E46" s="24">
        <v>22.794692992765501</v>
      </c>
      <c r="F46" s="24">
        <v>23.050340513092198</v>
      </c>
      <c r="G46" s="24">
        <v>23.063435413804601</v>
      </c>
      <c r="H46" s="9">
        <v>0</v>
      </c>
    </row>
    <row r="47" spans="1:8" x14ac:dyDescent="0.35">
      <c r="A47" s="8" t="str">
        <f t="shared" si="0"/>
        <v>Distribución volumen por criterio (Consumiciones).T.Carne Ing.100-200MIL</v>
      </c>
      <c r="B47" s="8" t="s">
        <v>264</v>
      </c>
      <c r="C47" s="8" t="s">
        <v>43</v>
      </c>
      <c r="D47" t="s">
        <v>153</v>
      </c>
      <c r="E47" s="24">
        <v>9.2546227376008794</v>
      </c>
      <c r="F47" s="24">
        <v>10.006836509156299</v>
      </c>
      <c r="G47" s="24">
        <v>9.4752238963909008</v>
      </c>
      <c r="H47" s="9">
        <v>0</v>
      </c>
    </row>
    <row r="48" spans="1:8" x14ac:dyDescent="0.35">
      <c r="A48" s="8" t="str">
        <f t="shared" si="0"/>
        <v>Distribución volumen por criterio (Consumiciones).T.Carne Ing.200-500MIL</v>
      </c>
      <c r="B48" s="8" t="s">
        <v>264</v>
      </c>
      <c r="C48" s="8" t="s">
        <v>43</v>
      </c>
      <c r="D48" t="s">
        <v>154</v>
      </c>
      <c r="E48" s="24">
        <v>15.846444148449899</v>
      </c>
      <c r="F48" s="24">
        <v>14.196377504710799</v>
      </c>
      <c r="G48" s="24">
        <v>16.037533752877</v>
      </c>
      <c r="H48" s="9">
        <v>0</v>
      </c>
    </row>
    <row r="49" spans="1:8" x14ac:dyDescent="0.35">
      <c r="A49" s="8" t="str">
        <f t="shared" si="0"/>
        <v>Distribución volumen por criterio (Consumiciones).T.Carne Ing.&gt;500MIL</v>
      </c>
      <c r="B49" s="8" t="s">
        <v>264</v>
      </c>
      <c r="C49" s="8" t="s">
        <v>43</v>
      </c>
      <c r="D49" t="s">
        <v>155</v>
      </c>
      <c r="E49" s="24">
        <v>17.5553226775314</v>
      </c>
      <c r="F49" s="24">
        <v>17.1962072023845</v>
      </c>
      <c r="G49" s="24">
        <v>16.3528620655499</v>
      </c>
      <c r="H49" s="9">
        <v>0</v>
      </c>
    </row>
    <row r="50" spans="1:8" x14ac:dyDescent="0.35">
      <c r="A50" s="8" t="str">
        <f t="shared" si="0"/>
        <v>Distribución volumen por criterio (Consumiciones).T.Carne Ing.DE 15 A 19 AÑOS</v>
      </c>
      <c r="B50" s="8" t="s">
        <v>264</v>
      </c>
      <c r="C50" s="8" t="s">
        <v>43</v>
      </c>
      <c r="D50" t="s">
        <v>156</v>
      </c>
      <c r="E50" s="24">
        <v>3.6374755151610101</v>
      </c>
      <c r="F50" s="24">
        <v>2.9201312609758001</v>
      </c>
      <c r="G50" s="24">
        <v>2.8135696870403102</v>
      </c>
      <c r="H50" s="9">
        <v>0</v>
      </c>
    </row>
    <row r="51" spans="1:8" x14ac:dyDescent="0.35">
      <c r="A51" s="8" t="str">
        <f t="shared" si="0"/>
        <v>Distribución volumen por criterio (Consumiciones).T.Carne Ing.DE 20 A 24 AÑOS</v>
      </c>
      <c r="B51" s="8" t="s">
        <v>264</v>
      </c>
      <c r="C51" s="8" t="s">
        <v>43</v>
      </c>
      <c r="D51" t="s">
        <v>157</v>
      </c>
      <c r="E51" s="24">
        <v>3.47548577920552</v>
      </c>
      <c r="F51" s="24">
        <v>3.5958438907550301</v>
      </c>
      <c r="G51" s="24">
        <v>4.6817161380741101</v>
      </c>
      <c r="H51" s="9">
        <v>0</v>
      </c>
    </row>
    <row r="52" spans="1:8" x14ac:dyDescent="0.35">
      <c r="A52" s="8" t="str">
        <f t="shared" si="0"/>
        <v>Distribución volumen por criterio (Consumiciones).T.Carne Ing.DE 25 A 34 AÑOS</v>
      </c>
      <c r="B52" s="8" t="s">
        <v>264</v>
      </c>
      <c r="C52" s="8" t="s">
        <v>43</v>
      </c>
      <c r="D52" t="s">
        <v>158</v>
      </c>
      <c r="E52" s="24">
        <v>12.844060957455101</v>
      </c>
      <c r="F52" s="24">
        <v>10.6877772372324</v>
      </c>
      <c r="G52" s="24">
        <v>10.7279547340775</v>
      </c>
      <c r="H52" s="9">
        <v>0</v>
      </c>
    </row>
    <row r="53" spans="1:8" x14ac:dyDescent="0.35">
      <c r="A53" s="8" t="str">
        <f t="shared" si="0"/>
        <v>Distribución volumen por criterio (Consumiciones).T.Carne Ing.DE 35 A 49 AÑOS</v>
      </c>
      <c r="B53" s="8" t="s">
        <v>264</v>
      </c>
      <c r="C53" s="8" t="s">
        <v>43</v>
      </c>
      <c r="D53" t="s">
        <v>159</v>
      </c>
      <c r="E53" s="24">
        <v>29.648606649429301</v>
      </c>
      <c r="F53" s="24">
        <v>28.525871609137202</v>
      </c>
      <c r="G53" s="24">
        <v>26.578724105875601</v>
      </c>
      <c r="H53" s="9">
        <v>0</v>
      </c>
    </row>
    <row r="54" spans="1:8" x14ac:dyDescent="0.35">
      <c r="A54" s="8" t="str">
        <f t="shared" si="0"/>
        <v>Distribución volumen por criterio (Consumiciones).T.Carne Ing.DE 50 A 59 AÑOS</v>
      </c>
      <c r="B54" s="8" t="s">
        <v>264</v>
      </c>
      <c r="C54" s="8" t="s">
        <v>43</v>
      </c>
      <c r="D54" t="s">
        <v>160</v>
      </c>
      <c r="E54" s="24">
        <v>25.237307059468801</v>
      </c>
      <c r="F54" s="24">
        <v>26.659388632960599</v>
      </c>
      <c r="G54" s="24">
        <v>24.817366866471801</v>
      </c>
      <c r="H54" s="9">
        <v>0</v>
      </c>
    </row>
    <row r="55" spans="1:8" x14ac:dyDescent="0.35">
      <c r="A55" s="8" t="str">
        <f t="shared" si="0"/>
        <v>Distribución volumen por criterio (Consumiciones).T.Carne Ing.DE 60 A 75 AÑOS</v>
      </c>
      <c r="B55" s="8" t="s">
        <v>264</v>
      </c>
      <c r="C55" s="8" t="s">
        <v>43</v>
      </c>
      <c r="D55" t="s">
        <v>161</v>
      </c>
      <c r="E55" s="24">
        <v>25.157068609783501</v>
      </c>
      <c r="F55" s="24">
        <v>27.610969667263401</v>
      </c>
      <c r="G55" s="24">
        <v>30.380690001396601</v>
      </c>
      <c r="H55" s="9">
        <v>0</v>
      </c>
    </row>
    <row r="56" spans="1:8" x14ac:dyDescent="0.35">
      <c r="A56" s="8" t="str">
        <f t="shared" si="0"/>
        <v>Distribución volumen por criterio (Consumiciones).T.Carne Ing.NIVEL ALTO</v>
      </c>
      <c r="B56" s="8" t="s">
        <v>264</v>
      </c>
      <c r="C56" s="8" t="s">
        <v>43</v>
      </c>
      <c r="D56" t="s">
        <v>245</v>
      </c>
      <c r="E56" s="24">
        <v>25.412690328815099</v>
      </c>
      <c r="F56" s="24">
        <v>25.2408190870452</v>
      </c>
      <c r="G56" s="24">
        <v>24.509365904257201</v>
      </c>
      <c r="H56" s="9">
        <v>0</v>
      </c>
    </row>
    <row r="57" spans="1:8" x14ac:dyDescent="0.35">
      <c r="A57" s="8" t="str">
        <f t="shared" si="0"/>
        <v>Distribución volumen por criterio (Consumiciones).T.Carne Ing.NIVEL MEDIO ALTO</v>
      </c>
      <c r="B57" s="8" t="s">
        <v>264</v>
      </c>
      <c r="C57" s="8" t="s">
        <v>43</v>
      </c>
      <c r="D57" t="s">
        <v>246</v>
      </c>
      <c r="E57" s="24">
        <v>13.936012954112099</v>
      </c>
      <c r="F57" s="24">
        <v>16.3700333829184</v>
      </c>
      <c r="G57" s="24">
        <v>16.6835402853545</v>
      </c>
      <c r="H57" s="9">
        <v>0</v>
      </c>
    </row>
    <row r="58" spans="1:8" x14ac:dyDescent="0.35">
      <c r="A58" s="8" t="str">
        <f t="shared" si="0"/>
        <v>Distribución volumen por criterio (Consumiciones).T.Carne Ing.NIVEL MEDIO</v>
      </c>
      <c r="B58" s="8" t="s">
        <v>264</v>
      </c>
      <c r="C58" s="8" t="s">
        <v>43</v>
      </c>
      <c r="D58" t="s">
        <v>247</v>
      </c>
      <c r="E58" s="24">
        <v>26.300027423019699</v>
      </c>
      <c r="F58" s="24">
        <v>26.600966999804101</v>
      </c>
      <c r="G58" s="24">
        <v>24.416005246653601</v>
      </c>
      <c r="H58" s="9">
        <v>0</v>
      </c>
    </row>
    <row r="59" spans="1:8" x14ac:dyDescent="0.35">
      <c r="A59" s="8" t="str">
        <f t="shared" si="0"/>
        <v>Distribución volumen por criterio (Consumiciones).T.Carne Ing.NIVEL MEDIO BAJO</v>
      </c>
      <c r="B59" s="8" t="s">
        <v>264</v>
      </c>
      <c r="C59" s="8" t="s">
        <v>43</v>
      </c>
      <c r="D59" t="s">
        <v>248</v>
      </c>
      <c r="E59" s="24">
        <v>14.365124448274999</v>
      </c>
      <c r="F59" s="24">
        <v>13.725189423187899</v>
      </c>
      <c r="G59" s="24">
        <v>16.185526544880499</v>
      </c>
      <c r="H59" s="9">
        <v>0</v>
      </c>
    </row>
    <row r="60" spans="1:8" x14ac:dyDescent="0.35">
      <c r="A60" s="8" t="str">
        <f t="shared" si="0"/>
        <v>Distribución volumen por criterio (Consumiciones).T.Carne Ing.NIVEL BAJO</v>
      </c>
      <c r="B60" s="8" t="s">
        <v>264</v>
      </c>
      <c r="C60" s="8" t="s">
        <v>43</v>
      </c>
      <c r="D60" t="s">
        <v>249</v>
      </c>
      <c r="E60" s="24">
        <v>19.986151375068602</v>
      </c>
      <c r="F60" s="24">
        <v>18.0629666909403</v>
      </c>
      <c r="G60" s="24">
        <v>18.2055927801912</v>
      </c>
      <c r="H60" s="9">
        <v>0</v>
      </c>
    </row>
    <row r="61" spans="1:8" x14ac:dyDescent="0.35">
      <c r="A61" s="8" t="str">
        <f t="shared" si="0"/>
        <v>Distribución volumen por criterio (Consumiciones).T.Carne Ing.HOMBRE</v>
      </c>
      <c r="B61" s="8" t="s">
        <v>264</v>
      </c>
      <c r="C61" s="8" t="s">
        <v>43</v>
      </c>
      <c r="D61" t="s">
        <v>166</v>
      </c>
      <c r="E61" s="24">
        <v>47.177296351432503</v>
      </c>
      <c r="F61" s="24">
        <v>49.152974827606997</v>
      </c>
      <c r="G61" s="24">
        <v>49.160461592317503</v>
      </c>
      <c r="H61" s="9">
        <v>0</v>
      </c>
    </row>
    <row r="62" spans="1:8" x14ac:dyDescent="0.35">
      <c r="A62" s="8" t="str">
        <f t="shared" si="0"/>
        <v>Distribución volumen por criterio (Consumiciones).T.Carne Ing.MUJER</v>
      </c>
      <c r="B62" s="8" t="s">
        <v>264</v>
      </c>
      <c r="C62" s="8" t="s">
        <v>43</v>
      </c>
      <c r="D62" t="s">
        <v>167</v>
      </c>
      <c r="E62" s="24">
        <v>52.8227101778579</v>
      </c>
      <c r="F62" s="24">
        <v>50.847012964340898</v>
      </c>
      <c r="G62" s="24">
        <v>50.839563016752003</v>
      </c>
      <c r="H62" s="9">
        <v>0</v>
      </c>
    </row>
    <row r="63" spans="1:8" s="97" customFormat="1" x14ac:dyDescent="0.35">
      <c r="A63" s="97" t="str">
        <f t="shared" ref="A63:A92" si="1">$I$3&amp;$C$63&amp;D63</f>
        <v>Distribución volumen por criterio (Consumiciones)T.Carne Fresca IngT.ESPAÑA</v>
      </c>
      <c r="B63" s="97" t="s">
        <v>264</v>
      </c>
      <c r="C63" s="97" t="s">
        <v>47</v>
      </c>
      <c r="D63" s="98" t="s">
        <v>138</v>
      </c>
      <c r="E63" s="99">
        <v>100</v>
      </c>
      <c r="F63" s="99">
        <v>100</v>
      </c>
      <c r="G63" s="99">
        <v>100</v>
      </c>
      <c r="H63" s="100">
        <v>0</v>
      </c>
    </row>
    <row r="64" spans="1:8" x14ac:dyDescent="0.35">
      <c r="A64" s="8" t="str">
        <f t="shared" si="1"/>
        <v>Distribución volumen por criterio (Consumiciones)T.Carne Fresca IngBCN AM</v>
      </c>
      <c r="B64" s="8" t="s">
        <v>264</v>
      </c>
      <c r="C64" s="8" t="s">
        <v>47</v>
      </c>
      <c r="D64" t="s">
        <v>140</v>
      </c>
      <c r="E64" s="24">
        <v>8.0100526481573109</v>
      </c>
      <c r="F64" s="24">
        <v>8.1064647485572703</v>
      </c>
      <c r="G64" s="24">
        <v>8.1852634658963606</v>
      </c>
      <c r="H64" s="9">
        <v>0</v>
      </c>
    </row>
    <row r="65" spans="1:8" x14ac:dyDescent="0.35">
      <c r="A65" s="8" t="str">
        <f t="shared" si="1"/>
        <v>Distribución volumen por criterio (Consumiciones)T.Carne Fresca IngREST.CAT ARAGON</v>
      </c>
      <c r="B65" s="8" t="s">
        <v>264</v>
      </c>
      <c r="C65" s="8" t="s">
        <v>47</v>
      </c>
      <c r="D65" t="s">
        <v>141</v>
      </c>
      <c r="E65" s="24">
        <v>11.5631552895649</v>
      </c>
      <c r="F65" s="24">
        <v>12.6365351147348</v>
      </c>
      <c r="G65" s="24">
        <v>12.303186555270599</v>
      </c>
      <c r="H65" s="9">
        <v>0</v>
      </c>
    </row>
    <row r="66" spans="1:8" x14ac:dyDescent="0.35">
      <c r="A66" s="8" t="str">
        <f t="shared" si="1"/>
        <v>Distribución volumen por criterio (Consumiciones)T.Carne Fresca IngLEVANTE</v>
      </c>
      <c r="B66" s="8" t="s">
        <v>264</v>
      </c>
      <c r="C66" s="8" t="s">
        <v>47</v>
      </c>
      <c r="D66" t="s">
        <v>142</v>
      </c>
      <c r="E66" s="24">
        <v>15.8522578982463</v>
      </c>
      <c r="F66" s="24">
        <v>16.650602206066502</v>
      </c>
      <c r="G66" s="24">
        <v>16.756286263914099</v>
      </c>
      <c r="H66" s="9">
        <v>0</v>
      </c>
    </row>
    <row r="67" spans="1:8" x14ac:dyDescent="0.35">
      <c r="A67" s="8" t="str">
        <f t="shared" si="1"/>
        <v>Distribución volumen por criterio (Consumiciones)T.Carne Fresca IngANDALUCIA</v>
      </c>
      <c r="B67" s="8" t="s">
        <v>264</v>
      </c>
      <c r="C67" s="8" t="s">
        <v>47</v>
      </c>
      <c r="D67" t="s">
        <v>143</v>
      </c>
      <c r="E67" s="24">
        <v>21.955926088041501</v>
      </c>
      <c r="F67" s="24">
        <v>21.942880666274501</v>
      </c>
      <c r="G67" s="24">
        <v>20.967406056229301</v>
      </c>
      <c r="H67" s="9">
        <v>0</v>
      </c>
    </row>
    <row r="68" spans="1:8" x14ac:dyDescent="0.35">
      <c r="A68" s="8" t="str">
        <f t="shared" si="1"/>
        <v>Distribución volumen por criterio (Consumiciones)T.Carne Fresca IngMDD AM</v>
      </c>
      <c r="B68" s="8" t="s">
        <v>264</v>
      </c>
      <c r="C68" s="8" t="s">
        <v>47</v>
      </c>
      <c r="D68" t="s">
        <v>144</v>
      </c>
      <c r="E68" s="24">
        <v>17.128748675614499</v>
      </c>
      <c r="F68" s="24">
        <v>16.6203267780094</v>
      </c>
      <c r="G68" s="24">
        <v>16.9196762083821</v>
      </c>
      <c r="H68" s="9">
        <v>0</v>
      </c>
    </row>
    <row r="69" spans="1:8" x14ac:dyDescent="0.35">
      <c r="A69" s="8" t="str">
        <f t="shared" si="1"/>
        <v>Distribución volumen por criterio (Consumiciones)T.Carne Fresca IngRTO CENTRO</v>
      </c>
      <c r="B69" s="8" t="s">
        <v>264</v>
      </c>
      <c r="C69" s="8" t="s">
        <v>47</v>
      </c>
      <c r="D69" t="s">
        <v>145</v>
      </c>
      <c r="E69" s="24">
        <v>10.1782346708774</v>
      </c>
      <c r="F69" s="24">
        <v>10.415837842902601</v>
      </c>
      <c r="G69" s="24">
        <v>11.4302534427373</v>
      </c>
      <c r="H69" s="9">
        <v>0</v>
      </c>
    </row>
    <row r="70" spans="1:8" x14ac:dyDescent="0.35">
      <c r="A70" s="8" t="str">
        <f t="shared" si="1"/>
        <v>Distribución volumen por criterio (Consumiciones)T.Carne Fresca IngNORTE-CENTRO</v>
      </c>
      <c r="B70" s="8" t="s">
        <v>264</v>
      </c>
      <c r="C70" s="8" t="s">
        <v>47</v>
      </c>
      <c r="D70" t="s">
        <v>146</v>
      </c>
      <c r="E70" s="24">
        <v>7.4566816525058002</v>
      </c>
      <c r="F70" s="24">
        <v>7.4390144434221197</v>
      </c>
      <c r="G70" s="24">
        <v>7.8276359040764998</v>
      </c>
      <c r="H70" s="10">
        <v>0</v>
      </c>
    </row>
    <row r="71" spans="1:8" x14ac:dyDescent="0.35">
      <c r="A71" s="8" t="str">
        <f t="shared" si="1"/>
        <v>Distribución volumen por criterio (Consumiciones)T.Carne Fresca IngNOROESTE</v>
      </c>
      <c r="B71" s="8" t="s">
        <v>264</v>
      </c>
      <c r="C71" s="8" t="s">
        <v>47</v>
      </c>
      <c r="D71" t="s">
        <v>147</v>
      </c>
      <c r="E71" s="24">
        <v>7.8549103508649898</v>
      </c>
      <c r="F71" s="24">
        <v>6.1883696889357198</v>
      </c>
      <c r="G71" s="24">
        <v>5.6102617538660802</v>
      </c>
      <c r="H71" s="9">
        <v>0</v>
      </c>
    </row>
    <row r="72" spans="1:8" x14ac:dyDescent="0.35">
      <c r="A72" s="8" t="str">
        <f t="shared" si="1"/>
        <v>Distribución volumen por criterio (Consumiciones)T.Carne Fresca Ing&lt;2MIL</v>
      </c>
      <c r="B72" s="8" t="s">
        <v>264</v>
      </c>
      <c r="C72" s="8" t="s">
        <v>47</v>
      </c>
      <c r="D72" t="s">
        <v>148</v>
      </c>
      <c r="E72" s="24">
        <v>4.0102784584357698</v>
      </c>
      <c r="F72" s="24">
        <v>4.91917182649461</v>
      </c>
      <c r="G72" s="24">
        <v>4.4616956570460902</v>
      </c>
      <c r="H72" s="9">
        <v>0</v>
      </c>
    </row>
    <row r="73" spans="1:8" x14ac:dyDescent="0.35">
      <c r="A73" s="8" t="str">
        <f t="shared" si="1"/>
        <v>Distribución volumen por criterio (Consumiciones)T.Carne Fresca Ing2-5MIL</v>
      </c>
      <c r="B73" s="8" t="s">
        <v>264</v>
      </c>
      <c r="C73" s="8" t="s">
        <v>47</v>
      </c>
      <c r="D73" t="s">
        <v>149</v>
      </c>
      <c r="E73" s="24">
        <v>5.4452651429927199</v>
      </c>
      <c r="F73" s="24">
        <v>4.2178302456288002</v>
      </c>
      <c r="G73" s="24">
        <v>3.8329431979480502</v>
      </c>
      <c r="H73" s="9">
        <v>0</v>
      </c>
    </row>
    <row r="74" spans="1:8" x14ac:dyDescent="0.35">
      <c r="A74" s="8" t="str">
        <f t="shared" si="1"/>
        <v>Distribución volumen por criterio (Consumiciones)T.Carne Fresca Ing5-10MIL</v>
      </c>
      <c r="B74" s="8" t="s">
        <v>264</v>
      </c>
      <c r="C74" s="8" t="s">
        <v>47</v>
      </c>
      <c r="D74" t="s">
        <v>150</v>
      </c>
      <c r="E74" s="24">
        <v>7.30784731625302</v>
      </c>
      <c r="F74" s="24">
        <v>8.3047065925474204</v>
      </c>
      <c r="G74" s="24">
        <v>8.4119751848992692</v>
      </c>
      <c r="H74" s="9">
        <v>0</v>
      </c>
    </row>
    <row r="75" spans="1:8" x14ac:dyDescent="0.35">
      <c r="A75" s="8" t="str">
        <f t="shared" si="1"/>
        <v>Distribución volumen por criterio (Consumiciones)T.Carne Fresca Ing10-30MIL</v>
      </c>
      <c r="B75" s="8" t="s">
        <v>264</v>
      </c>
      <c r="C75" s="8" t="s">
        <v>47</v>
      </c>
      <c r="D75" t="s">
        <v>151</v>
      </c>
      <c r="E75" s="24">
        <v>17.778435936560399</v>
      </c>
      <c r="F75" s="24">
        <v>19.1231953402568</v>
      </c>
      <c r="G75" s="24">
        <v>18.5610852404313</v>
      </c>
      <c r="H75" s="9">
        <v>0</v>
      </c>
    </row>
    <row r="76" spans="1:8" x14ac:dyDescent="0.35">
      <c r="A76" s="8" t="str">
        <f t="shared" si="1"/>
        <v>Distribución volumen por criterio (Consumiciones)T.Carne Fresca Ing30-100MIL</v>
      </c>
      <c r="B76" s="8" t="s">
        <v>264</v>
      </c>
      <c r="C76" s="8" t="s">
        <v>47</v>
      </c>
      <c r="D76" t="s">
        <v>152</v>
      </c>
      <c r="E76" s="24">
        <v>22.786637922218201</v>
      </c>
      <c r="F76" s="24">
        <v>22.741746451354299</v>
      </c>
      <c r="G76" s="24">
        <v>23.548439562218299</v>
      </c>
      <c r="H76" s="9">
        <v>0</v>
      </c>
    </row>
    <row r="77" spans="1:8" x14ac:dyDescent="0.35">
      <c r="A77" s="8" t="str">
        <f t="shared" si="1"/>
        <v>Distribución volumen por criterio (Consumiciones)T.Carne Fresca Ing100-200MIL</v>
      </c>
      <c r="B77" s="8" t="s">
        <v>264</v>
      </c>
      <c r="C77" s="8" t="s">
        <v>47</v>
      </c>
      <c r="D77" t="s">
        <v>153</v>
      </c>
      <c r="E77" s="24">
        <v>8.8377152254216593</v>
      </c>
      <c r="F77" s="24">
        <v>9.28837383625463</v>
      </c>
      <c r="G77" s="24">
        <v>8.7909408695868692</v>
      </c>
      <c r="H77" s="9">
        <v>0</v>
      </c>
    </row>
    <row r="78" spans="1:8" x14ac:dyDescent="0.35">
      <c r="A78" s="8" t="str">
        <f t="shared" si="1"/>
        <v>Distribución volumen por criterio (Consumiciones)T.Carne Fresca Ing200-500MIL</v>
      </c>
      <c r="B78" s="8" t="s">
        <v>264</v>
      </c>
      <c r="C78" s="8" t="s">
        <v>47</v>
      </c>
      <c r="D78" t="s">
        <v>154</v>
      </c>
      <c r="E78" s="24">
        <v>16.1742666279407</v>
      </c>
      <c r="F78" s="24">
        <v>14.4485064275763</v>
      </c>
      <c r="G78" s="24">
        <v>16.058470503274599</v>
      </c>
      <c r="H78" s="9">
        <v>0</v>
      </c>
    </row>
    <row r="79" spans="1:8" x14ac:dyDescent="0.35">
      <c r="A79" s="8" t="str">
        <f t="shared" si="1"/>
        <v>Distribución volumen por criterio (Consumiciones)T.Carne Fresca Ing&gt;500MIL</v>
      </c>
      <c r="B79" s="8" t="s">
        <v>264</v>
      </c>
      <c r="C79" s="8" t="s">
        <v>47</v>
      </c>
      <c r="D79" t="s">
        <v>155</v>
      </c>
      <c r="E79" s="24">
        <v>17.659509189905599</v>
      </c>
      <c r="F79" s="24">
        <v>16.956505376922198</v>
      </c>
      <c r="G79" s="24">
        <v>16.334426438727998</v>
      </c>
      <c r="H79" s="9">
        <v>0</v>
      </c>
    </row>
    <row r="80" spans="1:8" x14ac:dyDescent="0.35">
      <c r="A80" s="8" t="str">
        <f t="shared" si="1"/>
        <v>Distribución volumen por criterio (Consumiciones)T.Carne Fresca IngDE 15 A 19 AÑOS</v>
      </c>
      <c r="B80" s="8" t="s">
        <v>264</v>
      </c>
      <c r="C80" s="8" t="s">
        <v>47</v>
      </c>
      <c r="D80" t="s">
        <v>156</v>
      </c>
      <c r="E80" s="24">
        <v>3.59933238700282</v>
      </c>
      <c r="F80" s="24">
        <v>3.1162439729471898</v>
      </c>
      <c r="G80" s="24">
        <v>3.1822106046268401</v>
      </c>
      <c r="H80" s="9">
        <v>0</v>
      </c>
    </row>
    <row r="81" spans="1:8" x14ac:dyDescent="0.35">
      <c r="A81" s="8" t="str">
        <f t="shared" si="1"/>
        <v>Distribución volumen por criterio (Consumiciones)T.Carne Fresca IngDE 20 A 24 AÑOS</v>
      </c>
      <c r="B81" s="8" t="s">
        <v>264</v>
      </c>
      <c r="C81" s="8" t="s">
        <v>47</v>
      </c>
      <c r="D81" t="s">
        <v>157</v>
      </c>
      <c r="E81" s="24">
        <v>3.5273038170936699</v>
      </c>
      <c r="F81" s="24">
        <v>3.71070069721039</v>
      </c>
      <c r="G81" s="24">
        <v>4.7477883681549899</v>
      </c>
      <c r="H81" s="9">
        <v>0</v>
      </c>
    </row>
    <row r="82" spans="1:8" x14ac:dyDescent="0.35">
      <c r="A82" s="8" t="str">
        <f t="shared" si="1"/>
        <v>Distribución volumen por criterio (Consumiciones)T.Carne Fresca IngDE 25 A 34 AÑOS</v>
      </c>
      <c r="B82" s="8" t="s">
        <v>264</v>
      </c>
      <c r="C82" s="8" t="s">
        <v>47</v>
      </c>
      <c r="D82" t="s">
        <v>158</v>
      </c>
      <c r="E82" s="24">
        <v>13.4872797633901</v>
      </c>
      <c r="F82" s="24">
        <v>11.238297264459201</v>
      </c>
      <c r="G82" s="24">
        <v>11.395763814527999</v>
      </c>
      <c r="H82" s="9">
        <v>0</v>
      </c>
    </row>
    <row r="83" spans="1:8" x14ac:dyDescent="0.35">
      <c r="A83" s="8" t="str">
        <f t="shared" si="1"/>
        <v>Distribución volumen por criterio (Consumiciones)T.Carne Fresca IngDE 35 A 49 AÑOS</v>
      </c>
      <c r="B83" s="8" t="s">
        <v>264</v>
      </c>
      <c r="C83" s="8" t="s">
        <v>47</v>
      </c>
      <c r="D83" t="s">
        <v>159</v>
      </c>
      <c r="E83" s="24">
        <v>30.420440739119599</v>
      </c>
      <c r="F83" s="24">
        <v>29.181549653391698</v>
      </c>
      <c r="G83" s="24">
        <v>27.741256194436801</v>
      </c>
      <c r="H83" s="9">
        <v>0</v>
      </c>
    </row>
    <row r="84" spans="1:8" x14ac:dyDescent="0.35">
      <c r="A84" s="8" t="str">
        <f t="shared" si="1"/>
        <v>Distribución volumen por criterio (Consumiciones)T.Carne Fresca IngDE 50 A 59 AÑOS</v>
      </c>
      <c r="B84" s="8" t="s">
        <v>264</v>
      </c>
      <c r="C84" s="8" t="s">
        <v>47</v>
      </c>
      <c r="D84" t="s">
        <v>160</v>
      </c>
      <c r="E84" s="24">
        <v>24.981489284238702</v>
      </c>
      <c r="F84" s="24">
        <v>26.852830084344198</v>
      </c>
      <c r="G84" s="24">
        <v>24.538094230146701</v>
      </c>
      <c r="H84" s="9">
        <v>0</v>
      </c>
    </row>
    <row r="85" spans="1:8" x14ac:dyDescent="0.35">
      <c r="A85" s="8" t="str">
        <f t="shared" si="1"/>
        <v>Distribución volumen por criterio (Consumiciones)T.Carne Fresca IngDE 60 A 75 AÑOS</v>
      </c>
      <c r="B85" s="8" t="s">
        <v>264</v>
      </c>
      <c r="C85" s="8" t="s">
        <v>47</v>
      </c>
      <c r="D85" t="s">
        <v>161</v>
      </c>
      <c r="E85" s="24">
        <v>23.984111465189599</v>
      </c>
      <c r="F85" s="24">
        <v>25.900413656660401</v>
      </c>
      <c r="G85" s="24">
        <v>28.394854882087799</v>
      </c>
      <c r="H85" s="9">
        <v>0</v>
      </c>
    </row>
    <row r="86" spans="1:8" x14ac:dyDescent="0.35">
      <c r="A86" s="8" t="str">
        <f t="shared" si="1"/>
        <v>Distribución volumen por criterio (Consumiciones)T.Carne Fresca IngNIVEL ALTO</v>
      </c>
      <c r="B86" s="8" t="s">
        <v>264</v>
      </c>
      <c r="C86" s="8" t="s">
        <v>47</v>
      </c>
      <c r="D86" t="s">
        <v>245</v>
      </c>
      <c r="E86" s="24">
        <v>25.710529222386299</v>
      </c>
      <c r="F86" s="24">
        <v>25.3157645736019</v>
      </c>
      <c r="G86" s="24">
        <v>24.7060755285504</v>
      </c>
      <c r="H86" s="9">
        <v>0</v>
      </c>
    </row>
    <row r="87" spans="1:8" x14ac:dyDescent="0.35">
      <c r="A87" s="8" t="str">
        <f t="shared" si="1"/>
        <v>Distribución volumen por criterio (Consumiciones)T.Carne Fresca IngNIVEL MEDIO ALTO</v>
      </c>
      <c r="B87" s="8" t="s">
        <v>264</v>
      </c>
      <c r="C87" s="8" t="s">
        <v>47</v>
      </c>
      <c r="D87" t="s">
        <v>246</v>
      </c>
      <c r="E87" s="24">
        <v>14.002577182525901</v>
      </c>
      <c r="F87" s="24">
        <v>16.582586175910802</v>
      </c>
      <c r="G87" s="24">
        <v>17.5052683840924</v>
      </c>
      <c r="H87" s="9">
        <v>0</v>
      </c>
    </row>
    <row r="88" spans="1:8" x14ac:dyDescent="0.35">
      <c r="A88" s="8" t="str">
        <f t="shared" si="1"/>
        <v>Distribución volumen por criterio (Consumiciones)T.Carne Fresca IngNIVEL MEDIO</v>
      </c>
      <c r="B88" s="8" t="s">
        <v>264</v>
      </c>
      <c r="C88" s="8" t="s">
        <v>47</v>
      </c>
      <c r="D88" t="s">
        <v>247</v>
      </c>
      <c r="E88" s="24">
        <v>25.8733989764904</v>
      </c>
      <c r="F88" s="24">
        <v>26.589628937840899</v>
      </c>
      <c r="G88" s="24">
        <v>24.0966550041089</v>
      </c>
      <c r="H88" s="9">
        <v>0</v>
      </c>
    </row>
    <row r="89" spans="1:8" x14ac:dyDescent="0.35">
      <c r="A89" s="8" t="str">
        <f t="shared" si="1"/>
        <v>Distribución volumen por criterio (Consumiciones)T.Carne Fresca IngNIVEL MEDIO BAJO</v>
      </c>
      <c r="B89" s="8" t="s">
        <v>264</v>
      </c>
      <c r="C89" s="8" t="s">
        <v>47</v>
      </c>
      <c r="D89" t="s">
        <v>248</v>
      </c>
      <c r="E89" s="24">
        <v>14.3602573909913</v>
      </c>
      <c r="F89" s="24">
        <v>13.5682303082994</v>
      </c>
      <c r="G89" s="24">
        <v>15.3996501232662</v>
      </c>
      <c r="H89" s="9">
        <v>0</v>
      </c>
    </row>
    <row r="90" spans="1:8" x14ac:dyDescent="0.35">
      <c r="A90" s="8" t="str">
        <f t="shared" si="1"/>
        <v>Distribución volumen por criterio (Consumiciones)T.Carne Fresca IngNIVEL BAJO</v>
      </c>
      <c r="B90" s="8" t="s">
        <v>264</v>
      </c>
      <c r="C90" s="8" t="s">
        <v>47</v>
      </c>
      <c r="D90" t="s">
        <v>249</v>
      </c>
      <c r="E90" s="24">
        <v>20.053204501478799</v>
      </c>
      <c r="F90" s="24">
        <v>17.943813045007602</v>
      </c>
      <c r="G90" s="24">
        <v>18.2923198321588</v>
      </c>
      <c r="H90" s="9">
        <v>0</v>
      </c>
    </row>
    <row r="91" spans="1:8" x14ac:dyDescent="0.35">
      <c r="A91" s="8" t="str">
        <f t="shared" si="1"/>
        <v>Distribución volumen por criterio (Consumiciones)T.Carne Fresca IngHOMBRE</v>
      </c>
      <c r="B91" s="8" t="s">
        <v>264</v>
      </c>
      <c r="C91" s="8" t="s">
        <v>47</v>
      </c>
      <c r="D91" t="s">
        <v>166</v>
      </c>
      <c r="E91" s="24">
        <v>47.551684781941702</v>
      </c>
      <c r="F91" s="24">
        <v>49.123517909505502</v>
      </c>
      <c r="G91" s="24">
        <v>49.146179370968902</v>
      </c>
      <c r="H91" s="9">
        <v>0</v>
      </c>
    </row>
    <row r="92" spans="1:8" x14ac:dyDescent="0.35">
      <c r="A92" s="8" t="str">
        <f t="shared" si="1"/>
        <v>Distribución volumen por criterio (Consumiciones)T.Carne Fresca IngMUJER</v>
      </c>
      <c r="B92" s="8" t="s">
        <v>264</v>
      </c>
      <c r="C92" s="8" t="s">
        <v>47</v>
      </c>
      <c r="D92" t="s">
        <v>167</v>
      </c>
      <c r="E92" s="24">
        <v>52.4482743103991</v>
      </c>
      <c r="F92" s="24">
        <v>50.876512811375299</v>
      </c>
      <c r="G92" s="24">
        <v>50.853797283163601</v>
      </c>
      <c r="H92" s="9">
        <v>0</v>
      </c>
    </row>
    <row r="93" spans="1:8" s="97" customFormat="1" x14ac:dyDescent="0.35">
      <c r="A93" s="97" t="str">
        <f t="shared" ref="A93:A122" si="2">$I$3&amp;$C$93&amp;D93</f>
        <v>Distribución volumen por criterio (Consumiciones)Ternera Ing.T.ESPAÑA</v>
      </c>
      <c r="B93" s="97" t="s">
        <v>264</v>
      </c>
      <c r="C93" s="97" t="s">
        <v>50</v>
      </c>
      <c r="D93" s="98" t="s">
        <v>138</v>
      </c>
      <c r="E93" s="99">
        <v>100</v>
      </c>
      <c r="F93" s="99">
        <v>100</v>
      </c>
      <c r="G93" s="99">
        <v>100</v>
      </c>
      <c r="H93" s="100">
        <v>0</v>
      </c>
    </row>
    <row r="94" spans="1:8" x14ac:dyDescent="0.35">
      <c r="A94" s="8" t="str">
        <f t="shared" si="2"/>
        <v>Distribución volumen por criterio (Consumiciones)Ternera Ing.BCN AM</v>
      </c>
      <c r="B94" s="8" t="s">
        <v>264</v>
      </c>
      <c r="C94" s="8" t="s">
        <v>50</v>
      </c>
      <c r="D94" t="s">
        <v>140</v>
      </c>
      <c r="E94" s="24">
        <v>6.8391471649993703</v>
      </c>
      <c r="F94" s="24">
        <v>7.95110207964896</v>
      </c>
      <c r="G94" s="24">
        <v>7.9243018314169298</v>
      </c>
      <c r="H94" s="9">
        <v>0</v>
      </c>
    </row>
    <row r="95" spans="1:8" x14ac:dyDescent="0.35">
      <c r="A95" s="8" t="str">
        <f t="shared" si="2"/>
        <v>Distribución volumen por criterio (Consumiciones)Ternera Ing.REST.CAT ARAGON</v>
      </c>
      <c r="B95" s="8" t="s">
        <v>264</v>
      </c>
      <c r="C95" s="8" t="s">
        <v>50</v>
      </c>
      <c r="D95" t="s">
        <v>141</v>
      </c>
      <c r="E95" s="24">
        <v>9.7606682950484007</v>
      </c>
      <c r="F95" s="24">
        <v>11.3055364843318</v>
      </c>
      <c r="G95" s="24">
        <v>10.2062740793702</v>
      </c>
      <c r="H95" s="9">
        <v>0</v>
      </c>
    </row>
    <row r="96" spans="1:8" x14ac:dyDescent="0.35">
      <c r="A96" s="8" t="str">
        <f t="shared" si="2"/>
        <v>Distribución volumen por criterio (Consumiciones)Ternera Ing.LEVANTE</v>
      </c>
      <c r="B96" s="8" t="s">
        <v>264</v>
      </c>
      <c r="C96" s="8" t="s">
        <v>50</v>
      </c>
      <c r="D96" t="s">
        <v>142</v>
      </c>
      <c r="E96" s="24">
        <v>17.042767470680101</v>
      </c>
      <c r="F96" s="24">
        <v>17.652850454132199</v>
      </c>
      <c r="G96" s="24">
        <v>18.794378263311199</v>
      </c>
      <c r="H96" s="9">
        <v>0</v>
      </c>
    </row>
    <row r="97" spans="1:8" x14ac:dyDescent="0.35">
      <c r="A97" s="8" t="str">
        <f t="shared" si="2"/>
        <v>Distribución volumen por criterio (Consumiciones)Ternera Ing.ANDALUCIA</v>
      </c>
      <c r="B97" s="8" t="s">
        <v>264</v>
      </c>
      <c r="C97" s="8" t="s">
        <v>50</v>
      </c>
      <c r="D97" t="s">
        <v>143</v>
      </c>
      <c r="E97" s="24">
        <v>18.7705845112161</v>
      </c>
      <c r="F97" s="24">
        <v>18.5269770304368</v>
      </c>
      <c r="G97" s="24">
        <v>16.6536098709546</v>
      </c>
      <c r="H97" s="9">
        <v>0</v>
      </c>
    </row>
    <row r="98" spans="1:8" x14ac:dyDescent="0.35">
      <c r="A98" s="8" t="str">
        <f t="shared" si="2"/>
        <v>Distribución volumen por criterio (Consumiciones)Ternera Ing.MDD AM</v>
      </c>
      <c r="B98" s="8" t="s">
        <v>264</v>
      </c>
      <c r="C98" s="8" t="s">
        <v>50</v>
      </c>
      <c r="D98" t="s">
        <v>144</v>
      </c>
      <c r="E98" s="24">
        <v>19.185298766141599</v>
      </c>
      <c r="F98" s="24">
        <v>17.7989074385303</v>
      </c>
      <c r="G98" s="24">
        <v>19.5225627054283</v>
      </c>
      <c r="H98" s="9">
        <v>0</v>
      </c>
    </row>
    <row r="99" spans="1:8" x14ac:dyDescent="0.35">
      <c r="A99" s="8" t="str">
        <f t="shared" si="2"/>
        <v>Distribución volumen por criterio (Consumiciones)Ternera Ing.RTO CENTRO</v>
      </c>
      <c r="B99" s="8" t="s">
        <v>264</v>
      </c>
      <c r="C99" s="8" t="s">
        <v>50</v>
      </c>
      <c r="D99" t="s">
        <v>145</v>
      </c>
      <c r="E99" s="24">
        <v>11.8966553817418</v>
      </c>
      <c r="F99" s="24">
        <v>11.702800185594</v>
      </c>
      <c r="G99" s="24">
        <v>12.412040260323501</v>
      </c>
      <c r="H99" s="9">
        <v>0</v>
      </c>
    </row>
    <row r="100" spans="1:8" x14ac:dyDescent="0.35">
      <c r="A100" s="8" t="str">
        <f t="shared" si="2"/>
        <v>Distribución volumen por criterio (Consumiciones)Ternera Ing.NORTE-CENTRO</v>
      </c>
      <c r="B100" s="8" t="s">
        <v>264</v>
      </c>
      <c r="C100" s="8" t="s">
        <v>50</v>
      </c>
      <c r="D100" t="s">
        <v>146</v>
      </c>
      <c r="E100" s="24">
        <v>8.5246277770793295</v>
      </c>
      <c r="F100" s="24">
        <v>8.9021229932853991</v>
      </c>
      <c r="G100" s="24">
        <v>9.4987400540110798</v>
      </c>
      <c r="H100" s="9">
        <v>0</v>
      </c>
    </row>
    <row r="101" spans="1:8" x14ac:dyDescent="0.35">
      <c r="A101" s="8" t="str">
        <f t="shared" si="2"/>
        <v>Distribución volumen por criterio (Consumiciones)Ternera Ing.NOROESTE</v>
      </c>
      <c r="B101" s="8" t="s">
        <v>264</v>
      </c>
      <c r="C101" s="8" t="s">
        <v>50</v>
      </c>
      <c r="D101" t="s">
        <v>147</v>
      </c>
      <c r="E101" s="24">
        <v>7.9802394080353496</v>
      </c>
      <c r="F101" s="24">
        <v>6.15970960976302</v>
      </c>
      <c r="G101" s="24">
        <v>4.9880886742913901</v>
      </c>
      <c r="H101" s="9">
        <v>0</v>
      </c>
    </row>
    <row r="102" spans="1:8" x14ac:dyDescent="0.35">
      <c r="A102" s="8" t="str">
        <f t="shared" si="2"/>
        <v>Distribución volumen por criterio (Consumiciones)Ternera Ing.&lt;2MIL</v>
      </c>
      <c r="B102" s="8" t="s">
        <v>264</v>
      </c>
      <c r="C102" s="8" t="s">
        <v>50</v>
      </c>
      <c r="D102" t="s">
        <v>148</v>
      </c>
      <c r="E102" s="24">
        <v>3.6048555110544398</v>
      </c>
      <c r="F102" s="24">
        <v>5.5531882135235104</v>
      </c>
      <c r="G102" s="24">
        <v>4.8645440887356504</v>
      </c>
      <c r="H102" s="9">
        <v>0</v>
      </c>
    </row>
    <row r="103" spans="1:8" x14ac:dyDescent="0.35">
      <c r="A103" s="8" t="str">
        <f t="shared" si="2"/>
        <v>Distribución volumen por criterio (Consumiciones)Ternera Ing.2-5MIL</v>
      </c>
      <c r="B103" s="8" t="s">
        <v>264</v>
      </c>
      <c r="C103" s="8" t="s">
        <v>50</v>
      </c>
      <c r="D103" t="s">
        <v>149</v>
      </c>
      <c r="E103" s="24">
        <v>4.8194831085328396</v>
      </c>
      <c r="F103" s="24">
        <v>4.01938905421932</v>
      </c>
      <c r="G103" s="24">
        <v>4.0953272493465898</v>
      </c>
      <c r="H103" s="9">
        <v>0</v>
      </c>
    </row>
    <row r="104" spans="1:8" x14ac:dyDescent="0.35">
      <c r="A104" s="8" t="str">
        <f t="shared" si="2"/>
        <v>Distribución volumen por criterio (Consumiciones)Ternera Ing.5-10MIL</v>
      </c>
      <c r="B104" s="8" t="s">
        <v>264</v>
      </c>
      <c r="C104" s="8" t="s">
        <v>50</v>
      </c>
      <c r="D104" t="s">
        <v>150</v>
      </c>
      <c r="E104" s="24">
        <v>6.8028902279135801</v>
      </c>
      <c r="F104" s="24">
        <v>7.3695643351520399</v>
      </c>
      <c r="G104" s="24">
        <v>7.3501550538875096</v>
      </c>
      <c r="H104" s="9">
        <v>0</v>
      </c>
    </row>
    <row r="105" spans="1:8" x14ac:dyDescent="0.35">
      <c r="A105" s="8" t="str">
        <f t="shared" si="2"/>
        <v>Distribución volumen por criterio (Consumiciones)Ternera Ing.10-30MIL</v>
      </c>
      <c r="B105" s="8" t="s">
        <v>264</v>
      </c>
      <c r="C105" s="8" t="s">
        <v>50</v>
      </c>
      <c r="D105" t="s">
        <v>151</v>
      </c>
      <c r="E105" s="24">
        <v>16.279849674024302</v>
      </c>
      <c r="F105" s="24">
        <v>18.839989155551301</v>
      </c>
      <c r="G105" s="24">
        <v>17.910223841740201</v>
      </c>
      <c r="H105" s="9">
        <v>0</v>
      </c>
    </row>
    <row r="106" spans="1:8" x14ac:dyDescent="0.35">
      <c r="A106" s="8" t="str">
        <f t="shared" si="2"/>
        <v>Distribución volumen por criterio (Consumiciones)Ternera Ing.30-100MIL</v>
      </c>
      <c r="B106" s="8" t="s">
        <v>264</v>
      </c>
      <c r="C106" s="8" t="s">
        <v>50</v>
      </c>
      <c r="D106" t="s">
        <v>152</v>
      </c>
      <c r="E106" s="24">
        <v>23.722431257745299</v>
      </c>
      <c r="F106" s="24">
        <v>23.557200910565498</v>
      </c>
      <c r="G106" s="24">
        <v>24.846863514231</v>
      </c>
      <c r="H106" s="9">
        <v>0</v>
      </c>
    </row>
    <row r="107" spans="1:8" x14ac:dyDescent="0.35">
      <c r="A107" s="8" t="str">
        <f t="shared" si="2"/>
        <v>Distribución volumen por criterio (Consumiciones)Ternera Ing.100-200MIL</v>
      </c>
      <c r="B107" s="8" t="s">
        <v>264</v>
      </c>
      <c r="C107" s="8" t="s">
        <v>50</v>
      </c>
      <c r="D107" t="s">
        <v>153</v>
      </c>
      <c r="E107" s="24">
        <v>8.8660042385818691</v>
      </c>
      <c r="F107" s="24">
        <v>9.3950830968431909</v>
      </c>
      <c r="G107" s="24">
        <v>8.3990718071213095</v>
      </c>
      <c r="H107" s="9">
        <v>0</v>
      </c>
    </row>
    <row r="108" spans="1:8" x14ac:dyDescent="0.35">
      <c r="A108" s="8" t="str">
        <f t="shared" si="2"/>
        <v>Distribución volumen por criterio (Consumiciones)Ternera Ing.200-500MIL</v>
      </c>
      <c r="B108" s="8" t="s">
        <v>264</v>
      </c>
      <c r="C108" s="8" t="s">
        <v>50</v>
      </c>
      <c r="D108" t="s">
        <v>154</v>
      </c>
      <c r="E108" s="24">
        <v>17.873417266833101</v>
      </c>
      <c r="F108" s="24">
        <v>15.337677806911101</v>
      </c>
      <c r="G108" s="24">
        <v>16.2456869113044</v>
      </c>
      <c r="H108" s="9">
        <v>0</v>
      </c>
    </row>
    <row r="109" spans="1:8" x14ac:dyDescent="0.35">
      <c r="A109" s="8" t="str">
        <f t="shared" si="2"/>
        <v>Distribución volumen por criterio (Consumiciones)Ternera Ing.&gt;500MIL</v>
      </c>
      <c r="B109" s="8" t="s">
        <v>264</v>
      </c>
      <c r="C109" s="8" t="s">
        <v>50</v>
      </c>
      <c r="D109" t="s">
        <v>155</v>
      </c>
      <c r="E109" s="24">
        <v>18.031053000233499</v>
      </c>
      <c r="F109" s="24">
        <v>15.927924162494399</v>
      </c>
      <c r="G109" s="24">
        <v>16.288123272740599</v>
      </c>
      <c r="H109" s="9">
        <v>0</v>
      </c>
    </row>
    <row r="110" spans="1:8" x14ac:dyDescent="0.35">
      <c r="A110" s="8" t="str">
        <f t="shared" si="2"/>
        <v>Distribución volumen por criterio (Consumiciones)Ternera Ing.DE 15 A 19 AÑOS</v>
      </c>
      <c r="B110" s="8" t="s">
        <v>264</v>
      </c>
      <c r="C110" s="8" t="s">
        <v>50</v>
      </c>
      <c r="D110" t="s">
        <v>156</v>
      </c>
      <c r="E110" s="24">
        <v>5.2791200452594298</v>
      </c>
      <c r="F110" s="24">
        <v>3.7988141394540902</v>
      </c>
      <c r="G110" s="24">
        <v>3.4748773502019201</v>
      </c>
      <c r="H110" s="9">
        <v>0</v>
      </c>
    </row>
    <row r="111" spans="1:8" x14ac:dyDescent="0.35">
      <c r="A111" s="8" t="str">
        <f t="shared" si="2"/>
        <v>Distribución volumen por criterio (Consumiciones)Ternera Ing.DE 20 A 24 AÑOS</v>
      </c>
      <c r="B111" s="8" t="s">
        <v>264</v>
      </c>
      <c r="C111" s="8" t="s">
        <v>50</v>
      </c>
      <c r="D111" t="s">
        <v>157</v>
      </c>
      <c r="E111" s="24">
        <v>4.6085889653190604</v>
      </c>
      <c r="F111" s="24">
        <v>4.6269417608757202</v>
      </c>
      <c r="G111" s="24">
        <v>5.0665146664189704</v>
      </c>
      <c r="H111" s="9">
        <v>0</v>
      </c>
    </row>
    <row r="112" spans="1:8" x14ac:dyDescent="0.35">
      <c r="A112" s="8" t="str">
        <f t="shared" si="2"/>
        <v>Distribución volumen por criterio (Consumiciones)Ternera Ing.DE 25 A 34 AÑOS</v>
      </c>
      <c r="B112" s="8" t="s">
        <v>264</v>
      </c>
      <c r="C112" s="8" t="s">
        <v>50</v>
      </c>
      <c r="D112" t="s">
        <v>158</v>
      </c>
      <c r="E112" s="24">
        <v>14.8903805743638</v>
      </c>
      <c r="F112" s="24">
        <v>12.616942861219099</v>
      </c>
      <c r="G112" s="24">
        <v>12.733556575708</v>
      </c>
      <c r="H112" s="9">
        <v>0</v>
      </c>
    </row>
    <row r="113" spans="1:8" x14ac:dyDescent="0.35">
      <c r="A113" s="8" t="str">
        <f t="shared" si="2"/>
        <v>Distribución volumen por criterio (Consumiciones)Ternera Ing.DE 35 A 49 AÑOS</v>
      </c>
      <c r="B113" s="8" t="s">
        <v>264</v>
      </c>
      <c r="C113" s="8" t="s">
        <v>50</v>
      </c>
      <c r="D113" t="s">
        <v>159</v>
      </c>
      <c r="E113" s="24">
        <v>30.6795874566713</v>
      </c>
      <c r="F113" s="24">
        <v>30.376924084256999</v>
      </c>
      <c r="G113" s="24">
        <v>28.759257854742799</v>
      </c>
      <c r="H113" s="9">
        <v>0</v>
      </c>
    </row>
    <row r="114" spans="1:8" x14ac:dyDescent="0.35">
      <c r="A114" s="8" t="str">
        <f t="shared" si="2"/>
        <v>Distribución volumen por criterio (Consumiciones)Ternera Ing.DE 50 A 59 AÑOS</v>
      </c>
      <c r="B114" s="8" t="s">
        <v>264</v>
      </c>
      <c r="C114" s="8" t="s">
        <v>50</v>
      </c>
      <c r="D114" t="s">
        <v>160</v>
      </c>
      <c r="E114" s="24">
        <v>25.711084969198399</v>
      </c>
      <c r="F114" s="24">
        <v>25.971136696534899</v>
      </c>
      <c r="G114" s="24">
        <v>24.2910513582448</v>
      </c>
      <c r="H114" s="9">
        <v>0</v>
      </c>
    </row>
    <row r="115" spans="1:8" x14ac:dyDescent="0.35">
      <c r="A115" s="8" t="str">
        <f t="shared" si="2"/>
        <v>Distribución volumen por criterio (Consumiciones)Ternera Ing.DE 60 A 75 AÑOS</v>
      </c>
      <c r="B115" s="8" t="s">
        <v>264</v>
      </c>
      <c r="C115" s="8" t="s">
        <v>50</v>
      </c>
      <c r="D115" t="s">
        <v>161</v>
      </c>
      <c r="E115" s="24">
        <v>18.831226764130101</v>
      </c>
      <c r="F115" s="24">
        <v>22.609232090029</v>
      </c>
      <c r="G115" s="24">
        <v>25.6747336728981</v>
      </c>
      <c r="H115" s="9">
        <v>0</v>
      </c>
    </row>
    <row r="116" spans="1:8" x14ac:dyDescent="0.35">
      <c r="A116" s="8" t="str">
        <f t="shared" si="2"/>
        <v>Distribución volumen por criterio (Consumiciones)Ternera Ing.NIVEL ALTO</v>
      </c>
      <c r="B116" s="8" t="s">
        <v>264</v>
      </c>
      <c r="C116" s="8" t="s">
        <v>50</v>
      </c>
      <c r="D116" t="s">
        <v>245</v>
      </c>
      <c r="E116" s="24">
        <v>24.428779252500899</v>
      </c>
      <c r="F116" s="24">
        <v>25.404187915217499</v>
      </c>
      <c r="G116" s="24">
        <v>25.1715009335616</v>
      </c>
      <c r="H116" s="9">
        <v>0</v>
      </c>
    </row>
    <row r="117" spans="1:8" x14ac:dyDescent="0.35">
      <c r="A117" s="8" t="str">
        <f t="shared" si="2"/>
        <v>Distribución volumen por criterio (Consumiciones)Ternera Ing.NIVEL MEDIO ALTO</v>
      </c>
      <c r="B117" s="8" t="s">
        <v>264</v>
      </c>
      <c r="C117" s="8" t="s">
        <v>50</v>
      </c>
      <c r="D117" t="s">
        <v>246</v>
      </c>
      <c r="E117" s="24">
        <v>15.335137574309901</v>
      </c>
      <c r="F117" s="24">
        <v>15.342407609857601</v>
      </c>
      <c r="G117" s="24">
        <v>17.678388666707001</v>
      </c>
      <c r="H117" s="9">
        <v>0</v>
      </c>
    </row>
    <row r="118" spans="1:8" x14ac:dyDescent="0.35">
      <c r="A118" s="8" t="str">
        <f t="shared" si="2"/>
        <v>Distribución volumen por criterio (Consumiciones)Ternera Ing.NIVEL MEDIO</v>
      </c>
      <c r="B118" s="8" t="s">
        <v>264</v>
      </c>
      <c r="C118" s="8" t="s">
        <v>50</v>
      </c>
      <c r="D118" t="s">
        <v>247</v>
      </c>
      <c r="E118" s="24">
        <v>26.845624023420001</v>
      </c>
      <c r="F118" s="24">
        <v>26.9342718467318</v>
      </c>
      <c r="G118" s="24">
        <v>23.8154078995247</v>
      </c>
      <c r="H118" s="9">
        <v>0</v>
      </c>
    </row>
    <row r="119" spans="1:8" x14ac:dyDescent="0.35">
      <c r="A119" s="8" t="str">
        <f t="shared" si="2"/>
        <v>Distribución volumen por criterio (Consumiciones)Ternera Ing.NIVEL MEDIO BAJO</v>
      </c>
      <c r="B119" s="8" t="s">
        <v>264</v>
      </c>
      <c r="C119" s="8" t="s">
        <v>50</v>
      </c>
      <c r="D119" t="s">
        <v>248</v>
      </c>
      <c r="E119" s="24">
        <v>13.864953573160401</v>
      </c>
      <c r="F119" s="24">
        <v>15.072681235547501</v>
      </c>
      <c r="G119" s="24">
        <v>14.835503974134699</v>
      </c>
      <c r="H119" s="9">
        <v>0</v>
      </c>
    </row>
    <row r="120" spans="1:8" x14ac:dyDescent="0.35">
      <c r="A120" s="8" t="str">
        <f t="shared" si="2"/>
        <v>Distribución volumen por criterio (Consumiciones)Ternera Ing.NIVEL BAJO</v>
      </c>
      <c r="B120" s="8" t="s">
        <v>264</v>
      </c>
      <c r="C120" s="8" t="s">
        <v>50</v>
      </c>
      <c r="D120" t="s">
        <v>249</v>
      </c>
      <c r="E120" s="24">
        <v>19.525505576608801</v>
      </c>
      <c r="F120" s="24">
        <v>17.246461852183302</v>
      </c>
      <c r="G120" s="24">
        <v>18.499202786964702</v>
      </c>
      <c r="H120" s="9">
        <v>0</v>
      </c>
    </row>
    <row r="121" spans="1:8" x14ac:dyDescent="0.35">
      <c r="A121" s="8" t="str">
        <f t="shared" si="2"/>
        <v>Distribución volumen por criterio (Consumiciones)Ternera Ing.HOMBRE</v>
      </c>
      <c r="B121" s="8" t="s">
        <v>264</v>
      </c>
      <c r="C121" s="8" t="s">
        <v>50</v>
      </c>
      <c r="D121" t="s">
        <v>166</v>
      </c>
      <c r="E121" s="24">
        <v>49.1510488694122</v>
      </c>
      <c r="F121" s="24">
        <v>49.2482102685047</v>
      </c>
      <c r="G121" s="24">
        <v>49.275712144311299</v>
      </c>
      <c r="H121" s="9">
        <v>0</v>
      </c>
    </row>
    <row r="122" spans="1:8" x14ac:dyDescent="0.35">
      <c r="A122" s="8" t="str">
        <f t="shared" si="2"/>
        <v>Distribución volumen por criterio (Consumiciones)Ternera Ing.MUJER</v>
      </c>
      <c r="B122" s="8" t="s">
        <v>264</v>
      </c>
      <c r="C122" s="8" t="s">
        <v>50</v>
      </c>
      <c r="D122" t="s">
        <v>167</v>
      </c>
      <c r="E122" s="24">
        <v>50.8489511305878</v>
      </c>
      <c r="F122" s="24">
        <v>50.7517897314953</v>
      </c>
      <c r="G122" s="24">
        <v>50.724287855688701</v>
      </c>
      <c r="H122" s="9">
        <v>0</v>
      </c>
    </row>
    <row r="123" spans="1:8" s="97" customFormat="1" x14ac:dyDescent="0.35">
      <c r="A123" s="97" t="str">
        <f t="shared" ref="A123:A152" si="3">$I$3&amp;$C$123&amp;D123</f>
        <v>Distribución volumen por criterio (Consumiciones)Pollo Ing.T.ESPAÑA</v>
      </c>
      <c r="B123" s="97" t="s">
        <v>264</v>
      </c>
      <c r="C123" s="97" t="s">
        <v>53</v>
      </c>
      <c r="D123" s="98" t="s">
        <v>138</v>
      </c>
      <c r="E123" s="99">
        <v>100</v>
      </c>
      <c r="F123" s="99">
        <v>100</v>
      </c>
      <c r="G123" s="99">
        <v>100</v>
      </c>
      <c r="H123" s="100">
        <v>0</v>
      </c>
    </row>
    <row r="124" spans="1:8" x14ac:dyDescent="0.35">
      <c r="A124" s="8" t="str">
        <f t="shared" si="3"/>
        <v>Distribución volumen por criterio (Consumiciones)Pollo Ing.BCN AM</v>
      </c>
      <c r="B124" s="8" t="s">
        <v>264</v>
      </c>
      <c r="C124" s="8" t="s">
        <v>53</v>
      </c>
      <c r="D124" t="s">
        <v>140</v>
      </c>
      <c r="E124" s="24">
        <v>8.3213132525946794</v>
      </c>
      <c r="F124" s="24">
        <v>8.6396628518208001</v>
      </c>
      <c r="G124" s="24">
        <v>8.4711273148967496</v>
      </c>
      <c r="H124" s="9">
        <v>0</v>
      </c>
    </row>
    <row r="125" spans="1:8" x14ac:dyDescent="0.35">
      <c r="A125" s="8" t="str">
        <f t="shared" si="3"/>
        <v>Distribución volumen por criterio (Consumiciones)Pollo Ing.REST.CAT ARAGON</v>
      </c>
      <c r="B125" s="8" t="s">
        <v>264</v>
      </c>
      <c r="C125" s="8" t="s">
        <v>53</v>
      </c>
      <c r="D125" t="s">
        <v>141</v>
      </c>
      <c r="E125" s="24">
        <v>11.5100199540963</v>
      </c>
      <c r="F125" s="24">
        <v>12.9800486165816</v>
      </c>
      <c r="G125" s="24">
        <v>12.7441250040032</v>
      </c>
      <c r="H125" s="9">
        <v>0</v>
      </c>
    </row>
    <row r="126" spans="1:8" x14ac:dyDescent="0.35">
      <c r="A126" s="8" t="str">
        <f t="shared" si="3"/>
        <v>Distribución volumen por criterio (Consumiciones)Pollo Ing.LEVANTE</v>
      </c>
      <c r="B126" s="8" t="s">
        <v>264</v>
      </c>
      <c r="C126" s="8" t="s">
        <v>53</v>
      </c>
      <c r="D126" t="s">
        <v>142</v>
      </c>
      <c r="E126" s="24">
        <v>15.206950446685999</v>
      </c>
      <c r="F126" s="24">
        <v>16.020532163606799</v>
      </c>
      <c r="G126" s="24">
        <v>14.5393003605398</v>
      </c>
      <c r="H126" s="9">
        <v>0</v>
      </c>
    </row>
    <row r="127" spans="1:8" x14ac:dyDescent="0.35">
      <c r="A127" s="8" t="str">
        <f t="shared" si="3"/>
        <v>Distribución volumen por criterio (Consumiciones)Pollo Ing.ANDALUCIA</v>
      </c>
      <c r="B127" s="8" t="s">
        <v>264</v>
      </c>
      <c r="C127" s="8" t="s">
        <v>53</v>
      </c>
      <c r="D127" t="s">
        <v>143</v>
      </c>
      <c r="E127" s="24">
        <v>21.761593719384202</v>
      </c>
      <c r="F127" s="24">
        <v>22.188464227108302</v>
      </c>
      <c r="G127" s="24">
        <v>23.428916846599499</v>
      </c>
      <c r="H127" s="9">
        <v>0</v>
      </c>
    </row>
    <row r="128" spans="1:8" x14ac:dyDescent="0.35">
      <c r="A128" s="8" t="str">
        <f t="shared" si="3"/>
        <v>Distribución volumen por criterio (Consumiciones)Pollo Ing.MDD AM</v>
      </c>
      <c r="B128" s="8" t="s">
        <v>264</v>
      </c>
      <c r="C128" s="8" t="s">
        <v>53</v>
      </c>
      <c r="D128" t="s">
        <v>144</v>
      </c>
      <c r="E128" s="24">
        <v>18.377369478179901</v>
      </c>
      <c r="F128" s="24">
        <v>17.746972023290301</v>
      </c>
      <c r="G128" s="24">
        <v>16.059210116016601</v>
      </c>
      <c r="H128" s="10">
        <v>0</v>
      </c>
    </row>
    <row r="129" spans="1:8" x14ac:dyDescent="0.35">
      <c r="A129" s="8" t="str">
        <f t="shared" si="3"/>
        <v>Distribución volumen por criterio (Consumiciones)Pollo Ing.RTO CENTRO</v>
      </c>
      <c r="B129" s="8" t="s">
        <v>264</v>
      </c>
      <c r="C129" s="8" t="s">
        <v>53</v>
      </c>
      <c r="D129" t="s">
        <v>145</v>
      </c>
      <c r="E129" s="24">
        <v>10.998191610494599</v>
      </c>
      <c r="F129" s="24">
        <v>10.9025788752294</v>
      </c>
      <c r="G129" s="24">
        <v>13.1886138346843</v>
      </c>
      <c r="H129" s="9">
        <v>0</v>
      </c>
    </row>
    <row r="130" spans="1:8" x14ac:dyDescent="0.35">
      <c r="A130" s="8" t="str">
        <f t="shared" si="3"/>
        <v>Distribución volumen por criterio (Consumiciones)Pollo Ing.NORTE-CENTRO</v>
      </c>
      <c r="B130" s="8" t="s">
        <v>264</v>
      </c>
      <c r="C130" s="8" t="s">
        <v>53</v>
      </c>
      <c r="D130" t="s">
        <v>146</v>
      </c>
      <c r="E130" s="24">
        <v>6.3541513599600803</v>
      </c>
      <c r="F130" s="24">
        <v>5.8617764270825203</v>
      </c>
      <c r="G130" s="24">
        <v>6.5445167265880899</v>
      </c>
      <c r="H130" s="9">
        <v>0</v>
      </c>
    </row>
    <row r="131" spans="1:8" x14ac:dyDescent="0.35">
      <c r="A131" s="8" t="str">
        <f t="shared" si="3"/>
        <v>Distribución volumen por criterio (Consumiciones)Pollo Ing.NOROESTE</v>
      </c>
      <c r="B131" s="8" t="s">
        <v>264</v>
      </c>
      <c r="C131" s="8" t="s">
        <v>53</v>
      </c>
      <c r="D131" t="s">
        <v>147</v>
      </c>
      <c r="E131" s="24">
        <v>7.4704124427703702</v>
      </c>
      <c r="F131" s="24">
        <v>5.6599605914243103</v>
      </c>
      <c r="G131" s="24">
        <v>5.0241961174965502</v>
      </c>
      <c r="H131" s="9">
        <v>0</v>
      </c>
    </row>
    <row r="132" spans="1:8" x14ac:dyDescent="0.35">
      <c r="A132" s="8" t="str">
        <f t="shared" si="3"/>
        <v>Distribución volumen por criterio (Consumiciones)Pollo Ing.&lt;2MIL</v>
      </c>
      <c r="B132" s="8" t="s">
        <v>264</v>
      </c>
      <c r="C132" s="8" t="s">
        <v>53</v>
      </c>
      <c r="D132" t="s">
        <v>148</v>
      </c>
      <c r="E132" s="24">
        <v>3.9418091185669102</v>
      </c>
      <c r="F132" s="24">
        <v>4.4755512659952101</v>
      </c>
      <c r="G132" s="24">
        <v>3.84598804605606</v>
      </c>
      <c r="H132" s="9">
        <v>0</v>
      </c>
    </row>
    <row r="133" spans="1:8" x14ac:dyDescent="0.35">
      <c r="A133" s="8" t="str">
        <f t="shared" si="3"/>
        <v>Distribución volumen por criterio (Consumiciones)Pollo Ing.2-5MIL</v>
      </c>
      <c r="B133" s="8" t="s">
        <v>264</v>
      </c>
      <c r="C133" s="8" t="s">
        <v>53</v>
      </c>
      <c r="D133" t="s">
        <v>149</v>
      </c>
      <c r="E133" s="24">
        <v>4.5702012639934004</v>
      </c>
      <c r="F133" s="24">
        <v>3.7065814010952498</v>
      </c>
      <c r="G133" s="24">
        <v>3.3131066938377902</v>
      </c>
      <c r="H133" s="9">
        <v>0</v>
      </c>
    </row>
    <row r="134" spans="1:8" x14ac:dyDescent="0.35">
      <c r="A134" s="8" t="str">
        <f t="shared" si="3"/>
        <v>Distribución volumen por criterio (Consumiciones)Pollo Ing.5-10MIL</v>
      </c>
      <c r="B134" s="8" t="s">
        <v>264</v>
      </c>
      <c r="C134" s="8" t="s">
        <v>53</v>
      </c>
      <c r="D134" t="s">
        <v>150</v>
      </c>
      <c r="E134" s="24">
        <v>6.2542744626737496</v>
      </c>
      <c r="F134" s="24">
        <v>7.9119706188582501</v>
      </c>
      <c r="G134" s="24">
        <v>9.7629922447693094</v>
      </c>
      <c r="H134" s="9">
        <v>0</v>
      </c>
    </row>
    <row r="135" spans="1:8" x14ac:dyDescent="0.35">
      <c r="A135" s="8" t="str">
        <f t="shared" si="3"/>
        <v>Distribución volumen por criterio (Consumiciones)Pollo Ing.10-30MIL</v>
      </c>
      <c r="B135" s="8" t="s">
        <v>264</v>
      </c>
      <c r="C135" s="8" t="s">
        <v>53</v>
      </c>
      <c r="D135" t="s">
        <v>151</v>
      </c>
      <c r="E135" s="24">
        <v>18.6322942093724</v>
      </c>
      <c r="F135" s="24">
        <v>18.957552359973899</v>
      </c>
      <c r="G135" s="24">
        <v>17.806174434538999</v>
      </c>
      <c r="H135" s="9">
        <v>0</v>
      </c>
    </row>
    <row r="136" spans="1:8" x14ac:dyDescent="0.35">
      <c r="A136" s="8" t="str">
        <f t="shared" si="3"/>
        <v>Distribución volumen por criterio (Consumiciones)Pollo Ing.30-100MIL</v>
      </c>
      <c r="B136" s="8" t="s">
        <v>264</v>
      </c>
      <c r="C136" s="8" t="s">
        <v>53</v>
      </c>
      <c r="D136" t="s">
        <v>152</v>
      </c>
      <c r="E136" s="24">
        <v>23.954289202395401</v>
      </c>
      <c r="F136" s="24">
        <v>23.904659124268001</v>
      </c>
      <c r="G136" s="24">
        <v>24.428513156586199</v>
      </c>
      <c r="H136" s="9">
        <v>0</v>
      </c>
    </row>
    <row r="137" spans="1:8" x14ac:dyDescent="0.35">
      <c r="A137" s="8" t="str">
        <f t="shared" si="3"/>
        <v>Distribución volumen por criterio (Consumiciones)Pollo Ing.100-200MIL</v>
      </c>
      <c r="B137" s="8" t="s">
        <v>264</v>
      </c>
      <c r="C137" s="8" t="s">
        <v>53</v>
      </c>
      <c r="D137" t="s">
        <v>153</v>
      </c>
      <c r="E137" s="24">
        <v>7.5090051548270802</v>
      </c>
      <c r="F137" s="24">
        <v>7.6289849440655901</v>
      </c>
      <c r="G137" s="24">
        <v>8.5613823728207894</v>
      </c>
      <c r="H137" s="9">
        <v>0</v>
      </c>
    </row>
    <row r="138" spans="1:8" x14ac:dyDescent="0.35">
      <c r="A138" s="8" t="str">
        <f t="shared" si="3"/>
        <v>Distribución volumen por criterio (Consumiciones)Pollo Ing.200-500MIL</v>
      </c>
      <c r="B138" s="8" t="s">
        <v>264</v>
      </c>
      <c r="C138" s="8" t="s">
        <v>53</v>
      </c>
      <c r="D138" t="s">
        <v>154</v>
      </c>
      <c r="E138" s="24">
        <v>18.081202960533101</v>
      </c>
      <c r="F138" s="24">
        <v>15.6806722689076</v>
      </c>
      <c r="G138" s="24">
        <v>18.508470748065399</v>
      </c>
      <c r="H138" s="9">
        <v>0</v>
      </c>
    </row>
    <row r="139" spans="1:8" x14ac:dyDescent="0.35">
      <c r="A139" s="8" t="str">
        <f t="shared" si="3"/>
        <v>Distribución volumen por criterio (Consumiciones)Pollo Ing.&gt;500MIL</v>
      </c>
      <c r="B139" s="8" t="s">
        <v>264</v>
      </c>
      <c r="C139" s="8" t="s">
        <v>53</v>
      </c>
      <c r="D139" t="s">
        <v>155</v>
      </c>
      <c r="E139" s="24">
        <v>17.056928155970301</v>
      </c>
      <c r="F139" s="24">
        <v>17.7340259049083</v>
      </c>
      <c r="G139" s="24">
        <v>13.7733786241503</v>
      </c>
      <c r="H139" s="9">
        <v>0</v>
      </c>
    </row>
    <row r="140" spans="1:8" x14ac:dyDescent="0.35">
      <c r="A140" s="8" t="str">
        <f t="shared" si="3"/>
        <v>Distribución volumen por criterio (Consumiciones)Pollo Ing.DE 15 A 19 AÑOS</v>
      </c>
      <c r="B140" s="8" t="s">
        <v>264</v>
      </c>
      <c r="C140" s="8" t="s">
        <v>53</v>
      </c>
      <c r="D140" t="s">
        <v>156</v>
      </c>
      <c r="E140" s="24">
        <v>4.0515147611180202</v>
      </c>
      <c r="F140" s="24">
        <v>3.8104333464976801</v>
      </c>
      <c r="G140" s="24">
        <v>4.00473345503028</v>
      </c>
      <c r="H140" s="9">
        <v>0</v>
      </c>
    </row>
    <row r="141" spans="1:8" x14ac:dyDescent="0.35">
      <c r="A141" s="8" t="str">
        <f t="shared" si="3"/>
        <v>Distribución volumen por criterio (Consumiciones)Pollo Ing.DE 20 A 24 AÑOS</v>
      </c>
      <c r="B141" s="8" t="s">
        <v>264</v>
      </c>
      <c r="C141" s="8" t="s">
        <v>53</v>
      </c>
      <c r="D141" t="s">
        <v>157</v>
      </c>
      <c r="E141" s="24">
        <v>4.2504828900360199</v>
      </c>
      <c r="F141" s="24">
        <v>4.7759138840255897</v>
      </c>
      <c r="G141" s="24">
        <v>7.0962783826104801</v>
      </c>
      <c r="H141" s="9">
        <v>0</v>
      </c>
    </row>
    <row r="142" spans="1:8" x14ac:dyDescent="0.35">
      <c r="A142" s="8" t="str">
        <f t="shared" si="3"/>
        <v>Distribución volumen por criterio (Consumiciones)Pollo Ing.DE 25 A 34 AÑOS</v>
      </c>
      <c r="B142" s="8" t="s">
        <v>264</v>
      </c>
      <c r="C142" s="8" t="s">
        <v>53</v>
      </c>
      <c r="D142" t="s">
        <v>158</v>
      </c>
      <c r="E142" s="24">
        <v>15.3990015480104</v>
      </c>
      <c r="F142" s="24">
        <v>12.6514347382582</v>
      </c>
      <c r="G142" s="24">
        <v>12.726083262961501</v>
      </c>
      <c r="H142" s="9">
        <v>0</v>
      </c>
    </row>
    <row r="143" spans="1:8" x14ac:dyDescent="0.35">
      <c r="A143" s="8" t="str">
        <f t="shared" si="3"/>
        <v>Distribución volumen por criterio (Consumiciones)Pollo Ing.DE 35 A 49 AÑOS</v>
      </c>
      <c r="B143" s="8" t="s">
        <v>264</v>
      </c>
      <c r="C143" s="8" t="s">
        <v>53</v>
      </c>
      <c r="D143" t="s">
        <v>159</v>
      </c>
      <c r="E143" s="24">
        <v>35.120047221449298</v>
      </c>
      <c r="F143" s="24">
        <v>34.329198882367699</v>
      </c>
      <c r="G143" s="24">
        <v>33.113790017142101</v>
      </c>
      <c r="H143" s="9">
        <v>0</v>
      </c>
    </row>
    <row r="144" spans="1:8" x14ac:dyDescent="0.35">
      <c r="A144" s="8" t="str">
        <f t="shared" si="3"/>
        <v>Distribución volumen por criterio (Consumiciones)Pollo Ing.DE 50 A 59 AÑOS</v>
      </c>
      <c r="B144" s="8" t="s">
        <v>264</v>
      </c>
      <c r="C144" s="8" t="s">
        <v>53</v>
      </c>
      <c r="D144" t="s">
        <v>160</v>
      </c>
      <c r="E144" s="24">
        <v>23.2881035955638</v>
      </c>
      <c r="F144" s="24">
        <v>25.7217408199771</v>
      </c>
      <c r="G144" s="24">
        <v>22.463158018935498</v>
      </c>
      <c r="H144" s="9">
        <v>0</v>
      </c>
    </row>
    <row r="145" spans="1:8" x14ac:dyDescent="0.35">
      <c r="A145" s="8" t="str">
        <f t="shared" si="3"/>
        <v>Distribución volumen por criterio (Consumiciones)Pollo Ing.DE 60 A 75 AÑOS</v>
      </c>
      <c r="B145" s="8" t="s">
        <v>264</v>
      </c>
      <c r="C145" s="8" t="s">
        <v>53</v>
      </c>
      <c r="D145" t="s">
        <v>161</v>
      </c>
      <c r="E145" s="24">
        <v>17.890859040487101</v>
      </c>
      <c r="F145" s="24">
        <v>18.711280440801598</v>
      </c>
      <c r="G145" s="24">
        <v>20.595961077203398</v>
      </c>
      <c r="H145" s="9">
        <v>0</v>
      </c>
    </row>
    <row r="146" spans="1:8" x14ac:dyDescent="0.35">
      <c r="A146" s="8" t="str">
        <f t="shared" si="3"/>
        <v>Distribución volumen por criterio (Consumiciones)Pollo Ing.NIVEL ALTO</v>
      </c>
      <c r="B146" s="8" t="s">
        <v>264</v>
      </c>
      <c r="C146" s="8" t="s">
        <v>53</v>
      </c>
      <c r="D146" t="s">
        <v>245</v>
      </c>
      <c r="E146" s="24">
        <v>24.981903652032099</v>
      </c>
      <c r="F146" s="24">
        <v>25.525542712686999</v>
      </c>
      <c r="G146" s="24">
        <v>25.859547900896199</v>
      </c>
      <c r="H146" s="9">
        <v>0</v>
      </c>
    </row>
    <row r="147" spans="1:8" x14ac:dyDescent="0.35">
      <c r="A147" s="8" t="str">
        <f t="shared" si="3"/>
        <v>Distribución volumen por criterio (Consumiciones)Pollo Ing.NIVEL MEDIO ALTO</v>
      </c>
      <c r="B147" s="8" t="s">
        <v>264</v>
      </c>
      <c r="C147" s="8" t="s">
        <v>53</v>
      </c>
      <c r="D147" t="s">
        <v>246</v>
      </c>
      <c r="E147" s="24">
        <v>13.8406959865617</v>
      </c>
      <c r="F147" s="24">
        <v>18.190168552970299</v>
      </c>
      <c r="G147" s="24">
        <v>18.872895797409999</v>
      </c>
      <c r="H147" s="9">
        <v>0</v>
      </c>
    </row>
    <row r="148" spans="1:8" x14ac:dyDescent="0.35">
      <c r="A148" s="8" t="str">
        <f t="shared" si="3"/>
        <v>Distribución volumen por criterio (Consumiciones)Pollo Ing.NIVEL MEDIO</v>
      </c>
      <c r="B148" s="8" t="s">
        <v>264</v>
      </c>
      <c r="C148" s="8" t="s">
        <v>53</v>
      </c>
      <c r="D148" t="s">
        <v>247</v>
      </c>
      <c r="E148" s="24">
        <v>25.6379910778269</v>
      </c>
      <c r="F148" s="24">
        <v>25.2746667905664</v>
      </c>
      <c r="G148" s="24">
        <v>23.361220812537798</v>
      </c>
      <c r="H148" s="9">
        <v>0</v>
      </c>
    </row>
    <row r="149" spans="1:8" x14ac:dyDescent="0.35">
      <c r="A149" s="8" t="str">
        <f t="shared" si="3"/>
        <v>Distribución volumen por criterio (Consumiciones)Pollo Ing.NIVEL MEDIO BAJO</v>
      </c>
      <c r="B149" s="8" t="s">
        <v>264</v>
      </c>
      <c r="C149" s="8" t="s">
        <v>53</v>
      </c>
      <c r="D149" t="s">
        <v>248</v>
      </c>
      <c r="E149" s="24">
        <v>13.470991616472</v>
      </c>
      <c r="F149" s="24">
        <v>12.715673250954101</v>
      </c>
      <c r="G149" s="24">
        <v>13.965430566160499</v>
      </c>
      <c r="H149" s="9">
        <v>0</v>
      </c>
    </row>
    <row r="150" spans="1:8" x14ac:dyDescent="0.35">
      <c r="A150" s="8" t="str">
        <f t="shared" si="3"/>
        <v>Distribución volumen por criterio (Consumiciones)Pollo Ing.NIVEL BAJO</v>
      </c>
      <c r="B150" s="8" t="s">
        <v>264</v>
      </c>
      <c r="C150" s="8" t="s">
        <v>53</v>
      </c>
      <c r="D150" t="s">
        <v>249</v>
      </c>
      <c r="E150" s="24">
        <v>22.068410874608901</v>
      </c>
      <c r="F150" s="24">
        <v>18.2939317973985</v>
      </c>
      <c r="G150" s="24">
        <v>17.940898602170702</v>
      </c>
      <c r="H150" s="9">
        <v>0</v>
      </c>
    </row>
    <row r="151" spans="1:8" x14ac:dyDescent="0.35">
      <c r="A151" s="8" t="str">
        <f t="shared" si="3"/>
        <v>Distribución volumen por criterio (Consumiciones)Pollo Ing.HOMBRE</v>
      </c>
      <c r="B151" s="8" t="s">
        <v>264</v>
      </c>
      <c r="C151" s="8" t="s">
        <v>53</v>
      </c>
      <c r="D151" t="s">
        <v>166</v>
      </c>
      <c r="E151" s="24">
        <v>42.287785933052703</v>
      </c>
      <c r="F151" s="24">
        <v>44.2593996633587</v>
      </c>
      <c r="G151" s="24">
        <v>46.616883850208303</v>
      </c>
      <c r="H151" s="9">
        <v>0</v>
      </c>
    </row>
    <row r="152" spans="1:8" x14ac:dyDescent="0.35">
      <c r="A152" s="8" t="str">
        <f t="shared" si="3"/>
        <v>Distribución volumen por criterio (Consumiciones)Pollo Ing.MUJER</v>
      </c>
      <c r="B152" s="8" t="s">
        <v>264</v>
      </c>
      <c r="C152" s="8" t="s">
        <v>53</v>
      </c>
      <c r="D152" t="s">
        <v>167</v>
      </c>
      <c r="E152" s="24">
        <v>57.712236708608799</v>
      </c>
      <c r="F152" s="24">
        <v>55.740579217361699</v>
      </c>
      <c r="G152" s="24">
        <v>53.383116149791803</v>
      </c>
      <c r="H152" s="9">
        <v>0</v>
      </c>
    </row>
    <row r="153" spans="1:8" s="97" customFormat="1" x14ac:dyDescent="0.35">
      <c r="A153" s="97" t="str">
        <f t="shared" ref="A153:A182" si="4">$I$3&amp;$C$153&amp;D153</f>
        <v>Distribución volumen por criterio (Consumiciones)Porcino Ing.T.ESPAÑA</v>
      </c>
      <c r="B153" s="97" t="s">
        <v>264</v>
      </c>
      <c r="C153" s="97" t="s">
        <v>56</v>
      </c>
      <c r="D153" s="98" t="s">
        <v>138</v>
      </c>
      <c r="E153" s="99">
        <v>100</v>
      </c>
      <c r="F153" s="99">
        <v>100</v>
      </c>
      <c r="G153" s="99">
        <v>100</v>
      </c>
      <c r="H153" s="100">
        <v>0</v>
      </c>
    </row>
    <row r="154" spans="1:8" x14ac:dyDescent="0.35">
      <c r="A154" s="8" t="str">
        <f t="shared" si="4"/>
        <v>Distribución volumen por criterio (Consumiciones)Porcino Ing.BCN AM</v>
      </c>
      <c r="B154" s="8" t="s">
        <v>264</v>
      </c>
      <c r="C154" s="8" t="s">
        <v>56</v>
      </c>
      <c r="D154" t="s">
        <v>140</v>
      </c>
      <c r="E154" s="24">
        <v>8.4913955595383008</v>
      </c>
      <c r="F154" s="24">
        <v>7.2017189508967601</v>
      </c>
      <c r="G154" s="24">
        <v>7.5532012507998596</v>
      </c>
      <c r="H154" s="9">
        <v>0</v>
      </c>
    </row>
    <row r="155" spans="1:8" x14ac:dyDescent="0.35">
      <c r="A155" s="8" t="str">
        <f t="shared" si="4"/>
        <v>Distribución volumen por criterio (Consumiciones)Porcino Ing.REST.CAT ARAGON</v>
      </c>
      <c r="B155" s="8" t="s">
        <v>264</v>
      </c>
      <c r="C155" s="8" t="s">
        <v>56</v>
      </c>
      <c r="D155" t="s">
        <v>141</v>
      </c>
      <c r="E155" s="24">
        <v>11.522887442744301</v>
      </c>
      <c r="F155" s="24">
        <v>11.8577688930049</v>
      </c>
      <c r="G155" s="24">
        <v>12.085447177047699</v>
      </c>
      <c r="H155" s="9">
        <v>0</v>
      </c>
    </row>
    <row r="156" spans="1:8" x14ac:dyDescent="0.35">
      <c r="A156" s="8" t="str">
        <f t="shared" si="4"/>
        <v>Distribución volumen por criterio (Consumiciones)Porcino Ing.LEVANTE</v>
      </c>
      <c r="B156" s="8" t="s">
        <v>264</v>
      </c>
      <c r="C156" s="8" t="s">
        <v>56</v>
      </c>
      <c r="D156" t="s">
        <v>142</v>
      </c>
      <c r="E156" s="24">
        <v>13.112484378669199</v>
      </c>
      <c r="F156" s="24">
        <v>14.1258334902512</v>
      </c>
      <c r="G156" s="24">
        <v>15.011131635819201</v>
      </c>
      <c r="H156" s="9">
        <v>0</v>
      </c>
    </row>
    <row r="157" spans="1:8" x14ac:dyDescent="0.35">
      <c r="A157" s="8" t="str">
        <f t="shared" si="4"/>
        <v>Distribución volumen por criterio (Consumiciones)Porcino Ing.ANDALUCIA</v>
      </c>
      <c r="B157" s="8" t="s">
        <v>264</v>
      </c>
      <c r="C157" s="8" t="s">
        <v>56</v>
      </c>
      <c r="D157" t="s">
        <v>143</v>
      </c>
      <c r="E157" s="24">
        <v>31.4719544815338</v>
      </c>
      <c r="F157" s="24">
        <v>30.5212000917426</v>
      </c>
      <c r="G157" s="24">
        <v>27.4913695614554</v>
      </c>
      <c r="H157" s="10">
        <v>0</v>
      </c>
    </row>
    <row r="158" spans="1:8" x14ac:dyDescent="0.35">
      <c r="A158" s="8" t="str">
        <f t="shared" si="4"/>
        <v>Distribución volumen por criterio (Consumiciones)Porcino Ing.MDD AM</v>
      </c>
      <c r="B158" s="8" t="s">
        <v>264</v>
      </c>
      <c r="C158" s="8" t="s">
        <v>56</v>
      </c>
      <c r="D158" t="s">
        <v>144</v>
      </c>
      <c r="E158" s="24">
        <v>11.0631232224972</v>
      </c>
      <c r="F158" s="24">
        <v>11.4077246204661</v>
      </c>
      <c r="G158" s="24">
        <v>12.8189720743236</v>
      </c>
      <c r="H158" s="9">
        <v>0</v>
      </c>
    </row>
    <row r="159" spans="1:8" x14ac:dyDescent="0.35">
      <c r="A159" s="8" t="str">
        <f t="shared" si="4"/>
        <v>Distribución volumen por criterio (Consumiciones)Porcino Ing.RTO CENTRO</v>
      </c>
      <c r="B159" s="8" t="s">
        <v>264</v>
      </c>
      <c r="C159" s="8" t="s">
        <v>56</v>
      </c>
      <c r="D159" t="s">
        <v>145</v>
      </c>
      <c r="E159" s="24">
        <v>8.4286538169130498</v>
      </c>
      <c r="F159" s="24">
        <v>10.7398468245161</v>
      </c>
      <c r="G159" s="24">
        <v>11.398171288750399</v>
      </c>
      <c r="H159" s="9">
        <v>0</v>
      </c>
    </row>
    <row r="160" spans="1:8" x14ac:dyDescent="0.35">
      <c r="A160" s="8" t="str">
        <f t="shared" si="4"/>
        <v>Distribución volumen por criterio (Consumiciones)Porcino Ing.NORTE-CENTRO</v>
      </c>
      <c r="B160" s="8" t="s">
        <v>264</v>
      </c>
      <c r="C160" s="8" t="s">
        <v>56</v>
      </c>
      <c r="D160" t="s">
        <v>146</v>
      </c>
      <c r="E160" s="24">
        <v>6.3454318235187701</v>
      </c>
      <c r="F160" s="24">
        <v>6.3248068726454898</v>
      </c>
      <c r="G160" s="24">
        <v>6.3957203971329797</v>
      </c>
      <c r="H160" s="9">
        <v>0</v>
      </c>
    </row>
    <row r="161" spans="1:8" x14ac:dyDescent="0.35">
      <c r="A161" s="8" t="str">
        <f t="shared" si="4"/>
        <v>Distribución volumen por criterio (Consumiciones)Porcino Ing.NOROESTE</v>
      </c>
      <c r="B161" s="8" t="s">
        <v>264</v>
      </c>
      <c r="C161" s="8" t="s">
        <v>56</v>
      </c>
      <c r="D161" t="s">
        <v>147</v>
      </c>
      <c r="E161" s="24">
        <v>9.5640737731688308</v>
      </c>
      <c r="F161" s="24">
        <v>7.8210963088585004</v>
      </c>
      <c r="G161" s="24">
        <v>7.2459946635758898</v>
      </c>
      <c r="H161" s="9">
        <v>0</v>
      </c>
    </row>
    <row r="162" spans="1:8" x14ac:dyDescent="0.35">
      <c r="A162" s="8" t="str">
        <f t="shared" si="4"/>
        <v>Distribución volumen por criterio (Consumiciones)Porcino Ing.&lt;2MIL</v>
      </c>
      <c r="B162" s="8" t="s">
        <v>264</v>
      </c>
      <c r="C162" s="8" t="s">
        <v>56</v>
      </c>
      <c r="D162" t="s">
        <v>148</v>
      </c>
      <c r="E162" s="24">
        <v>4.6640367948133097</v>
      </c>
      <c r="F162" s="24">
        <v>6.6662284810393899</v>
      </c>
      <c r="G162" s="24">
        <v>6.4985371114894104</v>
      </c>
      <c r="H162" s="9">
        <v>0</v>
      </c>
    </row>
    <row r="163" spans="1:8" x14ac:dyDescent="0.35">
      <c r="A163" s="8" t="str">
        <f t="shared" si="4"/>
        <v>Distribución volumen por criterio (Consumiciones)Porcino Ing.2-5MIL</v>
      </c>
      <c r="B163" s="8" t="s">
        <v>264</v>
      </c>
      <c r="C163" s="8" t="s">
        <v>56</v>
      </c>
      <c r="D163" t="s">
        <v>149</v>
      </c>
      <c r="E163" s="24">
        <v>6.1457621994833804</v>
      </c>
      <c r="F163" s="24">
        <v>4.77935379857594</v>
      </c>
      <c r="G163" s="24">
        <v>3.9075502754737799</v>
      </c>
      <c r="H163" s="9">
        <v>0</v>
      </c>
    </row>
    <row r="164" spans="1:8" x14ac:dyDescent="0.35">
      <c r="A164" s="8" t="str">
        <f t="shared" si="4"/>
        <v>Distribución volumen por criterio (Consumiciones)Porcino Ing.5-10MIL</v>
      </c>
      <c r="B164" s="8" t="s">
        <v>264</v>
      </c>
      <c r="C164" s="8" t="s">
        <v>56</v>
      </c>
      <c r="D164" t="s">
        <v>150</v>
      </c>
      <c r="E164" s="24">
        <v>9.5796703618030694</v>
      </c>
      <c r="F164" s="24">
        <v>10.1498239559635</v>
      </c>
      <c r="G164" s="24">
        <v>8.7867362092071399</v>
      </c>
      <c r="H164" s="9">
        <v>0</v>
      </c>
    </row>
    <row r="165" spans="1:8" x14ac:dyDescent="0.35">
      <c r="A165" s="8" t="str">
        <f t="shared" si="4"/>
        <v>Distribución volumen por criterio (Consumiciones)Porcino Ing.10-30MIL</v>
      </c>
      <c r="B165" s="8" t="s">
        <v>264</v>
      </c>
      <c r="C165" s="8" t="s">
        <v>56</v>
      </c>
      <c r="D165" t="s">
        <v>151</v>
      </c>
      <c r="E165" s="24">
        <v>20.813600297266401</v>
      </c>
      <c r="F165" s="24">
        <v>20.697508618637599</v>
      </c>
      <c r="G165" s="24">
        <v>20.1707937427811</v>
      </c>
      <c r="H165" s="9">
        <v>0</v>
      </c>
    </row>
    <row r="166" spans="1:8" x14ac:dyDescent="0.35">
      <c r="A166" s="8" t="str">
        <f t="shared" si="4"/>
        <v>Distribución volumen por criterio (Consumiciones)Porcino Ing.30-100MIL</v>
      </c>
      <c r="B166" s="8" t="s">
        <v>264</v>
      </c>
      <c r="C166" s="8" t="s">
        <v>56</v>
      </c>
      <c r="D166" t="s">
        <v>152</v>
      </c>
      <c r="E166" s="24">
        <v>21.3537002198008</v>
      </c>
      <c r="F166" s="24">
        <v>19.520940733222702</v>
      </c>
      <c r="G166" s="24">
        <v>20.306554625907001</v>
      </c>
      <c r="H166" s="9">
        <v>0</v>
      </c>
    </row>
    <row r="167" spans="1:8" x14ac:dyDescent="0.35">
      <c r="A167" s="8" t="str">
        <f t="shared" si="4"/>
        <v>Distribución volumen por criterio (Consumiciones)Porcino Ing.100-200MIL</v>
      </c>
      <c r="B167" s="8" t="s">
        <v>264</v>
      </c>
      <c r="C167" s="8" t="s">
        <v>56</v>
      </c>
      <c r="D167" t="s">
        <v>153</v>
      </c>
      <c r="E167" s="24">
        <v>9.1734257882192907</v>
      </c>
      <c r="F167" s="24">
        <v>9.5774350981950302</v>
      </c>
      <c r="G167" s="24">
        <v>8.3904725109766893</v>
      </c>
      <c r="H167" s="9">
        <v>0</v>
      </c>
    </row>
    <row r="168" spans="1:8" x14ac:dyDescent="0.35">
      <c r="A168" s="8" t="str">
        <f t="shared" si="4"/>
        <v>Distribución volumen por criterio (Consumiciones)Porcino Ing.200-500MIL</v>
      </c>
      <c r="B168" s="8" t="s">
        <v>264</v>
      </c>
      <c r="C168" s="8" t="s">
        <v>56</v>
      </c>
      <c r="D168" t="s">
        <v>154</v>
      </c>
      <c r="E168" s="24">
        <v>11.529797266840699</v>
      </c>
      <c r="F168" s="24">
        <v>11.675795533901599</v>
      </c>
      <c r="G168" s="24">
        <v>13.2960186090687</v>
      </c>
      <c r="H168" s="9">
        <v>0</v>
      </c>
    </row>
    <row r="169" spans="1:8" x14ac:dyDescent="0.35">
      <c r="A169" s="8" t="str">
        <f t="shared" si="4"/>
        <v>Distribución volumen por criterio (Consumiciones)Porcino Ing.&gt;500MIL</v>
      </c>
      <c r="B169" s="8" t="s">
        <v>264</v>
      </c>
      <c r="C169" s="8" t="s">
        <v>56</v>
      </c>
      <c r="D169" t="s">
        <v>155</v>
      </c>
      <c r="E169" s="24">
        <v>16.7400070717731</v>
      </c>
      <c r="F169" s="24">
        <v>16.932909832846001</v>
      </c>
      <c r="G169" s="24">
        <v>18.6433409395487</v>
      </c>
      <c r="H169" s="9">
        <v>0</v>
      </c>
    </row>
    <row r="170" spans="1:8" x14ac:dyDescent="0.35">
      <c r="A170" s="8" t="str">
        <f t="shared" si="4"/>
        <v>Distribución volumen por criterio (Consumiciones)Porcino Ing.DE 15 A 19 AÑOS</v>
      </c>
      <c r="B170" s="8" t="s">
        <v>264</v>
      </c>
      <c r="C170" s="8" t="s">
        <v>56</v>
      </c>
      <c r="D170" t="s">
        <v>156</v>
      </c>
      <c r="E170" s="24">
        <v>1.9959566732436</v>
      </c>
      <c r="F170" s="24">
        <v>1.6201029301986101</v>
      </c>
      <c r="G170" s="24">
        <v>1.75368941689707</v>
      </c>
      <c r="H170" s="9">
        <v>0</v>
      </c>
    </row>
    <row r="171" spans="1:8" x14ac:dyDescent="0.35">
      <c r="A171" s="8" t="str">
        <f t="shared" si="4"/>
        <v>Distribución volumen por criterio (Consumiciones)Porcino Ing.DE 20 A 24 AÑOS</v>
      </c>
      <c r="B171" s="8" t="s">
        <v>264</v>
      </c>
      <c r="C171" s="8" t="s">
        <v>56</v>
      </c>
      <c r="D171" t="s">
        <v>157</v>
      </c>
      <c r="E171" s="24">
        <v>1.45272078822379</v>
      </c>
      <c r="F171" s="24">
        <v>1.98204544261288</v>
      </c>
      <c r="G171" s="24">
        <v>1.77872432902314</v>
      </c>
      <c r="H171" s="9">
        <v>0</v>
      </c>
    </row>
    <row r="172" spans="1:8" x14ac:dyDescent="0.35">
      <c r="A172" s="8" t="str">
        <f t="shared" si="4"/>
        <v>Distribución volumen por criterio (Consumiciones)Porcino Ing.DE 25 A 34 AÑOS</v>
      </c>
      <c r="B172" s="8" t="s">
        <v>264</v>
      </c>
      <c r="C172" s="8" t="s">
        <v>56</v>
      </c>
      <c r="D172" t="s">
        <v>158</v>
      </c>
      <c r="E172" s="24">
        <v>8.8604503441866207</v>
      </c>
      <c r="F172" s="24">
        <v>7.5735924865771098</v>
      </c>
      <c r="G172" s="24">
        <v>6.1739690358618997</v>
      </c>
      <c r="H172" s="9">
        <v>0</v>
      </c>
    </row>
    <row r="173" spans="1:8" x14ac:dyDescent="0.35">
      <c r="A173" s="8" t="str">
        <f t="shared" si="4"/>
        <v>Distribución volumen por criterio (Consumiciones)Porcino Ing.DE 35 A 49 AÑOS</v>
      </c>
      <c r="B173" s="8" t="s">
        <v>264</v>
      </c>
      <c r="C173" s="8" t="s">
        <v>56</v>
      </c>
      <c r="D173" t="s">
        <v>159</v>
      </c>
      <c r="E173" s="24">
        <v>25.6308678397173</v>
      </c>
      <c r="F173" s="24">
        <v>21.390280095358701</v>
      </c>
      <c r="G173" s="24">
        <v>19.341728341402401</v>
      </c>
      <c r="H173" s="9">
        <v>0</v>
      </c>
    </row>
    <row r="174" spans="1:8" x14ac:dyDescent="0.35">
      <c r="A174" s="8" t="str">
        <f t="shared" si="4"/>
        <v>Distribución volumen por criterio (Consumiciones)Porcino Ing.DE 50 A 59 AÑOS</v>
      </c>
      <c r="B174" s="8" t="s">
        <v>264</v>
      </c>
      <c r="C174" s="8" t="s">
        <v>56</v>
      </c>
      <c r="D174" t="s">
        <v>160</v>
      </c>
      <c r="E174" s="24">
        <v>25.498960377377198</v>
      </c>
      <c r="F174" s="24">
        <v>28.366234757752402</v>
      </c>
      <c r="G174" s="24">
        <v>28.3329751570543</v>
      </c>
      <c r="H174" s="9">
        <v>0</v>
      </c>
    </row>
    <row r="175" spans="1:8" x14ac:dyDescent="0.35">
      <c r="A175" s="8" t="str">
        <f t="shared" si="4"/>
        <v>Distribución volumen por criterio (Consumiciones)Porcino Ing.DE 60 A 75 AÑOS</v>
      </c>
      <c r="B175" s="8" t="s">
        <v>264</v>
      </c>
      <c r="C175" s="8" t="s">
        <v>56</v>
      </c>
      <c r="D175" t="s">
        <v>161</v>
      </c>
      <c r="E175" s="24">
        <v>36.561039928526498</v>
      </c>
      <c r="F175" s="24">
        <v>39.067742313691198</v>
      </c>
      <c r="G175" s="24">
        <v>42.618912512425503</v>
      </c>
      <c r="H175" s="9">
        <v>0</v>
      </c>
    </row>
    <row r="176" spans="1:8" x14ac:dyDescent="0.35">
      <c r="A176" s="8" t="str">
        <f t="shared" si="4"/>
        <v>Distribución volumen por criterio (Consumiciones)Porcino Ing.NIVEL ALTO</v>
      </c>
      <c r="B176" s="8" t="s">
        <v>264</v>
      </c>
      <c r="C176" s="8" t="s">
        <v>56</v>
      </c>
      <c r="D176" t="s">
        <v>245</v>
      </c>
      <c r="E176" s="24">
        <v>26.682897555559801</v>
      </c>
      <c r="F176" s="24">
        <v>24.086199402883299</v>
      </c>
      <c r="G176" s="24">
        <v>22.065932606517201</v>
      </c>
      <c r="H176" s="9">
        <v>0</v>
      </c>
    </row>
    <row r="177" spans="1:8" x14ac:dyDescent="0.35">
      <c r="A177" s="8" t="str">
        <f t="shared" si="4"/>
        <v>Distribución volumen por criterio (Consumiciones)Porcino Ing.NIVEL MEDIO ALTO</v>
      </c>
      <c r="B177" s="8" t="s">
        <v>264</v>
      </c>
      <c r="C177" s="8" t="s">
        <v>56</v>
      </c>
      <c r="D177" t="s">
        <v>246</v>
      </c>
      <c r="E177" s="24">
        <v>12.840297590288801</v>
      </c>
      <c r="F177" s="24">
        <v>14.7395499636227</v>
      </c>
      <c r="G177" s="24">
        <v>14.760367995943399</v>
      </c>
      <c r="H177" s="9">
        <v>0</v>
      </c>
    </row>
    <row r="178" spans="1:8" x14ac:dyDescent="0.35">
      <c r="A178" s="8" t="str">
        <f t="shared" si="4"/>
        <v>Distribución volumen por criterio (Consumiciones)Porcino Ing.NIVEL MEDIO</v>
      </c>
      <c r="B178" s="8" t="s">
        <v>264</v>
      </c>
      <c r="C178" s="8" t="s">
        <v>56</v>
      </c>
      <c r="D178" t="s">
        <v>247</v>
      </c>
      <c r="E178" s="24">
        <v>27.075452939869201</v>
      </c>
      <c r="F178" s="24">
        <v>28.529697734817201</v>
      </c>
      <c r="G178" s="24">
        <v>26.119099649470201</v>
      </c>
      <c r="H178" s="10">
        <v>0</v>
      </c>
    </row>
    <row r="179" spans="1:8" x14ac:dyDescent="0.35">
      <c r="A179" s="8" t="str">
        <f t="shared" si="4"/>
        <v>Distribución volumen por criterio (Consumiciones)Porcino Ing.NIVEL MEDIO BAJO</v>
      </c>
      <c r="B179" s="8" t="s">
        <v>264</v>
      </c>
      <c r="C179" s="8" t="s">
        <v>56</v>
      </c>
      <c r="D179" t="s">
        <v>248</v>
      </c>
      <c r="E179" s="24">
        <v>16.6378397442645</v>
      </c>
      <c r="F179" s="24">
        <v>13.691015181355599</v>
      </c>
      <c r="G179" s="24">
        <v>17.897352312651702</v>
      </c>
      <c r="H179" s="9">
        <v>0</v>
      </c>
    </row>
    <row r="180" spans="1:8" x14ac:dyDescent="0.35">
      <c r="A180" s="8" t="str">
        <f t="shared" si="4"/>
        <v>Distribución volumen por criterio (Consumiciones)Porcino Ing.NIVEL BAJO</v>
      </c>
      <c r="B180" s="8" t="s">
        <v>264</v>
      </c>
      <c r="C180" s="8" t="s">
        <v>56</v>
      </c>
      <c r="D180" t="s">
        <v>249</v>
      </c>
      <c r="E180" s="24">
        <v>16.763516668601099</v>
      </c>
      <c r="F180" s="24">
        <v>18.9535377173213</v>
      </c>
      <c r="G180" s="24">
        <v>19.1572554843227</v>
      </c>
      <c r="H180" s="9">
        <v>0</v>
      </c>
    </row>
    <row r="181" spans="1:8" x14ac:dyDescent="0.35">
      <c r="A181" s="8" t="str">
        <f t="shared" si="4"/>
        <v>Distribución volumen por criterio (Consumiciones)Porcino Ing.HOMBRE</v>
      </c>
      <c r="B181" s="8" t="s">
        <v>264</v>
      </c>
      <c r="C181" s="8" t="s">
        <v>56</v>
      </c>
      <c r="D181" t="s">
        <v>166</v>
      </c>
      <c r="E181" s="24">
        <v>54.434208667690498</v>
      </c>
      <c r="F181" s="24">
        <v>56.994449253959402</v>
      </c>
      <c r="G181" s="24">
        <v>54.362345611938103</v>
      </c>
      <c r="H181" s="9">
        <v>0</v>
      </c>
    </row>
    <row r="182" spans="1:8" x14ac:dyDescent="0.35">
      <c r="A182" s="8" t="str">
        <f t="shared" si="4"/>
        <v>Distribución volumen por criterio (Consumiciones)Porcino Ing.MUJER</v>
      </c>
      <c r="B182" s="8" t="s">
        <v>264</v>
      </c>
      <c r="C182" s="8" t="s">
        <v>56</v>
      </c>
      <c r="D182" t="s">
        <v>167</v>
      </c>
      <c r="E182" s="24">
        <v>45.565791332309502</v>
      </c>
      <c r="F182" s="24">
        <v>43.005550746040598</v>
      </c>
      <c r="G182" s="24">
        <v>45.637654388061897</v>
      </c>
      <c r="H182" s="9">
        <v>0</v>
      </c>
    </row>
    <row r="183" spans="1:8" s="97" customFormat="1" x14ac:dyDescent="0.35">
      <c r="A183" s="97" t="str">
        <f t="shared" ref="A183:A212" si="5">$I$3&amp;$C$183&amp;D183</f>
        <v>Distribución volumen por criterio (Consumiciones)Ovino Ing.T.ESPAÑA</v>
      </c>
      <c r="B183" s="97" t="s">
        <v>264</v>
      </c>
      <c r="C183" s="97" t="s">
        <v>59</v>
      </c>
      <c r="D183" s="98" t="s">
        <v>138</v>
      </c>
      <c r="E183" s="99">
        <v>100</v>
      </c>
      <c r="F183" s="99">
        <v>100</v>
      </c>
      <c r="G183" s="99">
        <v>100</v>
      </c>
      <c r="H183" s="100">
        <v>0</v>
      </c>
    </row>
    <row r="184" spans="1:8" x14ac:dyDescent="0.35">
      <c r="A184" s="8" t="str">
        <f t="shared" si="5"/>
        <v>Distribución volumen por criterio (Consumiciones)Ovino Ing.BCN AM</v>
      </c>
      <c r="B184" s="8" t="s">
        <v>264</v>
      </c>
      <c r="C184" s="8" t="s">
        <v>59</v>
      </c>
      <c r="D184" t="s">
        <v>140</v>
      </c>
      <c r="E184" s="24">
        <v>8.6381286928519607</v>
      </c>
      <c r="F184" s="24">
        <v>6.8745009537031496</v>
      </c>
      <c r="G184" s="24">
        <v>5.7016999213778501</v>
      </c>
      <c r="H184" s="9">
        <v>0</v>
      </c>
    </row>
    <row r="185" spans="1:8" x14ac:dyDescent="0.35">
      <c r="A185" s="8" t="str">
        <f t="shared" si="5"/>
        <v>Distribución volumen por criterio (Consumiciones)Ovino Ing.REST.CAT ARAGON</v>
      </c>
      <c r="B185" s="8" t="s">
        <v>264</v>
      </c>
      <c r="C185" s="8" t="s">
        <v>59</v>
      </c>
      <c r="D185" t="s">
        <v>141</v>
      </c>
      <c r="E185" s="24">
        <v>22.006397101468401</v>
      </c>
      <c r="F185" s="24">
        <v>24.545218104890601</v>
      </c>
      <c r="G185" s="24">
        <v>24.388543184541899</v>
      </c>
      <c r="H185" s="9">
        <v>0</v>
      </c>
    </row>
    <row r="186" spans="1:8" x14ac:dyDescent="0.35">
      <c r="A186" s="8" t="str">
        <f t="shared" si="5"/>
        <v>Distribución volumen por criterio (Consumiciones)Ovino Ing.LEVANTE</v>
      </c>
      <c r="B186" s="8" t="s">
        <v>264</v>
      </c>
      <c r="C186" s="8" t="s">
        <v>59</v>
      </c>
      <c r="D186" t="s">
        <v>142</v>
      </c>
      <c r="E186" s="24">
        <v>13.4736082759401</v>
      </c>
      <c r="F186" s="24">
        <v>16.517645562538402</v>
      </c>
      <c r="G186" s="24">
        <v>17.2201305327883</v>
      </c>
      <c r="H186" s="10">
        <v>0</v>
      </c>
    </row>
    <row r="187" spans="1:8" x14ac:dyDescent="0.35">
      <c r="A187" s="8" t="str">
        <f t="shared" si="5"/>
        <v>Distribución volumen por criterio (Consumiciones)Ovino Ing.ANDALUCIA</v>
      </c>
      <c r="B187" s="8" t="s">
        <v>264</v>
      </c>
      <c r="C187" s="8" t="s">
        <v>59</v>
      </c>
      <c r="D187" t="s">
        <v>143</v>
      </c>
      <c r="E187" s="24">
        <v>6.3687615960055304</v>
      </c>
      <c r="F187" s="24">
        <v>9.0101565187816508</v>
      </c>
      <c r="G187" s="24">
        <v>7.6720207079107396</v>
      </c>
      <c r="H187" s="10">
        <v>0</v>
      </c>
    </row>
    <row r="188" spans="1:8" x14ac:dyDescent="0.35">
      <c r="A188" s="8" t="str">
        <f t="shared" si="5"/>
        <v>Distribución volumen por criterio (Consumiciones)Ovino Ing.MDD AM</v>
      </c>
      <c r="B188" s="8" t="s">
        <v>264</v>
      </c>
      <c r="C188" s="8" t="s">
        <v>59</v>
      </c>
      <c r="D188" t="s">
        <v>144</v>
      </c>
      <c r="E188" s="24">
        <v>17.792480848793701</v>
      </c>
      <c r="F188" s="24">
        <v>16.216247500526102</v>
      </c>
      <c r="G188" s="24">
        <v>20.907175818925101</v>
      </c>
      <c r="H188" s="10">
        <v>0</v>
      </c>
    </row>
    <row r="189" spans="1:8" x14ac:dyDescent="0.35">
      <c r="A189" s="8" t="str">
        <f t="shared" si="5"/>
        <v>Distribución volumen por criterio (Consumiciones)Ovino Ing.RTO CENTRO</v>
      </c>
      <c r="B189" s="8" t="s">
        <v>264</v>
      </c>
      <c r="C189" s="8" t="s">
        <v>59</v>
      </c>
      <c r="D189" t="s">
        <v>145</v>
      </c>
      <c r="E189" s="24">
        <v>11.503857360753999</v>
      </c>
      <c r="F189" s="24">
        <v>10.9150477173109</v>
      </c>
      <c r="G189" s="24">
        <v>8.8130686993019598</v>
      </c>
      <c r="H189" s="9">
        <v>0</v>
      </c>
    </row>
    <row r="190" spans="1:8" x14ac:dyDescent="0.35">
      <c r="A190" s="8" t="str">
        <f t="shared" si="5"/>
        <v>Distribución volumen por criterio (Consumiciones)Ovino Ing.NORTE-CENTRO</v>
      </c>
      <c r="B190" s="8" t="s">
        <v>264</v>
      </c>
      <c r="C190" s="8" t="s">
        <v>59</v>
      </c>
      <c r="D190" t="s">
        <v>146</v>
      </c>
      <c r="E190" s="24">
        <v>13.0148587713552</v>
      </c>
      <c r="F190" s="24">
        <v>13.3009739954678</v>
      </c>
      <c r="G190" s="24">
        <v>10.682055504051</v>
      </c>
      <c r="H190" s="9">
        <v>0</v>
      </c>
    </row>
    <row r="191" spans="1:8" x14ac:dyDescent="0.35">
      <c r="A191" s="8" t="str">
        <f t="shared" si="5"/>
        <v>Distribución volumen por criterio (Consumiciones)Ovino Ing.NOROESTE</v>
      </c>
      <c r="B191" s="8" t="s">
        <v>264</v>
      </c>
      <c r="C191" s="8" t="s">
        <v>59</v>
      </c>
      <c r="D191" t="s">
        <v>147</v>
      </c>
      <c r="E191" s="24">
        <v>7.2019189754719699</v>
      </c>
      <c r="F191" s="24">
        <v>2.6202092895224101</v>
      </c>
      <c r="G191" s="24">
        <v>4.6153204584772398</v>
      </c>
      <c r="H191" s="9">
        <v>0</v>
      </c>
    </row>
    <row r="192" spans="1:8" x14ac:dyDescent="0.35">
      <c r="A192" s="8" t="str">
        <f t="shared" si="5"/>
        <v>Distribución volumen por criterio (Consumiciones)Ovino Ing.&lt;2MIL</v>
      </c>
      <c r="B192" s="8" t="s">
        <v>264</v>
      </c>
      <c r="C192" s="8" t="s">
        <v>59</v>
      </c>
      <c r="D192" t="s">
        <v>148</v>
      </c>
      <c r="E192" s="24">
        <v>7.4697743541782797</v>
      </c>
      <c r="F192" s="24">
        <v>6.1519337184348197</v>
      </c>
      <c r="G192" s="24">
        <v>9.1883384185048609</v>
      </c>
      <c r="H192" s="9">
        <v>0</v>
      </c>
    </row>
    <row r="193" spans="1:8" x14ac:dyDescent="0.35">
      <c r="A193" s="8" t="str">
        <f t="shared" si="5"/>
        <v>Distribución volumen por criterio (Consumiciones)Ovino Ing.2-5MIL</v>
      </c>
      <c r="B193" s="8" t="s">
        <v>264</v>
      </c>
      <c r="C193" s="8" t="s">
        <v>59</v>
      </c>
      <c r="D193" t="s">
        <v>149</v>
      </c>
      <c r="E193" s="24">
        <v>6.0827361555946204</v>
      </c>
      <c r="F193" s="24">
        <v>3.59336555572188</v>
      </c>
      <c r="G193" s="24">
        <v>0.85405749240189699</v>
      </c>
      <c r="H193" s="9">
        <v>0</v>
      </c>
    </row>
    <row r="194" spans="1:8" x14ac:dyDescent="0.35">
      <c r="A194" s="8" t="str">
        <f t="shared" si="5"/>
        <v>Distribución volumen por criterio (Consumiciones)Ovino Ing.5-10MIL</v>
      </c>
      <c r="B194" s="8" t="s">
        <v>264</v>
      </c>
      <c r="C194" s="8" t="s">
        <v>59</v>
      </c>
      <c r="D194" t="s">
        <v>150</v>
      </c>
      <c r="E194" s="24">
        <v>9.7484201925561607</v>
      </c>
      <c r="F194" s="24">
        <v>15.358575593702099</v>
      </c>
      <c r="G194" s="24">
        <v>5.6789102473094797</v>
      </c>
      <c r="H194" s="10">
        <v>0</v>
      </c>
    </row>
    <row r="195" spans="1:8" x14ac:dyDescent="0.35">
      <c r="A195" s="8" t="str">
        <f t="shared" si="5"/>
        <v>Distribución volumen por criterio (Consumiciones)Ovino Ing.10-30MIL</v>
      </c>
      <c r="B195" s="8" t="s">
        <v>264</v>
      </c>
      <c r="C195" s="8" t="s">
        <v>59</v>
      </c>
      <c r="D195" t="s">
        <v>151</v>
      </c>
      <c r="E195" s="24">
        <v>16.277155815833801</v>
      </c>
      <c r="F195" s="24">
        <v>13.053050474636599</v>
      </c>
      <c r="G195" s="24">
        <v>23.101553056236899</v>
      </c>
      <c r="H195" s="9">
        <v>0</v>
      </c>
    </row>
    <row r="196" spans="1:8" x14ac:dyDescent="0.35">
      <c r="A196" s="8" t="str">
        <f t="shared" si="5"/>
        <v>Distribución volumen por criterio (Consumiciones)Ovino Ing.30-100MIL</v>
      </c>
      <c r="B196" s="8" t="s">
        <v>264</v>
      </c>
      <c r="C196" s="8" t="s">
        <v>59</v>
      </c>
      <c r="D196" t="s">
        <v>152</v>
      </c>
      <c r="E196" s="24">
        <v>14.4586541989308</v>
      </c>
      <c r="F196" s="24">
        <v>18.181840591706798</v>
      </c>
      <c r="G196" s="24">
        <v>18.912400985575601</v>
      </c>
      <c r="H196" s="9">
        <v>0</v>
      </c>
    </row>
    <row r="197" spans="1:8" x14ac:dyDescent="0.35">
      <c r="A197" s="8" t="str">
        <f t="shared" si="5"/>
        <v>Distribución volumen por criterio (Consumiciones)Ovino Ing.100-200MIL</v>
      </c>
      <c r="B197" s="8" t="s">
        <v>264</v>
      </c>
      <c r="C197" s="8" t="s">
        <v>59</v>
      </c>
      <c r="D197" t="s">
        <v>153</v>
      </c>
      <c r="E197" s="24">
        <v>10.489262810765201</v>
      </c>
      <c r="F197" s="24">
        <v>8.2803940853613405</v>
      </c>
      <c r="G197" s="24">
        <v>9.8360314829635307</v>
      </c>
      <c r="H197" s="9">
        <v>0</v>
      </c>
    </row>
    <row r="198" spans="1:8" x14ac:dyDescent="0.35">
      <c r="A198" s="8" t="str">
        <f t="shared" si="5"/>
        <v>Distribución volumen por criterio (Consumiciones)Ovino Ing.200-500MIL</v>
      </c>
      <c r="B198" s="8" t="s">
        <v>264</v>
      </c>
      <c r="C198" s="8" t="s">
        <v>59</v>
      </c>
      <c r="D198" t="s">
        <v>154</v>
      </c>
      <c r="E198" s="24">
        <v>13.414464531380901</v>
      </c>
      <c r="F198" s="24">
        <v>15.2469571349821</v>
      </c>
      <c r="G198" s="24">
        <v>10.1906021878532</v>
      </c>
      <c r="H198" s="9">
        <v>0</v>
      </c>
    </row>
    <row r="199" spans="1:8" x14ac:dyDescent="0.35">
      <c r="A199" s="8" t="str">
        <f t="shared" si="5"/>
        <v>Distribución volumen por criterio (Consumiciones)Ovino Ing.&gt;500MIL</v>
      </c>
      <c r="B199" s="8" t="s">
        <v>264</v>
      </c>
      <c r="C199" s="8" t="s">
        <v>59</v>
      </c>
      <c r="D199" t="s">
        <v>155</v>
      </c>
      <c r="E199" s="24">
        <v>22.059543563400901</v>
      </c>
      <c r="F199" s="24">
        <v>20.133889990636199</v>
      </c>
      <c r="G199" s="24">
        <v>22.2381142842104</v>
      </c>
      <c r="H199" s="10">
        <v>0</v>
      </c>
    </row>
    <row r="200" spans="1:8" x14ac:dyDescent="0.35">
      <c r="A200" s="8" t="str">
        <f t="shared" si="5"/>
        <v>Distribución volumen por criterio (Consumiciones)Ovino Ing.DE 15 A 19 AÑOS</v>
      </c>
      <c r="B200" s="8" t="s">
        <v>264</v>
      </c>
      <c r="C200" s="8" t="s">
        <v>59</v>
      </c>
      <c r="D200" t="s">
        <v>156</v>
      </c>
      <c r="E200" s="24" t="s">
        <v>285</v>
      </c>
      <c r="F200" s="24" t="s">
        <v>285</v>
      </c>
      <c r="G200" s="24">
        <v>0.97904929101057103</v>
      </c>
      <c r="H200" s="9">
        <v>0</v>
      </c>
    </row>
    <row r="201" spans="1:8" x14ac:dyDescent="0.35">
      <c r="A201" s="8" t="str">
        <f t="shared" si="5"/>
        <v>Distribución volumen por criterio (Consumiciones)Ovino Ing.DE 20 A 24 AÑOS</v>
      </c>
      <c r="B201" s="8" t="s">
        <v>264</v>
      </c>
      <c r="C201" s="8" t="s">
        <v>59</v>
      </c>
      <c r="D201" t="s">
        <v>157</v>
      </c>
      <c r="E201" s="24">
        <v>1.2049869652084</v>
      </c>
      <c r="F201" s="24">
        <v>0.48491348435151599</v>
      </c>
      <c r="G201" s="24">
        <v>1.8800198538539901</v>
      </c>
      <c r="H201" s="9">
        <v>0</v>
      </c>
    </row>
    <row r="202" spans="1:8" x14ac:dyDescent="0.35">
      <c r="A202" s="8" t="str">
        <f t="shared" si="5"/>
        <v>Distribución volumen por criterio (Consumiciones)Ovino Ing.DE 25 A 34 AÑOS</v>
      </c>
      <c r="B202" s="8" t="s">
        <v>264</v>
      </c>
      <c r="C202" s="8" t="s">
        <v>59</v>
      </c>
      <c r="D202" t="s">
        <v>158</v>
      </c>
      <c r="E202" s="24">
        <v>2.7504642276425901</v>
      </c>
      <c r="F202" s="24">
        <v>4.5570433808999997</v>
      </c>
      <c r="G202" s="24">
        <v>9.0674323028431907</v>
      </c>
      <c r="H202" s="9">
        <v>0</v>
      </c>
    </row>
    <row r="203" spans="1:8" x14ac:dyDescent="0.35">
      <c r="A203" s="8" t="str">
        <f t="shared" si="5"/>
        <v>Distribución volumen por criterio (Consumiciones)Ovino Ing.DE 35 A 49 AÑOS</v>
      </c>
      <c r="B203" s="8" t="s">
        <v>264</v>
      </c>
      <c r="C203" s="8" t="s">
        <v>59</v>
      </c>
      <c r="D203" t="s">
        <v>159</v>
      </c>
      <c r="E203" s="24">
        <v>11.5156427184737</v>
      </c>
      <c r="F203" s="24">
        <v>14.416554814798699</v>
      </c>
      <c r="G203" s="24">
        <v>10.7535938774807</v>
      </c>
      <c r="H203" s="9">
        <v>0</v>
      </c>
    </row>
    <row r="204" spans="1:8" x14ac:dyDescent="0.35">
      <c r="A204" s="8" t="str">
        <f t="shared" si="5"/>
        <v>Distribución volumen por criterio (Consumiciones)Ovino Ing.DE 50 A 59 AÑOS</v>
      </c>
      <c r="B204" s="8" t="s">
        <v>264</v>
      </c>
      <c r="C204" s="8" t="s">
        <v>59</v>
      </c>
      <c r="D204" t="s">
        <v>160</v>
      </c>
      <c r="E204" s="24">
        <v>23.535134661852801</v>
      </c>
      <c r="F204" s="24">
        <v>29.6697461209701</v>
      </c>
      <c r="G204" s="24">
        <v>18.633201530333299</v>
      </c>
      <c r="H204" s="9">
        <v>0</v>
      </c>
    </row>
    <row r="205" spans="1:8" x14ac:dyDescent="0.35">
      <c r="A205" s="8" t="str">
        <f t="shared" si="5"/>
        <v>Distribución volumen por criterio (Consumiciones)Ovino Ing.DE 60 A 75 AÑOS</v>
      </c>
      <c r="B205" s="8" t="s">
        <v>264</v>
      </c>
      <c r="C205" s="8" t="s">
        <v>59</v>
      </c>
      <c r="D205" t="s">
        <v>161</v>
      </c>
      <c r="E205" s="24">
        <v>60.993797771474902</v>
      </c>
      <c r="F205" s="24">
        <v>50.871730052170498</v>
      </c>
      <c r="G205" s="24">
        <v>58.6867098167967</v>
      </c>
      <c r="H205" s="9">
        <v>0</v>
      </c>
    </row>
    <row r="206" spans="1:8" x14ac:dyDescent="0.35">
      <c r="A206" s="8" t="str">
        <f t="shared" si="5"/>
        <v>Distribución volumen por criterio (Consumiciones)Ovino Ing.NIVEL ALTO</v>
      </c>
      <c r="B206" s="8" t="s">
        <v>264</v>
      </c>
      <c r="C206" s="8" t="s">
        <v>59</v>
      </c>
      <c r="D206" t="s">
        <v>245</v>
      </c>
      <c r="E206" s="24">
        <v>23.5698011249941</v>
      </c>
      <c r="F206" s="24">
        <v>24.7004364634351</v>
      </c>
      <c r="G206" s="24">
        <v>21.784315084666201</v>
      </c>
      <c r="H206" s="9">
        <v>0</v>
      </c>
    </row>
    <row r="207" spans="1:8" x14ac:dyDescent="0.35">
      <c r="A207" s="8" t="str">
        <f t="shared" si="5"/>
        <v>Distribución volumen por criterio (Consumiciones)Ovino Ing.NIVEL MEDIO ALTO</v>
      </c>
      <c r="B207" s="8" t="s">
        <v>264</v>
      </c>
      <c r="C207" s="8" t="s">
        <v>59</v>
      </c>
      <c r="D207" t="s">
        <v>246</v>
      </c>
      <c r="E207" s="24">
        <v>12.664901058396399</v>
      </c>
      <c r="F207" s="24">
        <v>15.7849428867749</v>
      </c>
      <c r="G207" s="24">
        <v>8.2276691404904803</v>
      </c>
      <c r="H207" s="10">
        <v>0</v>
      </c>
    </row>
    <row r="208" spans="1:8" x14ac:dyDescent="0.35">
      <c r="A208" s="8" t="str">
        <f t="shared" si="5"/>
        <v>Distribución volumen por criterio (Consumiciones)Ovino Ing.NIVEL MEDIO</v>
      </c>
      <c r="B208" s="8" t="s">
        <v>264</v>
      </c>
      <c r="C208" s="8" t="s">
        <v>59</v>
      </c>
      <c r="D208" t="s">
        <v>247</v>
      </c>
      <c r="E208" s="24">
        <v>26.684517751452901</v>
      </c>
      <c r="F208" s="24">
        <v>24.570390580649601</v>
      </c>
      <c r="G208" s="24">
        <v>21.776886570217101</v>
      </c>
      <c r="H208" s="9">
        <v>0</v>
      </c>
    </row>
    <row r="209" spans="1:8" x14ac:dyDescent="0.35">
      <c r="A209" s="8" t="str">
        <f t="shared" si="5"/>
        <v>Distribución volumen por criterio (Consumiciones)Ovino Ing.NIVEL MEDIO BAJO</v>
      </c>
      <c r="B209" s="8" t="s">
        <v>264</v>
      </c>
      <c r="C209" s="8" t="s">
        <v>59</v>
      </c>
      <c r="D209" t="s">
        <v>248</v>
      </c>
      <c r="E209" s="24">
        <v>8.0564775107712805</v>
      </c>
      <c r="F209" s="24">
        <v>8.8630193609420793</v>
      </c>
      <c r="G209" s="24">
        <v>19.388196594671101</v>
      </c>
      <c r="H209" s="9">
        <v>0</v>
      </c>
    </row>
    <row r="210" spans="1:8" x14ac:dyDescent="0.35">
      <c r="A210" s="8" t="str">
        <f t="shared" si="5"/>
        <v>Distribución volumen por criterio (Consumiciones)Ovino Ing.NIVEL BAJO</v>
      </c>
      <c r="B210" s="8" t="s">
        <v>264</v>
      </c>
      <c r="C210" s="8" t="s">
        <v>59</v>
      </c>
      <c r="D210" t="s">
        <v>249</v>
      </c>
      <c r="E210" s="24">
        <v>29.0243180512396</v>
      </c>
      <c r="F210" s="24">
        <v>26.081214280789201</v>
      </c>
      <c r="G210" s="24">
        <v>28.822947437329301</v>
      </c>
      <c r="H210" s="9">
        <v>0</v>
      </c>
    </row>
    <row r="211" spans="1:8" x14ac:dyDescent="0.35">
      <c r="A211" s="8" t="str">
        <f t="shared" si="5"/>
        <v>Distribución volumen por criterio (Consumiciones)Ovino Ing.HOMBRE</v>
      </c>
      <c r="B211" s="8" t="s">
        <v>264</v>
      </c>
      <c r="C211" s="8" t="s">
        <v>59</v>
      </c>
      <c r="D211" t="s">
        <v>166</v>
      </c>
      <c r="E211" s="24">
        <v>62.971080157866503</v>
      </c>
      <c r="F211" s="24">
        <v>64.927303133269405</v>
      </c>
      <c r="G211" s="24">
        <v>55.6066564530771</v>
      </c>
      <c r="H211" s="9">
        <v>0</v>
      </c>
    </row>
    <row r="212" spans="1:8" x14ac:dyDescent="0.35">
      <c r="A212" s="8" t="str">
        <f t="shared" si="5"/>
        <v>Distribución volumen por criterio (Consumiciones)Ovino Ing.MUJER</v>
      </c>
      <c r="B212" s="8" t="s">
        <v>264</v>
      </c>
      <c r="C212" s="8" t="s">
        <v>59</v>
      </c>
      <c r="D212" t="s">
        <v>167</v>
      </c>
      <c r="E212" s="24">
        <v>37.028946961628598</v>
      </c>
      <c r="F212" s="24">
        <v>35.072711157094297</v>
      </c>
      <c r="G212" s="24">
        <v>44.3933435469229</v>
      </c>
      <c r="H212" s="9">
        <v>0</v>
      </c>
    </row>
    <row r="213" spans="1:8" s="97" customFormat="1" x14ac:dyDescent="0.35">
      <c r="A213" s="97" t="str">
        <f t="shared" ref="A213:A242" si="6">$I$3&amp;$C$213&amp;D213</f>
        <v>Distribución volumen por criterio (Consumiciones)Resto Carne Ing.T.ESPAÑA</v>
      </c>
      <c r="B213" s="97" t="s">
        <v>264</v>
      </c>
      <c r="C213" s="97" t="s">
        <v>62</v>
      </c>
      <c r="D213" s="98" t="s">
        <v>138</v>
      </c>
      <c r="E213" s="99">
        <v>100</v>
      </c>
      <c r="F213" s="99">
        <v>100</v>
      </c>
      <c r="G213" s="99">
        <v>100</v>
      </c>
      <c r="H213" s="101">
        <v>0</v>
      </c>
    </row>
    <row r="214" spans="1:8" x14ac:dyDescent="0.35">
      <c r="A214" s="8" t="str">
        <f t="shared" si="6"/>
        <v>Distribución volumen por criterio (Consumiciones)Resto Carne Ing.BCN AM</v>
      </c>
      <c r="B214" s="8" t="s">
        <v>264</v>
      </c>
      <c r="C214" s="8" t="s">
        <v>62</v>
      </c>
      <c r="D214" t="s">
        <v>140</v>
      </c>
      <c r="E214" s="24">
        <v>8.4947341889424806</v>
      </c>
      <c r="F214" s="24">
        <v>8.1747500180442305</v>
      </c>
      <c r="G214" s="24">
        <v>9.2956124548205192</v>
      </c>
      <c r="H214" s="9">
        <v>0</v>
      </c>
    </row>
    <row r="215" spans="1:8" x14ac:dyDescent="0.35">
      <c r="A215" s="8" t="str">
        <f t="shared" si="6"/>
        <v>Distribución volumen por criterio (Consumiciones)Resto Carne Ing.REST.CAT ARAGON</v>
      </c>
      <c r="B215" s="8" t="s">
        <v>264</v>
      </c>
      <c r="C215" s="8" t="s">
        <v>62</v>
      </c>
      <c r="D215" t="s">
        <v>141</v>
      </c>
      <c r="E215" s="24">
        <v>16.591031090765402</v>
      </c>
      <c r="F215" s="24">
        <v>17.052093685630702</v>
      </c>
      <c r="G215" s="24">
        <v>16.9792074136341</v>
      </c>
      <c r="H215" s="10">
        <v>0</v>
      </c>
    </row>
    <row r="216" spans="1:8" x14ac:dyDescent="0.35">
      <c r="A216" s="8" t="str">
        <f t="shared" si="6"/>
        <v>Distribución volumen por criterio (Consumiciones)Resto Carne Ing.LEVANTE</v>
      </c>
      <c r="B216" s="8" t="s">
        <v>264</v>
      </c>
      <c r="C216" s="8" t="s">
        <v>62</v>
      </c>
      <c r="D216" t="s">
        <v>142</v>
      </c>
      <c r="E216" s="24">
        <v>17.292324041526999</v>
      </c>
      <c r="F216" s="24">
        <v>18.5604453870626</v>
      </c>
      <c r="G216" s="24">
        <v>19.423276408007101</v>
      </c>
      <c r="H216" s="10">
        <v>0</v>
      </c>
    </row>
    <row r="217" spans="1:8" x14ac:dyDescent="0.35">
      <c r="A217" s="8" t="str">
        <f t="shared" si="6"/>
        <v>Distribución volumen por criterio (Consumiciones)Resto Carne Ing.ANDALUCIA</v>
      </c>
      <c r="B217" s="8" t="s">
        <v>264</v>
      </c>
      <c r="C217" s="8" t="s">
        <v>62</v>
      </c>
      <c r="D217" t="s">
        <v>143</v>
      </c>
      <c r="E217" s="24">
        <v>17.140494291397602</v>
      </c>
      <c r="F217" s="24">
        <v>18.104065225719399</v>
      </c>
      <c r="G217" s="24">
        <v>14.7300958709151</v>
      </c>
      <c r="H217" s="9">
        <v>0</v>
      </c>
    </row>
    <row r="218" spans="1:8" x14ac:dyDescent="0.35">
      <c r="A218" s="8" t="str">
        <f t="shared" si="6"/>
        <v>Distribución volumen por criterio (Consumiciones)Resto Carne Ing.MDD AM</v>
      </c>
      <c r="B218" s="8" t="s">
        <v>264</v>
      </c>
      <c r="C218" s="8" t="s">
        <v>62</v>
      </c>
      <c r="D218" t="s">
        <v>144</v>
      </c>
      <c r="E218" s="24">
        <v>15.2874056513801</v>
      </c>
      <c r="F218" s="24">
        <v>16.651949054204898</v>
      </c>
      <c r="G218" s="24">
        <v>17.113537160856001</v>
      </c>
      <c r="H218" s="9">
        <v>0</v>
      </c>
    </row>
    <row r="219" spans="1:8" x14ac:dyDescent="0.35">
      <c r="A219" s="8" t="str">
        <f t="shared" si="6"/>
        <v>Distribución volumen por criterio (Consumiciones)Resto Carne Ing.RTO CENTRO</v>
      </c>
      <c r="B219" s="8" t="s">
        <v>264</v>
      </c>
      <c r="C219" s="8" t="s">
        <v>62</v>
      </c>
      <c r="D219" t="s">
        <v>145</v>
      </c>
      <c r="E219" s="24">
        <v>8.5894438540559701</v>
      </c>
      <c r="F219" s="24">
        <v>7.3674304464419604</v>
      </c>
      <c r="G219" s="24">
        <v>8.0996888035088901</v>
      </c>
      <c r="H219" s="9">
        <v>0</v>
      </c>
    </row>
    <row r="220" spans="1:8" x14ac:dyDescent="0.35">
      <c r="A220" s="8" t="str">
        <f t="shared" si="6"/>
        <v>Distribución volumen por criterio (Consumiciones)Resto Carne Ing.NORTE-CENTRO</v>
      </c>
      <c r="B220" s="8" t="s">
        <v>264</v>
      </c>
      <c r="C220" s="8" t="s">
        <v>62</v>
      </c>
      <c r="D220" t="s">
        <v>146</v>
      </c>
      <c r="E220" s="24">
        <v>8.1787514646175605</v>
      </c>
      <c r="F220" s="24">
        <v>7.9097913532060398</v>
      </c>
      <c r="G220" s="24">
        <v>7.8608929742833498</v>
      </c>
      <c r="H220" s="9">
        <v>0</v>
      </c>
    </row>
    <row r="221" spans="1:8" x14ac:dyDescent="0.35">
      <c r="A221" s="8" t="str">
        <f t="shared" si="6"/>
        <v>Distribución volumen por criterio (Consumiciones)Resto Carne Ing.NOROESTE</v>
      </c>
      <c r="B221" s="8" t="s">
        <v>264</v>
      </c>
      <c r="C221" s="8" t="s">
        <v>62</v>
      </c>
      <c r="D221" t="s">
        <v>147</v>
      </c>
      <c r="E221" s="24">
        <v>8.4258290416632597</v>
      </c>
      <c r="F221" s="24">
        <v>6.1794429052872397</v>
      </c>
      <c r="G221" s="24">
        <v>6.4976722684052701</v>
      </c>
      <c r="H221" s="9">
        <v>0</v>
      </c>
    </row>
    <row r="222" spans="1:8" x14ac:dyDescent="0.35">
      <c r="A222" s="8" t="str">
        <f t="shared" si="6"/>
        <v>Distribución volumen por criterio (Consumiciones)Resto Carne Ing.&lt;2MIL</v>
      </c>
      <c r="B222" s="8" t="s">
        <v>264</v>
      </c>
      <c r="C222" s="8" t="s">
        <v>62</v>
      </c>
      <c r="D222" t="s">
        <v>148</v>
      </c>
      <c r="E222" s="24">
        <v>3.5149356930706599</v>
      </c>
      <c r="F222" s="24">
        <v>2.99775141161382</v>
      </c>
      <c r="G222" s="24">
        <v>3.6009307899911698</v>
      </c>
      <c r="H222" s="9">
        <v>0</v>
      </c>
    </row>
    <row r="223" spans="1:8" x14ac:dyDescent="0.35">
      <c r="A223" s="8" t="str">
        <f t="shared" si="6"/>
        <v>Distribución volumen por criterio (Consumiciones)Resto Carne Ing.2-5MIL</v>
      </c>
      <c r="B223" s="8" t="s">
        <v>264</v>
      </c>
      <c r="C223" s="8" t="s">
        <v>62</v>
      </c>
      <c r="D223" t="s">
        <v>149</v>
      </c>
      <c r="E223" s="24">
        <v>8.6279735142646903</v>
      </c>
      <c r="F223" s="24">
        <v>5.5140946239305304</v>
      </c>
      <c r="G223" s="24">
        <v>5.1910548221837001</v>
      </c>
      <c r="H223" s="10">
        <v>0</v>
      </c>
    </row>
    <row r="224" spans="1:8" x14ac:dyDescent="0.35">
      <c r="A224" s="8" t="str">
        <f t="shared" si="6"/>
        <v>Distribución volumen por criterio (Consumiciones)Resto Carne Ing.5-10MIL</v>
      </c>
      <c r="B224" s="8" t="s">
        <v>264</v>
      </c>
      <c r="C224" s="8" t="s">
        <v>62</v>
      </c>
      <c r="D224" t="s">
        <v>150</v>
      </c>
      <c r="E224" s="24">
        <v>7.6402831139813099</v>
      </c>
      <c r="F224" s="24">
        <v>7.0269705684764601</v>
      </c>
      <c r="G224" s="24">
        <v>7.3391981223797398</v>
      </c>
      <c r="H224" s="10">
        <v>0</v>
      </c>
    </row>
    <row r="225" spans="1:8" x14ac:dyDescent="0.35">
      <c r="A225" s="8" t="str">
        <f t="shared" si="6"/>
        <v>Distribución volumen por criterio (Consumiciones)Resto Carne Ing.10-30MIL</v>
      </c>
      <c r="B225" s="8" t="s">
        <v>264</v>
      </c>
      <c r="C225" s="8" t="s">
        <v>62</v>
      </c>
      <c r="D225" t="s">
        <v>151</v>
      </c>
      <c r="E225" s="24">
        <v>15.904745360909001</v>
      </c>
      <c r="F225" s="24">
        <v>19.267064287419601</v>
      </c>
      <c r="G225" s="24">
        <v>18.982880031596299</v>
      </c>
      <c r="H225" s="9">
        <v>0</v>
      </c>
    </row>
    <row r="226" spans="1:8" x14ac:dyDescent="0.35">
      <c r="A226" s="8" t="str">
        <f t="shared" si="6"/>
        <v>Distribución volumen por criterio (Consumiciones)Resto Carne Ing.30-100MIL</v>
      </c>
      <c r="B226" s="8" t="s">
        <v>264</v>
      </c>
      <c r="C226" s="8" t="s">
        <v>62</v>
      </c>
      <c r="D226" t="s">
        <v>152</v>
      </c>
      <c r="E226" s="24">
        <v>19.4121433826535</v>
      </c>
      <c r="F226" s="24">
        <v>20.719201279196898</v>
      </c>
      <c r="G226" s="24">
        <v>20.041235615768802</v>
      </c>
      <c r="H226" s="9">
        <v>0</v>
      </c>
    </row>
    <row r="227" spans="1:8" x14ac:dyDescent="0.35">
      <c r="A227" s="8" t="str">
        <f t="shared" si="6"/>
        <v>Distribución volumen por criterio (Consumiciones)Resto Carne Ing.100-200MIL</v>
      </c>
      <c r="B227" s="8" t="s">
        <v>264</v>
      </c>
      <c r="C227" s="8" t="s">
        <v>62</v>
      </c>
      <c r="D227" t="s">
        <v>153</v>
      </c>
      <c r="E227" s="24">
        <v>11.5520790757241</v>
      </c>
      <c r="F227" s="24">
        <v>13.2796494422946</v>
      </c>
      <c r="G227" s="24">
        <v>11.4399628349826</v>
      </c>
      <c r="H227" s="9">
        <v>0</v>
      </c>
    </row>
    <row r="228" spans="1:8" x14ac:dyDescent="0.35">
      <c r="A228" s="8" t="str">
        <f t="shared" si="6"/>
        <v>Distribución volumen por criterio (Consumiciones)Resto Carne Ing.200-500MIL</v>
      </c>
      <c r="B228" s="8" t="s">
        <v>264</v>
      </c>
      <c r="C228" s="8" t="s">
        <v>62</v>
      </c>
      <c r="D228" t="s">
        <v>154</v>
      </c>
      <c r="E228" s="24">
        <v>15.0363088912504</v>
      </c>
      <c r="F228" s="24">
        <v>14.056869853925001</v>
      </c>
      <c r="G228" s="24">
        <v>15.0138423044127</v>
      </c>
      <c r="H228" s="9">
        <v>0</v>
      </c>
    </row>
    <row r="229" spans="1:8" x14ac:dyDescent="0.35">
      <c r="A229" s="8" t="str">
        <f t="shared" si="6"/>
        <v>Distribución volumen por criterio (Consumiciones)Resto Carne Ing.&gt;500MIL</v>
      </c>
      <c r="B229" s="8" t="s">
        <v>264</v>
      </c>
      <c r="C229" s="8" t="s">
        <v>62</v>
      </c>
      <c r="D229" t="s">
        <v>155</v>
      </c>
      <c r="E229" s="24">
        <v>18.311527562058899</v>
      </c>
      <c r="F229" s="24">
        <v>17.138358974643701</v>
      </c>
      <c r="G229" s="24">
        <v>18.390887912516899</v>
      </c>
      <c r="H229" s="9">
        <v>0</v>
      </c>
    </row>
    <row r="230" spans="1:8" x14ac:dyDescent="0.35">
      <c r="A230" s="8" t="str">
        <f t="shared" si="6"/>
        <v>Distribución volumen por criterio (Consumiciones)Resto Carne Ing.DE 15 A 19 AÑOS</v>
      </c>
      <c r="B230" s="8" t="s">
        <v>264</v>
      </c>
      <c r="C230" s="8" t="s">
        <v>62</v>
      </c>
      <c r="D230" t="s">
        <v>156</v>
      </c>
      <c r="E230" s="24">
        <v>2.3010497561241499</v>
      </c>
      <c r="F230" s="24">
        <v>2.5596327028032402</v>
      </c>
      <c r="G230" s="24">
        <v>1.4438934592747199</v>
      </c>
      <c r="H230" s="9">
        <v>0</v>
      </c>
    </row>
    <row r="231" spans="1:8" x14ac:dyDescent="0.35">
      <c r="A231" s="8" t="str">
        <f t="shared" si="6"/>
        <v>Distribución volumen por criterio (Consumiciones)Resto Carne Ing.DE 20 A 24 AÑOS</v>
      </c>
      <c r="B231" s="8" t="s">
        <v>264</v>
      </c>
      <c r="C231" s="8" t="s">
        <v>62</v>
      </c>
      <c r="D231" t="s">
        <v>157</v>
      </c>
      <c r="E231" s="24">
        <v>1.55420924275866</v>
      </c>
      <c r="F231" s="24">
        <v>2.3567066230644098</v>
      </c>
      <c r="G231" s="24">
        <v>3.7582109947014102</v>
      </c>
      <c r="H231" s="9">
        <v>0</v>
      </c>
    </row>
    <row r="232" spans="1:8" x14ac:dyDescent="0.35">
      <c r="A232" s="8" t="str">
        <f t="shared" si="6"/>
        <v>Distribución volumen por criterio (Consumiciones)Resto Carne Ing.DE 25 A 34 AÑOS</v>
      </c>
      <c r="B232" s="8" t="s">
        <v>264</v>
      </c>
      <c r="C232" s="8" t="s">
        <v>62</v>
      </c>
      <c r="D232" t="s">
        <v>158</v>
      </c>
      <c r="E232" s="24">
        <v>11.985013215619</v>
      </c>
      <c r="F232" s="24">
        <v>10.128141777661799</v>
      </c>
      <c r="G232" s="24">
        <v>11.976449545386799</v>
      </c>
      <c r="H232" s="9">
        <v>0</v>
      </c>
    </row>
    <row r="233" spans="1:8" x14ac:dyDescent="0.35">
      <c r="A233" s="8" t="str">
        <f t="shared" si="6"/>
        <v>Distribución volumen por criterio (Consumiciones)Resto Carne Ing.DE 35 A 49 AÑOS</v>
      </c>
      <c r="B233" s="8" t="s">
        <v>264</v>
      </c>
      <c r="C233" s="8" t="s">
        <v>62</v>
      </c>
      <c r="D233" t="s">
        <v>159</v>
      </c>
      <c r="E233" s="24">
        <v>25.256294449439999</v>
      </c>
      <c r="F233" s="24">
        <v>22.744173102441199</v>
      </c>
      <c r="G233" s="24">
        <v>22.914639248891401</v>
      </c>
      <c r="H233" s="9">
        <v>0</v>
      </c>
    </row>
    <row r="234" spans="1:8" x14ac:dyDescent="0.35">
      <c r="A234" s="8" t="str">
        <f t="shared" si="6"/>
        <v>Distribución volumen por criterio (Consumiciones)Resto Carne Ing.DE 50 A 59 AÑOS</v>
      </c>
      <c r="B234" s="8" t="s">
        <v>264</v>
      </c>
      <c r="C234" s="8" t="s">
        <v>62</v>
      </c>
      <c r="D234" t="s">
        <v>160</v>
      </c>
      <c r="E234" s="24">
        <v>28.480387748984999</v>
      </c>
      <c r="F234" s="24">
        <v>29.843376102779899</v>
      </c>
      <c r="G234" s="24">
        <v>24.221566151385399</v>
      </c>
      <c r="H234" s="9">
        <v>0</v>
      </c>
    </row>
    <row r="235" spans="1:8" x14ac:dyDescent="0.35">
      <c r="A235" s="8" t="str">
        <f t="shared" si="6"/>
        <v>Distribución volumen por criterio (Consumiciones)Resto Carne Ing.DE 60 A 75 AÑOS</v>
      </c>
      <c r="B235" s="8" t="s">
        <v>264</v>
      </c>
      <c r="C235" s="8" t="s">
        <v>62</v>
      </c>
      <c r="D235" t="s">
        <v>161</v>
      </c>
      <c r="E235" s="24">
        <v>30.423049674377999</v>
      </c>
      <c r="F235" s="24">
        <v>32.367937072837599</v>
      </c>
      <c r="G235" s="24">
        <v>35.685226224640999</v>
      </c>
      <c r="H235" s="9">
        <v>0</v>
      </c>
    </row>
    <row r="236" spans="1:8" x14ac:dyDescent="0.35">
      <c r="A236" s="8" t="str">
        <f t="shared" si="6"/>
        <v>Distribución volumen por criterio (Consumiciones)Resto Carne Ing.NIVEL ALTO</v>
      </c>
      <c r="B236" s="8" t="s">
        <v>264</v>
      </c>
      <c r="C236" s="8" t="s">
        <v>62</v>
      </c>
      <c r="D236" t="s">
        <v>245</v>
      </c>
      <c r="E236" s="24">
        <v>31.279278726940799</v>
      </c>
      <c r="F236" s="24">
        <v>26.502716350291202</v>
      </c>
      <c r="G236" s="24">
        <v>25.416536465525098</v>
      </c>
      <c r="H236" s="9">
        <v>0</v>
      </c>
    </row>
    <row r="237" spans="1:8" x14ac:dyDescent="0.35">
      <c r="A237" s="8" t="str">
        <f t="shared" si="6"/>
        <v>Distribución volumen por criterio (Consumiciones)Resto Carne Ing.NIVEL MEDIO ALTO</v>
      </c>
      <c r="B237" s="8" t="s">
        <v>264</v>
      </c>
      <c r="C237" s="8" t="s">
        <v>62</v>
      </c>
      <c r="D237" t="s">
        <v>246</v>
      </c>
      <c r="E237" s="24">
        <v>13.434964167961001</v>
      </c>
      <c r="F237" s="24">
        <v>16.809620904654299</v>
      </c>
      <c r="G237" s="24">
        <v>16.101206576815901</v>
      </c>
      <c r="H237" s="9">
        <v>0</v>
      </c>
    </row>
    <row r="238" spans="1:8" x14ac:dyDescent="0.35">
      <c r="A238" s="8" t="str">
        <f t="shared" si="6"/>
        <v>Distribución volumen por criterio (Consumiciones)Resto Carne Ing.NIVEL MEDIO</v>
      </c>
      <c r="B238" s="8" t="s">
        <v>264</v>
      </c>
      <c r="C238" s="8" t="s">
        <v>62</v>
      </c>
      <c r="D238" t="s">
        <v>247</v>
      </c>
      <c r="E238" s="24">
        <v>23.232015858742699</v>
      </c>
      <c r="F238" s="24">
        <v>27.358338931670701</v>
      </c>
      <c r="G238" s="24">
        <v>23.737951823181699</v>
      </c>
      <c r="H238" s="9">
        <v>0</v>
      </c>
    </row>
    <row r="239" spans="1:8" x14ac:dyDescent="0.35">
      <c r="A239" s="8" t="str">
        <f t="shared" si="6"/>
        <v>Distribución volumen por criterio (Consumiciones)Resto Carne Ing.NIVEL MEDIO BAJO</v>
      </c>
      <c r="B239" s="8" t="s">
        <v>264</v>
      </c>
      <c r="C239" s="8" t="s">
        <v>62</v>
      </c>
      <c r="D239" t="s">
        <v>248</v>
      </c>
      <c r="E239" s="24">
        <v>13.485163083462799</v>
      </c>
      <c r="F239" s="24">
        <v>12.876673255123199</v>
      </c>
      <c r="G239" s="24">
        <v>18.406459086324698</v>
      </c>
      <c r="H239" s="9">
        <v>0</v>
      </c>
    </row>
    <row r="240" spans="1:8" x14ac:dyDescent="0.35">
      <c r="A240" s="8" t="str">
        <f t="shared" si="6"/>
        <v>Distribución volumen por criterio (Consumiciones)Resto Carne Ing.NIVEL BAJO</v>
      </c>
      <c r="B240" s="8" t="s">
        <v>264</v>
      </c>
      <c r="C240" s="8" t="s">
        <v>62</v>
      </c>
      <c r="D240" t="s">
        <v>249</v>
      </c>
      <c r="E240" s="24">
        <v>18.568584975067399</v>
      </c>
      <c r="F240" s="24">
        <v>16.452608917734999</v>
      </c>
      <c r="G240" s="24">
        <v>16.3378309158165</v>
      </c>
      <c r="H240" s="9">
        <v>0</v>
      </c>
    </row>
    <row r="241" spans="1:8" x14ac:dyDescent="0.35">
      <c r="A241" s="8" t="str">
        <f t="shared" si="6"/>
        <v>Distribución volumen por criterio (Consumiciones)Resto Carne Ing.HOMBRE</v>
      </c>
      <c r="B241" s="8" t="s">
        <v>264</v>
      </c>
      <c r="C241" s="8" t="s">
        <v>62</v>
      </c>
      <c r="D241" t="s">
        <v>166</v>
      </c>
      <c r="E241" s="24">
        <v>48.5002316139404</v>
      </c>
      <c r="F241" s="24">
        <v>51.142657664910402</v>
      </c>
      <c r="G241" s="24">
        <v>48.571832820977697</v>
      </c>
      <c r="H241" s="9">
        <v>0</v>
      </c>
    </row>
    <row r="242" spans="1:8" x14ac:dyDescent="0.35">
      <c r="A242" s="8" t="str">
        <f t="shared" si="6"/>
        <v>Distribución volumen por criterio (Consumiciones)Resto Carne Ing.MUJER</v>
      </c>
      <c r="B242" s="8" t="s">
        <v>264</v>
      </c>
      <c r="C242" s="8" t="s">
        <v>62</v>
      </c>
      <c r="D242" t="s">
        <v>167</v>
      </c>
      <c r="E242" s="24">
        <v>51.499775198234303</v>
      </c>
      <c r="F242" s="24">
        <v>48.857300694564003</v>
      </c>
      <c r="G242" s="24">
        <v>51.428159612854301</v>
      </c>
      <c r="H242" s="9">
        <v>0</v>
      </c>
    </row>
    <row r="243" spans="1:8" s="97" customFormat="1" x14ac:dyDescent="0.35">
      <c r="A243" s="97" t="str">
        <f t="shared" ref="A243:A272" si="7">$I$3&amp;$C$243&amp;D243</f>
        <v>Distribución volumen por criterio (Consumiciones)Carnes Transform.IngT.ESPAÑA</v>
      </c>
      <c r="B243" s="97" t="s">
        <v>264</v>
      </c>
      <c r="C243" s="97" t="s">
        <v>64</v>
      </c>
      <c r="D243" s="98" t="s">
        <v>138</v>
      </c>
      <c r="E243" s="99">
        <v>100</v>
      </c>
      <c r="F243" s="99">
        <v>100</v>
      </c>
      <c r="G243" s="99">
        <v>100</v>
      </c>
      <c r="H243" s="100">
        <v>0</v>
      </c>
    </row>
    <row r="244" spans="1:8" x14ac:dyDescent="0.35">
      <c r="A244" s="8" t="str">
        <f t="shared" si="7"/>
        <v>Distribución volumen por criterio (Consumiciones)Carnes Transform.IngBCN AM</v>
      </c>
      <c r="B244" s="8" t="s">
        <v>264</v>
      </c>
      <c r="C244" s="8" t="s">
        <v>64</v>
      </c>
      <c r="D244" t="s">
        <v>140</v>
      </c>
      <c r="E244" s="24">
        <v>8.1278989455243806</v>
      </c>
      <c r="F244" s="24">
        <v>9.7761203759988007</v>
      </c>
      <c r="G244" s="24">
        <v>9.1327050105213399</v>
      </c>
      <c r="H244" s="10">
        <v>0</v>
      </c>
    </row>
    <row r="245" spans="1:8" x14ac:dyDescent="0.35">
      <c r="A245" s="8" t="str">
        <f t="shared" si="7"/>
        <v>Distribución volumen por criterio (Consumiciones)Carnes Transform.IngREST.CAT ARAGON</v>
      </c>
      <c r="B245" s="8" t="s">
        <v>264</v>
      </c>
      <c r="C245" s="8" t="s">
        <v>64</v>
      </c>
      <c r="D245" t="s">
        <v>141</v>
      </c>
      <c r="E245" s="24">
        <v>10.7778604366538</v>
      </c>
      <c r="F245" s="24">
        <v>12.005745698654801</v>
      </c>
      <c r="G245" s="24">
        <v>11.997921469788</v>
      </c>
      <c r="H245" s="9">
        <v>0</v>
      </c>
    </row>
    <row r="246" spans="1:8" x14ac:dyDescent="0.35">
      <c r="A246" s="8" t="str">
        <f t="shared" si="7"/>
        <v>Distribución volumen por criterio (Consumiciones)Carnes Transform.IngLEVANTE</v>
      </c>
      <c r="B246" s="8" t="s">
        <v>264</v>
      </c>
      <c r="C246" s="8" t="s">
        <v>64</v>
      </c>
      <c r="D246" t="s">
        <v>142</v>
      </c>
      <c r="E246" s="24">
        <v>17.0024575183789</v>
      </c>
      <c r="F246" s="24">
        <v>17.0548792628027</v>
      </c>
      <c r="G246" s="24">
        <v>17.949310717407901</v>
      </c>
      <c r="H246" s="9">
        <v>0</v>
      </c>
    </row>
    <row r="247" spans="1:8" x14ac:dyDescent="0.35">
      <c r="A247" s="8" t="str">
        <f t="shared" si="7"/>
        <v>Distribución volumen por criterio (Consumiciones)Carnes Transform.IngANDALUCIA</v>
      </c>
      <c r="B247" s="8" t="s">
        <v>264</v>
      </c>
      <c r="C247" s="8" t="s">
        <v>64</v>
      </c>
      <c r="D247" t="s">
        <v>143</v>
      </c>
      <c r="E247" s="24">
        <v>20.5292213708858</v>
      </c>
      <c r="F247" s="24">
        <v>19.524010888812501</v>
      </c>
      <c r="G247" s="24">
        <v>19.5074416169338</v>
      </c>
      <c r="H247" s="9">
        <v>0</v>
      </c>
    </row>
    <row r="248" spans="1:8" x14ac:dyDescent="0.35">
      <c r="A248" s="8" t="str">
        <f t="shared" si="7"/>
        <v>Distribución volumen por criterio (Consumiciones)Carnes Transform.IngMDD AM</v>
      </c>
      <c r="B248" s="8" t="s">
        <v>264</v>
      </c>
      <c r="C248" s="8" t="s">
        <v>64</v>
      </c>
      <c r="D248" t="s">
        <v>144</v>
      </c>
      <c r="E248" s="24">
        <v>16.0126126862543</v>
      </c>
      <c r="F248" s="24">
        <v>17.366938886980101</v>
      </c>
      <c r="G248" s="24">
        <v>16.321293109298001</v>
      </c>
      <c r="H248" s="9">
        <v>0</v>
      </c>
    </row>
    <row r="249" spans="1:8" x14ac:dyDescent="0.35">
      <c r="A249" s="8" t="str">
        <f t="shared" si="7"/>
        <v>Distribución volumen por criterio (Consumiciones)Carnes Transform.IngRTO CENTRO</v>
      </c>
      <c r="B249" s="8" t="s">
        <v>264</v>
      </c>
      <c r="C249" s="8" t="s">
        <v>64</v>
      </c>
      <c r="D249" t="s">
        <v>145</v>
      </c>
      <c r="E249" s="24">
        <v>12.6912994700249</v>
      </c>
      <c r="F249" s="24">
        <v>11.054375346882701</v>
      </c>
      <c r="G249" s="24">
        <v>12.0715717795786</v>
      </c>
      <c r="H249" s="9">
        <v>0</v>
      </c>
    </row>
    <row r="250" spans="1:8" x14ac:dyDescent="0.35">
      <c r="A250" s="8" t="str">
        <f t="shared" si="7"/>
        <v>Distribución volumen por criterio (Consumiciones)Carnes Transform.IngNORTE-CENTRO</v>
      </c>
      <c r="B250" s="8" t="s">
        <v>264</v>
      </c>
      <c r="C250" s="8" t="s">
        <v>64</v>
      </c>
      <c r="D250" t="s">
        <v>146</v>
      </c>
      <c r="E250" s="24">
        <v>8.1385085705672306</v>
      </c>
      <c r="F250" s="24">
        <v>7.84720423571284</v>
      </c>
      <c r="G250" s="24">
        <v>8.2271404424418293</v>
      </c>
      <c r="H250" s="9">
        <v>0</v>
      </c>
    </row>
    <row r="251" spans="1:8" x14ac:dyDescent="0.35">
      <c r="A251" s="8" t="str">
        <f t="shared" si="7"/>
        <v>Distribución volumen por criterio (Consumiciones)Carnes Transform.IngNOROESTE</v>
      </c>
      <c r="B251" s="8" t="s">
        <v>264</v>
      </c>
      <c r="C251" s="8" t="s">
        <v>64</v>
      </c>
      <c r="D251" t="s">
        <v>147</v>
      </c>
      <c r="E251" s="24">
        <v>6.7201466261804796</v>
      </c>
      <c r="F251" s="24">
        <v>5.3707358758182</v>
      </c>
      <c r="G251" s="24">
        <v>4.7926140541256599</v>
      </c>
      <c r="H251" s="9">
        <v>0</v>
      </c>
    </row>
    <row r="252" spans="1:8" x14ac:dyDescent="0.35">
      <c r="A252" s="8" t="str">
        <f t="shared" si="7"/>
        <v>Distribución volumen por criterio (Consumiciones)Carnes Transform.Ing&lt;2MIL</v>
      </c>
      <c r="B252" s="8" t="s">
        <v>264</v>
      </c>
      <c r="C252" s="8" t="s">
        <v>64</v>
      </c>
      <c r="D252" t="s">
        <v>148</v>
      </c>
      <c r="E252" s="24">
        <v>4.4214520281463496</v>
      </c>
      <c r="F252" s="24">
        <v>3.48301750491142</v>
      </c>
      <c r="G252" s="24">
        <v>2.8103607567448301</v>
      </c>
      <c r="H252" s="9">
        <v>0</v>
      </c>
    </row>
    <row r="253" spans="1:8" x14ac:dyDescent="0.35">
      <c r="A253" s="8" t="str">
        <f t="shared" si="7"/>
        <v>Distribución volumen por criterio (Consumiciones)Carnes Transform.Ing2-5MIL</v>
      </c>
      <c r="B253" s="8" t="s">
        <v>264</v>
      </c>
      <c r="C253" s="8" t="s">
        <v>64</v>
      </c>
      <c r="D253" t="s">
        <v>149</v>
      </c>
      <c r="E253" s="24">
        <v>5.2144835349268304</v>
      </c>
      <c r="F253" s="24">
        <v>3.87731937873862</v>
      </c>
      <c r="G253" s="24">
        <v>4.3943544901958296</v>
      </c>
      <c r="H253" s="9">
        <v>0</v>
      </c>
    </row>
    <row r="254" spans="1:8" x14ac:dyDescent="0.35">
      <c r="A254" s="8" t="str">
        <f t="shared" si="7"/>
        <v>Distribución volumen por criterio (Consumiciones)Carnes Transform.Ing5-10MIL</v>
      </c>
      <c r="B254" s="8" t="s">
        <v>264</v>
      </c>
      <c r="C254" s="8" t="s">
        <v>64</v>
      </c>
      <c r="D254" t="s">
        <v>150</v>
      </c>
      <c r="E254" s="24">
        <v>7.4932600102440396</v>
      </c>
      <c r="F254" s="24">
        <v>7.1632423289372804</v>
      </c>
      <c r="G254" s="24">
        <v>8.7242057874503107</v>
      </c>
      <c r="H254" s="9">
        <v>0</v>
      </c>
    </row>
    <row r="255" spans="1:8" x14ac:dyDescent="0.35">
      <c r="A255" s="8" t="str">
        <f t="shared" si="7"/>
        <v>Distribución volumen por criterio (Consumiciones)Carnes Transform.Ing10-30MIL</v>
      </c>
      <c r="B255" s="8" t="s">
        <v>264</v>
      </c>
      <c r="C255" s="8" t="s">
        <v>64</v>
      </c>
      <c r="D255" t="s">
        <v>151</v>
      </c>
      <c r="E255" s="24">
        <v>16.085275212811201</v>
      </c>
      <c r="F255" s="24">
        <v>17.555116244240601</v>
      </c>
      <c r="G255" s="24">
        <v>18.208270239166001</v>
      </c>
      <c r="H255" s="9">
        <v>0</v>
      </c>
    </row>
    <row r="256" spans="1:8" x14ac:dyDescent="0.35">
      <c r="A256" s="8" t="str">
        <f t="shared" si="7"/>
        <v>Distribución volumen por criterio (Consumiciones)Carnes Transform.Ing30-100MIL</v>
      </c>
      <c r="B256" s="8" t="s">
        <v>264</v>
      </c>
      <c r="C256" s="8" t="s">
        <v>64</v>
      </c>
      <c r="D256" t="s">
        <v>152</v>
      </c>
      <c r="E256" s="24">
        <v>23.068163325606601</v>
      </c>
      <c r="F256" s="24">
        <v>24.106756173410499</v>
      </c>
      <c r="G256" s="24">
        <v>21.6719892855259</v>
      </c>
      <c r="H256" s="9">
        <v>0</v>
      </c>
    </row>
    <row r="257" spans="1:8" x14ac:dyDescent="0.35">
      <c r="A257" s="8" t="str">
        <f t="shared" si="7"/>
        <v>Distribución volumen por criterio (Consumiciones)Carnes Transform.Ing100-200MIL</v>
      </c>
      <c r="B257" s="8" t="s">
        <v>264</v>
      </c>
      <c r="C257" s="8" t="s">
        <v>64</v>
      </c>
      <c r="D257" t="s">
        <v>153</v>
      </c>
      <c r="E257" s="24">
        <v>10.854508837542101</v>
      </c>
      <c r="F257" s="24">
        <v>12.336587643488301</v>
      </c>
      <c r="G257" s="24">
        <v>11.1292693519928</v>
      </c>
      <c r="H257" s="10">
        <v>0</v>
      </c>
    </row>
    <row r="258" spans="1:8" x14ac:dyDescent="0.35">
      <c r="A258" s="8" t="str">
        <f t="shared" si="7"/>
        <v>Distribución volumen por criterio (Consumiciones)Carnes Transform.Ing200-500MIL</v>
      </c>
      <c r="B258" s="8" t="s">
        <v>264</v>
      </c>
      <c r="C258" s="8" t="s">
        <v>64</v>
      </c>
      <c r="D258" t="s">
        <v>154</v>
      </c>
      <c r="E258" s="24">
        <v>16.498439397086798</v>
      </c>
      <c r="F258" s="24">
        <v>14.0572772682824</v>
      </c>
      <c r="G258" s="24">
        <v>17.4282130417871</v>
      </c>
      <c r="H258" s="9">
        <v>0</v>
      </c>
    </row>
    <row r="259" spans="1:8" x14ac:dyDescent="0.35">
      <c r="A259" s="8" t="str">
        <f t="shared" si="7"/>
        <v>Distribución volumen por criterio (Consumiciones)Carnes Transform.Ing&gt;500MIL</v>
      </c>
      <c r="B259" s="8" t="s">
        <v>264</v>
      </c>
      <c r="C259" s="8" t="s">
        <v>64</v>
      </c>
      <c r="D259" t="s">
        <v>155</v>
      </c>
      <c r="E259" s="24">
        <v>16.364415778812798</v>
      </c>
      <c r="F259" s="24">
        <v>17.4206940296535</v>
      </c>
      <c r="G259" s="24">
        <v>15.633328047612499</v>
      </c>
      <c r="H259" s="9">
        <v>0</v>
      </c>
    </row>
    <row r="260" spans="1:8" x14ac:dyDescent="0.35">
      <c r="A260" s="8" t="str">
        <f t="shared" si="7"/>
        <v>Distribución volumen por criterio (Consumiciones)Carnes Transform.IngDE 15 A 19 AÑOS</v>
      </c>
      <c r="B260" s="8" t="s">
        <v>264</v>
      </c>
      <c r="C260" s="8" t="s">
        <v>64</v>
      </c>
      <c r="D260" t="s">
        <v>156</v>
      </c>
      <c r="E260" s="24">
        <v>5.9763498540262603</v>
      </c>
      <c r="F260" s="24">
        <v>2.9458783730211202</v>
      </c>
      <c r="G260" s="24">
        <v>2.1620314015013702</v>
      </c>
      <c r="H260" s="9">
        <v>0</v>
      </c>
    </row>
    <row r="261" spans="1:8" x14ac:dyDescent="0.35">
      <c r="A261" s="8" t="str">
        <f t="shared" si="7"/>
        <v>Distribución volumen por criterio (Consumiciones)Carnes Transform.IngDE 20 A 24 AÑOS</v>
      </c>
      <c r="B261" s="8" t="s">
        <v>264</v>
      </c>
      <c r="C261" s="8" t="s">
        <v>64</v>
      </c>
      <c r="D261" t="s">
        <v>157</v>
      </c>
      <c r="E261" s="24">
        <v>4.2800434809019299</v>
      </c>
      <c r="F261" s="24">
        <v>4.6570693589167602</v>
      </c>
      <c r="G261" s="24">
        <v>6.4474034481498697</v>
      </c>
      <c r="H261" s="9">
        <v>0</v>
      </c>
    </row>
    <row r="262" spans="1:8" x14ac:dyDescent="0.35">
      <c r="A262" s="8" t="str">
        <f t="shared" si="7"/>
        <v>Distribución volumen por criterio (Consumiciones)Carnes Transform.IngDE 25 A 34 AÑOS</v>
      </c>
      <c r="B262" s="8" t="s">
        <v>264</v>
      </c>
      <c r="C262" s="8" t="s">
        <v>64</v>
      </c>
      <c r="D262" t="s">
        <v>158</v>
      </c>
      <c r="E262" s="24">
        <v>13.5854214490284</v>
      </c>
      <c r="F262" s="24">
        <v>11.2265419210473</v>
      </c>
      <c r="G262" s="24">
        <v>10.9591261389573</v>
      </c>
      <c r="H262" s="9">
        <v>0</v>
      </c>
    </row>
    <row r="263" spans="1:8" x14ac:dyDescent="0.35">
      <c r="A263" s="8" t="str">
        <f t="shared" si="7"/>
        <v>Distribución volumen por criterio (Consumiciones)Carnes Transform.IngDE 35 A 49 AÑOS</v>
      </c>
      <c r="B263" s="8" t="s">
        <v>264</v>
      </c>
      <c r="C263" s="8" t="s">
        <v>64</v>
      </c>
      <c r="D263" t="s">
        <v>159</v>
      </c>
      <c r="E263" s="24">
        <v>29.478596642266499</v>
      </c>
      <c r="F263" s="24">
        <v>28.880866171560498</v>
      </c>
      <c r="G263" s="24">
        <v>25.209882414010899</v>
      </c>
      <c r="H263" s="9">
        <v>0</v>
      </c>
    </row>
    <row r="264" spans="1:8" x14ac:dyDescent="0.35">
      <c r="A264" s="8" t="str">
        <f t="shared" si="7"/>
        <v>Distribución volumen por criterio (Consumiciones)Carnes Transform.IngDE 50 A 59 AÑOS</v>
      </c>
      <c r="B264" s="8" t="s">
        <v>264</v>
      </c>
      <c r="C264" s="8" t="s">
        <v>64</v>
      </c>
      <c r="D264" t="s">
        <v>160</v>
      </c>
      <c r="E264" s="24">
        <v>25.378714306176601</v>
      </c>
      <c r="F264" s="24">
        <v>25.557734492692301</v>
      </c>
      <c r="G264" s="24">
        <v>24.8477775403903</v>
      </c>
      <c r="H264" s="9">
        <v>0</v>
      </c>
    </row>
    <row r="265" spans="1:8" x14ac:dyDescent="0.35">
      <c r="A265" s="8" t="str">
        <f t="shared" si="7"/>
        <v>Distribución volumen por criterio (Consumiciones)Carnes Transform.IngDE 60 A 75 AÑOS</v>
      </c>
      <c r="B265" s="8" t="s">
        <v>264</v>
      </c>
      <c r="C265" s="8" t="s">
        <v>64</v>
      </c>
      <c r="D265" t="s">
        <v>161</v>
      </c>
      <c r="E265" s="24">
        <v>21.300861143837199</v>
      </c>
      <c r="F265" s="24">
        <v>26.731911444705801</v>
      </c>
      <c r="G265" s="24">
        <v>30.3737736572754</v>
      </c>
      <c r="H265" s="9">
        <v>0</v>
      </c>
    </row>
    <row r="266" spans="1:8" x14ac:dyDescent="0.35">
      <c r="A266" s="8" t="str">
        <f t="shared" si="7"/>
        <v>Distribución volumen por criterio (Consumiciones)Carnes Transform.IngNIVEL ALTO</v>
      </c>
      <c r="B266" s="8" t="s">
        <v>264</v>
      </c>
      <c r="C266" s="8" t="s">
        <v>64</v>
      </c>
      <c r="D266" t="s">
        <v>245</v>
      </c>
      <c r="E266" s="24">
        <v>25.180283008326501</v>
      </c>
      <c r="F266" s="24">
        <v>24.482067817215999</v>
      </c>
      <c r="G266" s="24">
        <v>25.490127611459599</v>
      </c>
      <c r="H266" s="9">
        <v>0</v>
      </c>
    </row>
    <row r="267" spans="1:8" x14ac:dyDescent="0.35">
      <c r="A267" s="8" t="str">
        <f t="shared" si="7"/>
        <v>Distribución volumen por criterio (Consumiciones)Carnes Transform.IngNIVEL MEDIO ALTO</v>
      </c>
      <c r="B267" s="8" t="s">
        <v>264</v>
      </c>
      <c r="C267" s="8" t="s">
        <v>64</v>
      </c>
      <c r="D267" t="s">
        <v>246</v>
      </c>
      <c r="E267" s="24">
        <v>13.470997233510699</v>
      </c>
      <c r="F267" s="24">
        <v>17.5054347155782</v>
      </c>
      <c r="G267" s="24">
        <v>15.182883840075601</v>
      </c>
      <c r="H267" s="9">
        <v>0</v>
      </c>
    </row>
    <row r="268" spans="1:8" x14ac:dyDescent="0.35">
      <c r="A268" s="8" t="str">
        <f t="shared" si="7"/>
        <v>Distribución volumen por criterio (Consumiciones)Carnes Transform.IngNIVEL MEDIO</v>
      </c>
      <c r="B268" s="8" t="s">
        <v>264</v>
      </c>
      <c r="C268" s="8" t="s">
        <v>64</v>
      </c>
      <c r="D268" t="s">
        <v>247</v>
      </c>
      <c r="E268" s="24">
        <v>29.351464874435599</v>
      </c>
      <c r="F268" s="24">
        <v>26.1719480931364</v>
      </c>
      <c r="G268" s="24">
        <v>24.5824355557539</v>
      </c>
      <c r="H268" s="9">
        <v>0</v>
      </c>
    </row>
    <row r="269" spans="1:8" x14ac:dyDescent="0.35">
      <c r="A269" s="8" t="str">
        <f t="shared" si="7"/>
        <v>Distribución volumen por criterio (Consumiciones)Carnes Transform.IngNIVEL MEDIO BAJO</v>
      </c>
      <c r="B269" s="8" t="s">
        <v>264</v>
      </c>
      <c r="C269" s="8" t="s">
        <v>64</v>
      </c>
      <c r="D269" t="s">
        <v>248</v>
      </c>
      <c r="E269" s="24">
        <v>13.558420243892</v>
      </c>
      <c r="F269" s="24">
        <v>14.528197267225201</v>
      </c>
      <c r="G269" s="24">
        <v>16.913589624196099</v>
      </c>
      <c r="H269" s="9">
        <v>0</v>
      </c>
    </row>
    <row r="270" spans="1:8" x14ac:dyDescent="0.35">
      <c r="A270" s="8" t="str">
        <f t="shared" si="7"/>
        <v>Distribución volumen por criterio (Consumiciones)Carnes Transform.IngNIVEL BAJO</v>
      </c>
      <c r="B270" s="8" t="s">
        <v>264</v>
      </c>
      <c r="C270" s="8" t="s">
        <v>64</v>
      </c>
      <c r="D270" t="s">
        <v>249</v>
      </c>
      <c r="E270" s="24">
        <v>18.438844013951702</v>
      </c>
      <c r="F270" s="24">
        <v>17.312348582956702</v>
      </c>
      <c r="G270" s="24">
        <v>17.830965168419802</v>
      </c>
      <c r="H270" s="9">
        <v>0</v>
      </c>
    </row>
    <row r="271" spans="1:8" x14ac:dyDescent="0.35">
      <c r="A271" s="8" t="str">
        <f t="shared" si="7"/>
        <v>Distribución volumen por criterio (Consumiciones)Carnes Transform.IngHOMBRE</v>
      </c>
      <c r="B271" s="8" t="s">
        <v>264</v>
      </c>
      <c r="C271" s="8" t="s">
        <v>64</v>
      </c>
      <c r="D271" t="s">
        <v>166</v>
      </c>
      <c r="E271" s="24">
        <v>47.268269965555703</v>
      </c>
      <c r="F271" s="24">
        <v>48.759855872999097</v>
      </c>
      <c r="G271" s="24">
        <v>49.234257446521703</v>
      </c>
      <c r="H271" s="9">
        <v>0</v>
      </c>
    </row>
    <row r="272" spans="1:8" x14ac:dyDescent="0.35">
      <c r="A272" s="8" t="str">
        <f t="shared" si="7"/>
        <v>Distribución volumen por criterio (Consumiciones)Carnes Transform.IngMUJER</v>
      </c>
      <c r="B272" s="8" t="s">
        <v>264</v>
      </c>
      <c r="C272" s="8" t="s">
        <v>64</v>
      </c>
      <c r="D272" t="s">
        <v>167</v>
      </c>
      <c r="E272" s="24">
        <v>52.731730034444297</v>
      </c>
      <c r="F272" s="24">
        <v>51.240144127000903</v>
      </c>
      <c r="G272" s="24">
        <v>50.765742553478297</v>
      </c>
      <c r="H272" s="9">
        <v>0</v>
      </c>
    </row>
    <row r="273" spans="1:8" s="97" customFormat="1" x14ac:dyDescent="0.35">
      <c r="A273" s="97" t="str">
        <f t="shared" ref="A273:A302" si="8">$I$3&amp;$C$273&amp;D273</f>
        <v>Distribución volumen por criterio (Consumiciones)Jamón Curado Ing.T.ESPAÑA</v>
      </c>
      <c r="B273" s="97" t="s">
        <v>264</v>
      </c>
      <c r="C273" s="97" t="s">
        <v>67</v>
      </c>
      <c r="D273" s="98" t="s">
        <v>138</v>
      </c>
      <c r="E273" s="99">
        <v>100</v>
      </c>
      <c r="F273" s="99">
        <v>100</v>
      </c>
      <c r="G273" s="99">
        <v>100</v>
      </c>
      <c r="H273" s="100">
        <v>0</v>
      </c>
    </row>
    <row r="274" spans="1:8" x14ac:dyDescent="0.35">
      <c r="A274" s="8" t="str">
        <f t="shared" si="8"/>
        <v>Distribución volumen por criterio (Consumiciones)Jamón Curado Ing.BCN AM</v>
      </c>
      <c r="B274" s="8" t="s">
        <v>264</v>
      </c>
      <c r="C274" s="8" t="s">
        <v>67</v>
      </c>
      <c r="D274" t="s">
        <v>140</v>
      </c>
      <c r="E274" s="24">
        <v>9.5332899949346892</v>
      </c>
      <c r="F274" s="24">
        <v>10.503747338742199</v>
      </c>
      <c r="G274" s="24">
        <v>10.2307203249647</v>
      </c>
      <c r="H274" s="9">
        <v>0</v>
      </c>
    </row>
    <row r="275" spans="1:8" x14ac:dyDescent="0.35">
      <c r="A275" s="8" t="str">
        <f t="shared" si="8"/>
        <v>Distribución volumen por criterio (Consumiciones)Jamón Curado Ing.REST.CAT ARAGON</v>
      </c>
      <c r="B275" s="8" t="s">
        <v>264</v>
      </c>
      <c r="C275" s="8" t="s">
        <v>67</v>
      </c>
      <c r="D275" t="s">
        <v>141</v>
      </c>
      <c r="E275" s="24">
        <v>11.1368327440301</v>
      </c>
      <c r="F275" s="24">
        <v>11.4177311698026</v>
      </c>
      <c r="G275" s="24">
        <v>11.8937262483207</v>
      </c>
      <c r="H275" s="9">
        <v>0</v>
      </c>
    </row>
    <row r="276" spans="1:8" x14ac:dyDescent="0.35">
      <c r="A276" s="8" t="str">
        <f t="shared" si="8"/>
        <v>Distribución volumen por criterio (Consumiciones)Jamón Curado Ing.LEVANTE</v>
      </c>
      <c r="B276" s="8" t="s">
        <v>264</v>
      </c>
      <c r="C276" s="8" t="s">
        <v>67</v>
      </c>
      <c r="D276" t="s">
        <v>142</v>
      </c>
      <c r="E276" s="24">
        <v>13.7176013846288</v>
      </c>
      <c r="F276" s="24">
        <v>14.3610823407561</v>
      </c>
      <c r="G276" s="24">
        <v>18.681909455218101</v>
      </c>
      <c r="H276" s="9">
        <v>0</v>
      </c>
    </row>
    <row r="277" spans="1:8" x14ac:dyDescent="0.35">
      <c r="A277" s="8" t="str">
        <f t="shared" si="8"/>
        <v>Distribución volumen por criterio (Consumiciones)Jamón Curado Ing.ANDALUCIA</v>
      </c>
      <c r="B277" s="8" t="s">
        <v>264</v>
      </c>
      <c r="C277" s="8" t="s">
        <v>67</v>
      </c>
      <c r="D277" t="s">
        <v>143</v>
      </c>
      <c r="E277" s="24">
        <v>20.673950597525401</v>
      </c>
      <c r="F277" s="24">
        <v>22.895520455722401</v>
      </c>
      <c r="G277" s="24">
        <v>21.756948220260199</v>
      </c>
      <c r="H277" s="9">
        <v>0</v>
      </c>
    </row>
    <row r="278" spans="1:8" x14ac:dyDescent="0.35">
      <c r="A278" s="8" t="str">
        <f t="shared" si="8"/>
        <v>Distribución volumen por criterio (Consumiciones)Jamón Curado Ing.MDD AM</v>
      </c>
      <c r="B278" s="8" t="s">
        <v>264</v>
      </c>
      <c r="C278" s="8" t="s">
        <v>67</v>
      </c>
      <c r="D278" t="s">
        <v>144</v>
      </c>
      <c r="E278" s="24">
        <v>14.9721985272644</v>
      </c>
      <c r="F278" s="24">
        <v>15.324205938201301</v>
      </c>
      <c r="G278" s="24">
        <v>13.5631690385982</v>
      </c>
      <c r="H278" s="9">
        <v>0</v>
      </c>
    </row>
    <row r="279" spans="1:8" x14ac:dyDescent="0.35">
      <c r="A279" s="8" t="str">
        <f t="shared" si="8"/>
        <v>Distribución volumen por criterio (Consumiciones)Jamón Curado Ing.RTO CENTRO</v>
      </c>
      <c r="B279" s="8" t="s">
        <v>264</v>
      </c>
      <c r="C279" s="8" t="s">
        <v>67</v>
      </c>
      <c r="D279" t="s">
        <v>145</v>
      </c>
      <c r="E279" s="24">
        <v>12.3693619520759</v>
      </c>
      <c r="F279" s="24">
        <v>9.6578269750848698</v>
      </c>
      <c r="G279" s="24">
        <v>8.0264422177919297</v>
      </c>
      <c r="H279" s="9">
        <v>0</v>
      </c>
    </row>
    <row r="280" spans="1:8" x14ac:dyDescent="0.35">
      <c r="A280" s="8" t="str">
        <f t="shared" si="8"/>
        <v>Distribución volumen por criterio (Consumiciones)Jamón Curado Ing.NORTE-CENTRO</v>
      </c>
      <c r="B280" s="8" t="s">
        <v>264</v>
      </c>
      <c r="C280" s="8" t="s">
        <v>67</v>
      </c>
      <c r="D280" t="s">
        <v>146</v>
      </c>
      <c r="E280" s="24">
        <v>11.526787585198701</v>
      </c>
      <c r="F280" s="24">
        <v>10.5498590252604</v>
      </c>
      <c r="G280" s="24">
        <v>10.9341080588135</v>
      </c>
      <c r="H280" s="9">
        <v>0</v>
      </c>
    </row>
    <row r="281" spans="1:8" x14ac:dyDescent="0.35">
      <c r="A281" s="8" t="str">
        <f t="shared" si="8"/>
        <v>Distribución volumen por criterio (Consumiciones)Jamón Curado Ing.NOROESTE</v>
      </c>
      <c r="B281" s="8" t="s">
        <v>264</v>
      </c>
      <c r="C281" s="8" t="s">
        <v>67</v>
      </c>
      <c r="D281" t="s">
        <v>147</v>
      </c>
      <c r="E281" s="24">
        <v>6.0699433905917202</v>
      </c>
      <c r="F281" s="24">
        <v>5.2900166868059104</v>
      </c>
      <c r="G281" s="24">
        <v>4.9129455103032997</v>
      </c>
      <c r="H281" s="9">
        <v>0</v>
      </c>
    </row>
    <row r="282" spans="1:8" x14ac:dyDescent="0.35">
      <c r="A282" s="8" t="str">
        <f t="shared" si="8"/>
        <v>Distribución volumen por criterio (Consumiciones)Jamón Curado Ing.&lt;2MIL</v>
      </c>
      <c r="B282" s="8" t="s">
        <v>264</v>
      </c>
      <c r="C282" s="8" t="s">
        <v>67</v>
      </c>
      <c r="D282" t="s">
        <v>148</v>
      </c>
      <c r="E282" s="24">
        <v>6.3263958896718799</v>
      </c>
      <c r="F282" s="24">
        <v>4.1900533690085702</v>
      </c>
      <c r="G282" s="24">
        <v>1.9755125759837999</v>
      </c>
      <c r="H282" s="9">
        <v>0</v>
      </c>
    </row>
    <row r="283" spans="1:8" x14ac:dyDescent="0.35">
      <c r="A283" s="8" t="str">
        <f t="shared" si="8"/>
        <v>Distribución volumen por criterio (Consumiciones)Jamón Curado Ing.2-5MIL</v>
      </c>
      <c r="B283" s="8" t="s">
        <v>264</v>
      </c>
      <c r="C283" s="8" t="s">
        <v>67</v>
      </c>
      <c r="D283" t="s">
        <v>149</v>
      </c>
      <c r="E283" s="24">
        <v>5.48847187596418</v>
      </c>
      <c r="F283" s="24">
        <v>4.0256185626330598</v>
      </c>
      <c r="G283" s="24">
        <v>4.82340257819894</v>
      </c>
      <c r="H283" s="9">
        <v>0</v>
      </c>
    </row>
    <row r="284" spans="1:8" x14ac:dyDescent="0.35">
      <c r="A284" s="8" t="str">
        <f t="shared" si="8"/>
        <v>Distribución volumen por criterio (Consumiciones)Jamón Curado Ing.5-10MIL</v>
      </c>
      <c r="B284" s="8" t="s">
        <v>264</v>
      </c>
      <c r="C284" s="8" t="s">
        <v>67</v>
      </c>
      <c r="D284" t="s">
        <v>150</v>
      </c>
      <c r="E284" s="24">
        <v>7.4447047681588199</v>
      </c>
      <c r="F284" s="24">
        <v>7.8247741527130401</v>
      </c>
      <c r="G284" s="24">
        <v>12.0510447142894</v>
      </c>
      <c r="H284" s="9">
        <v>0</v>
      </c>
    </row>
    <row r="285" spans="1:8" x14ac:dyDescent="0.35">
      <c r="A285" s="8" t="str">
        <f t="shared" si="8"/>
        <v>Distribución volumen por criterio (Consumiciones)Jamón Curado Ing.10-30MIL</v>
      </c>
      <c r="B285" s="8" t="s">
        <v>264</v>
      </c>
      <c r="C285" s="8" t="s">
        <v>67</v>
      </c>
      <c r="D285" t="s">
        <v>151</v>
      </c>
      <c r="E285" s="24">
        <v>15.7660419447501</v>
      </c>
      <c r="F285" s="24">
        <v>17.081535186144201</v>
      </c>
      <c r="G285" s="24">
        <v>18.283075427134701</v>
      </c>
      <c r="H285" s="9">
        <v>0</v>
      </c>
    </row>
    <row r="286" spans="1:8" x14ac:dyDescent="0.35">
      <c r="A286" s="8" t="str">
        <f t="shared" si="8"/>
        <v>Distribución volumen por criterio (Consumiciones)Jamón Curado Ing.30-100MIL</v>
      </c>
      <c r="B286" s="8" t="s">
        <v>264</v>
      </c>
      <c r="C286" s="8" t="s">
        <v>67</v>
      </c>
      <c r="D286" t="s">
        <v>152</v>
      </c>
      <c r="E286" s="24">
        <v>24.3213800750062</v>
      </c>
      <c r="F286" s="24">
        <v>24.125776799585701</v>
      </c>
      <c r="G286" s="24">
        <v>20.397143901014701</v>
      </c>
      <c r="H286" s="9">
        <v>0</v>
      </c>
    </row>
    <row r="287" spans="1:8" x14ac:dyDescent="0.35">
      <c r="A287" s="8" t="str">
        <f t="shared" si="8"/>
        <v>Distribución volumen por criterio (Consumiciones)Jamón Curado Ing.100-200MIL</v>
      </c>
      <c r="B287" s="8" t="s">
        <v>264</v>
      </c>
      <c r="C287" s="8" t="s">
        <v>67</v>
      </c>
      <c r="D287" t="s">
        <v>153</v>
      </c>
      <c r="E287" s="24">
        <v>10.608481016626399</v>
      </c>
      <c r="F287" s="24">
        <v>12.0553325853041</v>
      </c>
      <c r="G287" s="24">
        <v>10.2021320053969</v>
      </c>
      <c r="H287" s="9">
        <v>0</v>
      </c>
    </row>
    <row r="288" spans="1:8" x14ac:dyDescent="0.35">
      <c r="A288" s="8" t="str">
        <f t="shared" si="8"/>
        <v>Distribución volumen por criterio (Consumiciones)Jamón Curado Ing.200-500MIL</v>
      </c>
      <c r="B288" s="8" t="s">
        <v>264</v>
      </c>
      <c r="C288" s="8" t="s">
        <v>67</v>
      </c>
      <c r="D288" t="s">
        <v>154</v>
      </c>
      <c r="E288" s="24">
        <v>13.1069754472572</v>
      </c>
      <c r="F288" s="24">
        <v>11.6732047298464</v>
      </c>
      <c r="G288" s="24">
        <v>15.2293610312796</v>
      </c>
      <c r="H288" s="9">
        <v>0</v>
      </c>
    </row>
    <row r="289" spans="1:8" x14ac:dyDescent="0.35">
      <c r="A289" s="8" t="str">
        <f t="shared" si="8"/>
        <v>Distribución volumen por criterio (Consumiciones)Jamón Curado Ing.&gt;500MIL</v>
      </c>
      <c r="B289" s="8" t="s">
        <v>264</v>
      </c>
      <c r="C289" s="8" t="s">
        <v>67</v>
      </c>
      <c r="D289" t="s">
        <v>155</v>
      </c>
      <c r="E289" s="24">
        <v>16.937506909119701</v>
      </c>
      <c r="F289" s="24">
        <v>19.023699579952801</v>
      </c>
      <c r="G289" s="24">
        <v>17.0382932449577</v>
      </c>
      <c r="H289" s="9">
        <v>0</v>
      </c>
    </row>
    <row r="290" spans="1:8" x14ac:dyDescent="0.35">
      <c r="A290" s="8" t="str">
        <f t="shared" si="8"/>
        <v>Distribución volumen por criterio (Consumiciones)Jamón Curado Ing.DE 15 A 19 AÑOS</v>
      </c>
      <c r="B290" s="8" t="s">
        <v>264</v>
      </c>
      <c r="C290" s="8" t="s">
        <v>67</v>
      </c>
      <c r="D290" t="s">
        <v>156</v>
      </c>
      <c r="E290" s="24">
        <v>3.72824184146396</v>
      </c>
      <c r="F290" s="24">
        <v>0.51915271304447896</v>
      </c>
      <c r="G290" s="24">
        <v>1.13117687503416</v>
      </c>
      <c r="H290" s="9">
        <v>0</v>
      </c>
    </row>
    <row r="291" spans="1:8" x14ac:dyDescent="0.35">
      <c r="A291" s="8" t="str">
        <f t="shared" si="8"/>
        <v>Distribución volumen por criterio (Consumiciones)Jamón Curado Ing.DE 20 A 24 AÑOS</v>
      </c>
      <c r="B291" s="8" t="s">
        <v>264</v>
      </c>
      <c r="C291" s="8" t="s">
        <v>67</v>
      </c>
      <c r="D291" t="s">
        <v>157</v>
      </c>
      <c r="E291" s="24">
        <v>1.5248827305831001</v>
      </c>
      <c r="F291" s="24">
        <v>2.4941639334829402</v>
      </c>
      <c r="G291" s="24">
        <v>4.8557142117391203</v>
      </c>
      <c r="H291" s="9">
        <v>0</v>
      </c>
    </row>
    <row r="292" spans="1:8" x14ac:dyDescent="0.35">
      <c r="A292" s="8" t="str">
        <f t="shared" si="8"/>
        <v>Distribución volumen por criterio (Consumiciones)Jamón Curado Ing.DE 25 A 34 AÑOS</v>
      </c>
      <c r="B292" s="8" t="s">
        <v>264</v>
      </c>
      <c r="C292" s="8" t="s">
        <v>67</v>
      </c>
      <c r="D292" t="s">
        <v>158</v>
      </c>
      <c r="E292" s="24">
        <v>7.70543803406464</v>
      </c>
      <c r="F292" s="24">
        <v>5.1731680476437099</v>
      </c>
      <c r="G292" s="24">
        <v>6.3694049601993097</v>
      </c>
      <c r="H292" s="9">
        <v>0</v>
      </c>
    </row>
    <row r="293" spans="1:8" x14ac:dyDescent="0.35">
      <c r="A293" s="8" t="str">
        <f t="shared" si="8"/>
        <v>Distribución volumen por criterio (Consumiciones)Jamón Curado Ing.DE 35 A 49 AÑOS</v>
      </c>
      <c r="B293" s="8" t="s">
        <v>264</v>
      </c>
      <c r="C293" s="8" t="s">
        <v>67</v>
      </c>
      <c r="D293" t="s">
        <v>159</v>
      </c>
      <c r="E293" s="24">
        <v>23.087225677011201</v>
      </c>
      <c r="F293" s="24">
        <v>22.4799542551355</v>
      </c>
      <c r="G293" s="24">
        <v>17.873661922803599</v>
      </c>
      <c r="H293" s="9">
        <v>0</v>
      </c>
    </row>
    <row r="294" spans="1:8" x14ac:dyDescent="0.35">
      <c r="A294" s="8" t="str">
        <f t="shared" si="8"/>
        <v>Distribución volumen por criterio (Consumiciones)Jamón Curado Ing.DE 50 A 59 AÑOS</v>
      </c>
      <c r="B294" s="8" t="s">
        <v>264</v>
      </c>
      <c r="C294" s="8" t="s">
        <v>67</v>
      </c>
      <c r="D294" t="s">
        <v>160</v>
      </c>
      <c r="E294" s="24">
        <v>26.781843410886001</v>
      </c>
      <c r="F294" s="24">
        <v>27.195825421485701</v>
      </c>
      <c r="G294" s="24">
        <v>24.1106839045244</v>
      </c>
      <c r="H294" s="9">
        <v>0</v>
      </c>
    </row>
    <row r="295" spans="1:8" x14ac:dyDescent="0.35">
      <c r="A295" s="8" t="str">
        <f t="shared" si="8"/>
        <v>Distribución volumen por criterio (Consumiciones)Jamón Curado Ing.DE 60 A 75 AÑOS</v>
      </c>
      <c r="B295" s="8" t="s">
        <v>264</v>
      </c>
      <c r="C295" s="8" t="s">
        <v>67</v>
      </c>
      <c r="D295" t="s">
        <v>161</v>
      </c>
      <c r="E295" s="24">
        <v>37.172334482240899</v>
      </c>
      <c r="F295" s="24">
        <v>42.137730882099099</v>
      </c>
      <c r="G295" s="24">
        <v>45.659322165549</v>
      </c>
      <c r="H295" s="9">
        <v>0</v>
      </c>
    </row>
    <row r="296" spans="1:8" x14ac:dyDescent="0.35">
      <c r="A296" s="8" t="str">
        <f t="shared" si="8"/>
        <v>Distribución volumen por criterio (Consumiciones)Jamón Curado Ing.NIVEL ALTO</v>
      </c>
      <c r="B296" s="8" t="s">
        <v>264</v>
      </c>
      <c r="C296" s="8" t="s">
        <v>67</v>
      </c>
      <c r="D296" t="s">
        <v>245</v>
      </c>
      <c r="E296" s="24">
        <v>25.257109999785499</v>
      </c>
      <c r="F296" s="24">
        <v>26.825529374532501</v>
      </c>
      <c r="G296" s="24">
        <v>23.041351296147699</v>
      </c>
      <c r="H296" s="9">
        <v>0</v>
      </c>
    </row>
    <row r="297" spans="1:8" x14ac:dyDescent="0.35">
      <c r="A297" s="8" t="str">
        <f t="shared" si="8"/>
        <v>Distribución volumen por criterio (Consumiciones)Jamón Curado Ing.NIVEL MEDIO ALTO</v>
      </c>
      <c r="B297" s="8" t="s">
        <v>264</v>
      </c>
      <c r="C297" s="8" t="s">
        <v>67</v>
      </c>
      <c r="D297" t="s">
        <v>246</v>
      </c>
      <c r="E297" s="24">
        <v>14.227366548806</v>
      </c>
      <c r="F297" s="24">
        <v>14.8006933655561</v>
      </c>
      <c r="G297" s="24">
        <v>12.0162065205822</v>
      </c>
      <c r="H297" s="9">
        <v>0</v>
      </c>
    </row>
    <row r="298" spans="1:8" x14ac:dyDescent="0.35">
      <c r="A298" s="8" t="str">
        <f t="shared" si="8"/>
        <v>Distribución volumen por criterio (Consumiciones)Jamón Curado Ing.NIVEL MEDIO</v>
      </c>
      <c r="B298" s="8" t="s">
        <v>264</v>
      </c>
      <c r="C298" s="8" t="s">
        <v>67</v>
      </c>
      <c r="D298" t="s">
        <v>247</v>
      </c>
      <c r="E298" s="24">
        <v>28.4094917692791</v>
      </c>
      <c r="F298" s="24">
        <v>26.861693710800399</v>
      </c>
      <c r="G298" s="24">
        <v>27.73569720978</v>
      </c>
      <c r="H298" s="9">
        <v>0</v>
      </c>
    </row>
    <row r="299" spans="1:8" x14ac:dyDescent="0.35">
      <c r="A299" s="8" t="str">
        <f t="shared" si="8"/>
        <v>Distribución volumen por criterio (Consumiciones)Jamón Curado Ing.NIVEL MEDIO BAJO</v>
      </c>
      <c r="B299" s="8" t="s">
        <v>264</v>
      </c>
      <c r="C299" s="8" t="s">
        <v>67</v>
      </c>
      <c r="D299" t="s">
        <v>248</v>
      </c>
      <c r="E299" s="24">
        <v>13.066164205232599</v>
      </c>
      <c r="F299" s="24">
        <v>15.3091950054664</v>
      </c>
      <c r="G299" s="24">
        <v>20.143049478290099</v>
      </c>
      <c r="H299" s="9">
        <v>0</v>
      </c>
    </row>
    <row r="300" spans="1:8" x14ac:dyDescent="0.35">
      <c r="A300" s="8" t="str">
        <f t="shared" si="8"/>
        <v>Distribución volumen por criterio (Consumiciones)Jamón Curado Ing.NIVEL BAJO</v>
      </c>
      <c r="B300" s="8" t="s">
        <v>264</v>
      </c>
      <c r="C300" s="8" t="s">
        <v>67</v>
      </c>
      <c r="D300" t="s">
        <v>249</v>
      </c>
      <c r="E300" s="24">
        <v>19.0398262284209</v>
      </c>
      <c r="F300" s="24">
        <v>16.2028813510559</v>
      </c>
      <c r="G300" s="24">
        <v>17.063659535049599</v>
      </c>
      <c r="H300" s="9">
        <v>0</v>
      </c>
    </row>
    <row r="301" spans="1:8" x14ac:dyDescent="0.35">
      <c r="A301" s="8" t="str">
        <f t="shared" si="8"/>
        <v>Distribución volumen por criterio (Consumiciones)Jamón Curado Ing.HOMBRE</v>
      </c>
      <c r="B301" s="8" t="s">
        <v>264</v>
      </c>
      <c r="C301" s="8" t="s">
        <v>67</v>
      </c>
      <c r="D301" t="s">
        <v>166</v>
      </c>
      <c r="E301" s="24">
        <v>50.646074877533302</v>
      </c>
      <c r="F301" s="24">
        <v>54.404993095114797</v>
      </c>
      <c r="G301" s="24">
        <v>53.291633942929799</v>
      </c>
      <c r="H301" s="9">
        <v>0</v>
      </c>
    </row>
    <row r="302" spans="1:8" x14ac:dyDescent="0.35">
      <c r="A302" s="8" t="str">
        <f t="shared" si="8"/>
        <v>Distribución volumen por criterio (Consumiciones)Jamón Curado Ing.MUJER</v>
      </c>
      <c r="B302" s="8" t="s">
        <v>264</v>
      </c>
      <c r="C302" s="8" t="s">
        <v>67</v>
      </c>
      <c r="D302" t="s">
        <v>167</v>
      </c>
      <c r="E302" s="24">
        <v>49.353892123686002</v>
      </c>
      <c r="F302" s="24">
        <v>45.595006904885203</v>
      </c>
      <c r="G302" s="24">
        <v>46.708337288949899</v>
      </c>
      <c r="H302" s="9">
        <v>0</v>
      </c>
    </row>
    <row r="303" spans="1:8" s="97" customFormat="1" x14ac:dyDescent="0.35">
      <c r="A303" s="97" t="str">
        <f t="shared" ref="A303:A332" si="9">$I$3&amp;$C$303&amp;D303</f>
        <v>Distribución volumen por criterio (Consumiciones)J.Curado Normal IngT.ESPAÑA</v>
      </c>
      <c r="B303" s="97" t="s">
        <v>264</v>
      </c>
      <c r="C303" s="97" t="s">
        <v>70</v>
      </c>
      <c r="D303" s="98" t="s">
        <v>138</v>
      </c>
      <c r="E303" s="99">
        <v>100</v>
      </c>
      <c r="F303" s="99">
        <v>100</v>
      </c>
      <c r="G303" s="99">
        <v>100</v>
      </c>
      <c r="H303" s="100">
        <v>0</v>
      </c>
    </row>
    <row r="304" spans="1:8" x14ac:dyDescent="0.35">
      <c r="A304" s="8" t="str">
        <f t="shared" si="9"/>
        <v>Distribución volumen por criterio (Consumiciones)J.Curado Normal IngBCN AM</v>
      </c>
      <c r="B304" s="8" t="s">
        <v>264</v>
      </c>
      <c r="C304" s="8" t="s">
        <v>70</v>
      </c>
      <c r="D304" t="s">
        <v>140</v>
      </c>
      <c r="E304" s="24">
        <v>8.5141414917943603</v>
      </c>
      <c r="F304" s="24">
        <v>9.7202488406962804</v>
      </c>
      <c r="G304" s="24">
        <v>9.8842940611163197</v>
      </c>
      <c r="H304" s="9">
        <v>0</v>
      </c>
    </row>
    <row r="305" spans="1:8" x14ac:dyDescent="0.35">
      <c r="A305" s="8" t="str">
        <f t="shared" si="9"/>
        <v>Distribución volumen por criterio (Consumiciones)J.Curado Normal IngREST.CAT ARAGON</v>
      </c>
      <c r="B305" s="8" t="s">
        <v>264</v>
      </c>
      <c r="C305" s="8" t="s">
        <v>70</v>
      </c>
      <c r="D305" t="s">
        <v>141</v>
      </c>
      <c r="E305" s="24">
        <v>11.0928466819429</v>
      </c>
      <c r="F305" s="24">
        <v>10.8833348228028</v>
      </c>
      <c r="G305" s="24">
        <v>12.1589598158924</v>
      </c>
      <c r="H305" s="9">
        <v>0</v>
      </c>
    </row>
    <row r="306" spans="1:8" x14ac:dyDescent="0.35">
      <c r="A306" s="8" t="str">
        <f t="shared" si="9"/>
        <v>Distribución volumen por criterio (Consumiciones)J.Curado Normal IngLEVANTE</v>
      </c>
      <c r="B306" s="8" t="s">
        <v>264</v>
      </c>
      <c r="C306" s="8" t="s">
        <v>70</v>
      </c>
      <c r="D306" t="s">
        <v>142</v>
      </c>
      <c r="E306" s="24">
        <v>15.4819300588288</v>
      </c>
      <c r="F306" s="24">
        <v>14.0999434001609</v>
      </c>
      <c r="G306" s="24">
        <v>16.2815992673431</v>
      </c>
      <c r="H306" s="9">
        <v>0</v>
      </c>
    </row>
    <row r="307" spans="1:8" x14ac:dyDescent="0.35">
      <c r="A307" s="8" t="str">
        <f t="shared" si="9"/>
        <v>Distribución volumen por criterio (Consumiciones)J.Curado Normal IngANDALUCIA</v>
      </c>
      <c r="B307" s="8" t="s">
        <v>264</v>
      </c>
      <c r="C307" s="8" t="s">
        <v>70</v>
      </c>
      <c r="D307" t="s">
        <v>143</v>
      </c>
      <c r="E307" s="24">
        <v>19.783445385552401</v>
      </c>
      <c r="F307" s="24">
        <v>21.771237351921901</v>
      </c>
      <c r="G307" s="24">
        <v>21.3007312811866</v>
      </c>
      <c r="H307" s="9">
        <v>0</v>
      </c>
    </row>
    <row r="308" spans="1:8" x14ac:dyDescent="0.35">
      <c r="A308" s="8" t="str">
        <f t="shared" si="9"/>
        <v>Distribución volumen por criterio (Consumiciones)J.Curado Normal IngMDD AM</v>
      </c>
      <c r="B308" s="8" t="s">
        <v>264</v>
      </c>
      <c r="C308" s="8" t="s">
        <v>70</v>
      </c>
      <c r="D308" t="s">
        <v>144</v>
      </c>
      <c r="E308" s="24">
        <v>16.076914744917801</v>
      </c>
      <c r="F308" s="24">
        <v>16.937084810390498</v>
      </c>
      <c r="G308" s="24">
        <v>14.76880430318</v>
      </c>
      <c r="H308" s="9">
        <v>0</v>
      </c>
    </row>
    <row r="309" spans="1:8" x14ac:dyDescent="0.35">
      <c r="A309" s="8" t="str">
        <f t="shared" si="9"/>
        <v>Distribución volumen por criterio (Consumiciones)J.Curado Normal IngRTO CENTRO</v>
      </c>
      <c r="B309" s="8" t="s">
        <v>264</v>
      </c>
      <c r="C309" s="8" t="s">
        <v>70</v>
      </c>
      <c r="D309" t="s">
        <v>145</v>
      </c>
      <c r="E309" s="24">
        <v>12.4675132547213</v>
      </c>
      <c r="F309" s="24">
        <v>11.093886224393501</v>
      </c>
      <c r="G309" s="24">
        <v>8.8749796102061005</v>
      </c>
      <c r="H309" s="9">
        <v>0</v>
      </c>
    </row>
    <row r="310" spans="1:8" x14ac:dyDescent="0.35">
      <c r="A310" s="8" t="str">
        <f t="shared" si="9"/>
        <v>Distribución volumen por criterio (Consumiciones)J.Curado Normal IngNORTE-CENTRO</v>
      </c>
      <c r="B310" s="8" t="s">
        <v>264</v>
      </c>
      <c r="C310" s="8" t="s">
        <v>70</v>
      </c>
      <c r="D310" t="s">
        <v>146</v>
      </c>
      <c r="E310" s="24">
        <v>9.9967031431255808</v>
      </c>
      <c r="F310" s="24">
        <v>9.5302332509160195</v>
      </c>
      <c r="G310" s="24">
        <v>10.696073171354801</v>
      </c>
      <c r="H310" s="9">
        <v>0</v>
      </c>
    </row>
    <row r="311" spans="1:8" x14ac:dyDescent="0.35">
      <c r="A311" s="8" t="str">
        <f t="shared" si="9"/>
        <v>Distribución volumen por criterio (Consumiciones)J.Curado Normal IngNOROESTE</v>
      </c>
      <c r="B311" s="8" t="s">
        <v>264</v>
      </c>
      <c r="C311" s="8" t="s">
        <v>70</v>
      </c>
      <c r="D311" t="s">
        <v>147</v>
      </c>
      <c r="E311" s="24">
        <v>6.5865084692183196</v>
      </c>
      <c r="F311" s="24">
        <v>5.9639796637771001</v>
      </c>
      <c r="G311" s="24">
        <v>6.0345555417985901</v>
      </c>
      <c r="H311" s="9">
        <v>0</v>
      </c>
    </row>
    <row r="312" spans="1:8" x14ac:dyDescent="0.35">
      <c r="A312" s="8" t="str">
        <f t="shared" si="9"/>
        <v>Distribución volumen por criterio (Consumiciones)J.Curado Normal Ing&lt;2MIL</v>
      </c>
      <c r="B312" s="8" t="s">
        <v>264</v>
      </c>
      <c r="C312" s="8" t="s">
        <v>70</v>
      </c>
      <c r="D312" t="s">
        <v>148</v>
      </c>
      <c r="E312" s="24">
        <v>7.0848226792744002</v>
      </c>
      <c r="F312" s="24">
        <v>4.0817629360421801</v>
      </c>
      <c r="G312" s="24">
        <v>2.2893778508862401</v>
      </c>
      <c r="H312" s="9">
        <v>0</v>
      </c>
    </row>
    <row r="313" spans="1:8" x14ac:dyDescent="0.35">
      <c r="A313" s="8" t="str">
        <f t="shared" si="9"/>
        <v>Distribución volumen por criterio (Consumiciones)J.Curado Normal Ing2-5MIL</v>
      </c>
      <c r="B313" s="8" t="s">
        <v>264</v>
      </c>
      <c r="C313" s="8" t="s">
        <v>70</v>
      </c>
      <c r="D313" t="s">
        <v>149</v>
      </c>
      <c r="E313" s="24">
        <v>5.3572395294646604</v>
      </c>
      <c r="F313" s="24">
        <v>4.0246676000675201</v>
      </c>
      <c r="G313" s="24">
        <v>5.5272751570751097</v>
      </c>
      <c r="H313" s="9">
        <v>0</v>
      </c>
    </row>
    <row r="314" spans="1:8" x14ac:dyDescent="0.35">
      <c r="A314" s="8" t="str">
        <f t="shared" si="9"/>
        <v>Distribución volumen por criterio (Consumiciones)J.Curado Normal Ing5-10MIL</v>
      </c>
      <c r="B314" s="8" t="s">
        <v>264</v>
      </c>
      <c r="C314" s="8" t="s">
        <v>70</v>
      </c>
      <c r="D314" t="s">
        <v>150</v>
      </c>
      <c r="E314" s="24">
        <v>7.6256267204327797</v>
      </c>
      <c r="F314" s="24">
        <v>6.6222844489459503</v>
      </c>
      <c r="G314" s="24">
        <v>8.8287139395440093</v>
      </c>
      <c r="H314" s="9">
        <v>0</v>
      </c>
    </row>
    <row r="315" spans="1:8" x14ac:dyDescent="0.35">
      <c r="A315" s="8" t="str">
        <f t="shared" si="9"/>
        <v>Distribución volumen por criterio (Consumiciones)J.Curado Normal Ing10-30MIL</v>
      </c>
      <c r="B315" s="8" t="s">
        <v>264</v>
      </c>
      <c r="C315" s="8" t="s">
        <v>70</v>
      </c>
      <c r="D315" t="s">
        <v>151</v>
      </c>
      <c r="E315" s="24">
        <v>15.1530303627382</v>
      </c>
      <c r="F315" s="24">
        <v>15.5788574776331</v>
      </c>
      <c r="G315" s="24">
        <v>16.868835158097099</v>
      </c>
      <c r="H315" s="9">
        <v>0</v>
      </c>
    </row>
    <row r="316" spans="1:8" x14ac:dyDescent="0.35">
      <c r="A316" s="8" t="str">
        <f t="shared" si="9"/>
        <v>Distribución volumen por criterio (Consumiciones)J.Curado Normal Ing30-100MIL</v>
      </c>
      <c r="B316" s="8" t="s">
        <v>264</v>
      </c>
      <c r="C316" s="8" t="s">
        <v>70</v>
      </c>
      <c r="D316" t="s">
        <v>152</v>
      </c>
      <c r="E316" s="24">
        <v>25.8798419489829</v>
      </c>
      <c r="F316" s="24">
        <v>25.405552742113301</v>
      </c>
      <c r="G316" s="24">
        <v>22.907044157906402</v>
      </c>
      <c r="H316" s="9">
        <v>0</v>
      </c>
    </row>
    <row r="317" spans="1:8" x14ac:dyDescent="0.35">
      <c r="A317" s="8" t="str">
        <f t="shared" si="9"/>
        <v>Distribución volumen por criterio (Consumiciones)J.Curado Normal Ing100-200MIL</v>
      </c>
      <c r="B317" s="8" t="s">
        <v>264</v>
      </c>
      <c r="C317" s="8" t="s">
        <v>70</v>
      </c>
      <c r="D317" t="s">
        <v>153</v>
      </c>
      <c r="E317" s="24">
        <v>9.4661051458315395</v>
      </c>
      <c r="F317" s="24">
        <v>11.9856812336779</v>
      </c>
      <c r="G317" s="24">
        <v>9.7798314967779199</v>
      </c>
      <c r="H317" s="9">
        <v>0</v>
      </c>
    </row>
    <row r="318" spans="1:8" x14ac:dyDescent="0.35">
      <c r="A318" s="8" t="str">
        <f t="shared" si="9"/>
        <v>Distribución volumen por criterio (Consumiciones)J.Curado Normal Ing200-500MIL</v>
      </c>
      <c r="B318" s="8" t="s">
        <v>264</v>
      </c>
      <c r="C318" s="8" t="s">
        <v>70</v>
      </c>
      <c r="D318" t="s">
        <v>154</v>
      </c>
      <c r="E318" s="24">
        <v>11.904678845010499</v>
      </c>
      <c r="F318" s="24">
        <v>11.852165192091899</v>
      </c>
      <c r="G318" s="24">
        <v>15.7190866158445</v>
      </c>
      <c r="H318" s="9">
        <v>0</v>
      </c>
    </row>
    <row r="319" spans="1:8" x14ac:dyDescent="0.35">
      <c r="A319" s="8" t="str">
        <f t="shared" si="9"/>
        <v>Distribución volumen por criterio (Consumiciones)J.Curado Normal Ing&gt;500MIL</v>
      </c>
      <c r="B319" s="8" t="s">
        <v>264</v>
      </c>
      <c r="C319" s="8" t="s">
        <v>70</v>
      </c>
      <c r="D319" t="s">
        <v>155</v>
      </c>
      <c r="E319" s="24">
        <v>17.5286623051684</v>
      </c>
      <c r="F319" s="24">
        <v>20.4489757415075</v>
      </c>
      <c r="G319" s="24">
        <v>18.079812040492701</v>
      </c>
      <c r="H319" s="9">
        <v>0</v>
      </c>
    </row>
    <row r="320" spans="1:8" x14ac:dyDescent="0.35">
      <c r="A320" s="8" t="str">
        <f t="shared" si="9"/>
        <v>Distribución volumen por criterio (Consumiciones)J.Curado Normal IngDE 15 A 19 AÑOS</v>
      </c>
      <c r="B320" s="8" t="s">
        <v>264</v>
      </c>
      <c r="C320" s="8" t="s">
        <v>70</v>
      </c>
      <c r="D320" t="s">
        <v>156</v>
      </c>
      <c r="E320" s="24">
        <v>2.6679378192551502</v>
      </c>
      <c r="F320" s="24">
        <v>0.41538701381234699</v>
      </c>
      <c r="G320" s="24">
        <v>1.4889767369647799</v>
      </c>
      <c r="H320" s="9">
        <v>0</v>
      </c>
    </row>
    <row r="321" spans="1:8" x14ac:dyDescent="0.35">
      <c r="A321" s="8" t="str">
        <f t="shared" si="9"/>
        <v>Distribución volumen por criterio (Consumiciones)J.Curado Normal IngDE 20 A 24 AÑOS</v>
      </c>
      <c r="B321" s="8" t="s">
        <v>264</v>
      </c>
      <c r="C321" s="8" t="s">
        <v>70</v>
      </c>
      <c r="D321" t="s">
        <v>157</v>
      </c>
      <c r="E321" s="24">
        <v>1.2702395464765299</v>
      </c>
      <c r="F321" s="24">
        <v>2.8775517094144401</v>
      </c>
      <c r="G321" s="24">
        <v>5.9281060780255999</v>
      </c>
      <c r="H321" s="9">
        <v>0</v>
      </c>
    </row>
    <row r="322" spans="1:8" x14ac:dyDescent="0.35">
      <c r="A322" s="8" t="str">
        <f t="shared" si="9"/>
        <v>Distribución volumen por criterio (Consumiciones)J.Curado Normal IngDE 25 A 34 AÑOS</v>
      </c>
      <c r="B322" s="8" t="s">
        <v>264</v>
      </c>
      <c r="C322" s="8" t="s">
        <v>70</v>
      </c>
      <c r="D322" t="s">
        <v>158</v>
      </c>
      <c r="E322" s="24">
        <v>8.4058006592421695</v>
      </c>
      <c r="F322" s="24">
        <v>5.3145918357214503</v>
      </c>
      <c r="G322" s="24">
        <v>7.1693247096788104</v>
      </c>
      <c r="H322" s="9">
        <v>0</v>
      </c>
    </row>
    <row r="323" spans="1:8" x14ac:dyDescent="0.35">
      <c r="A323" s="8" t="str">
        <f t="shared" si="9"/>
        <v>Distribución volumen por criterio (Consumiciones)J.Curado Normal IngDE 35 A 49 AÑOS</v>
      </c>
      <c r="B323" s="8" t="s">
        <v>264</v>
      </c>
      <c r="C323" s="8" t="s">
        <v>70</v>
      </c>
      <c r="D323" t="s">
        <v>159</v>
      </c>
      <c r="E323" s="24">
        <v>23.3647880612005</v>
      </c>
      <c r="F323" s="24">
        <v>21.4315688085237</v>
      </c>
      <c r="G323" s="24">
        <v>17.6936342572121</v>
      </c>
      <c r="H323" s="9">
        <v>0</v>
      </c>
    </row>
    <row r="324" spans="1:8" x14ac:dyDescent="0.35">
      <c r="A324" s="8" t="str">
        <f t="shared" si="9"/>
        <v>Distribución volumen por criterio (Consumiciones)J.Curado Normal IngDE 50 A 59 AÑOS</v>
      </c>
      <c r="B324" s="8" t="s">
        <v>264</v>
      </c>
      <c r="C324" s="8" t="s">
        <v>70</v>
      </c>
      <c r="D324" t="s">
        <v>160</v>
      </c>
      <c r="E324" s="24">
        <v>28.106544680808899</v>
      </c>
      <c r="F324" s="24">
        <v>28.7724885062607</v>
      </c>
      <c r="G324" s="24">
        <v>25.359076553604002</v>
      </c>
      <c r="H324" s="9">
        <v>0</v>
      </c>
    </row>
    <row r="325" spans="1:8" x14ac:dyDescent="0.35">
      <c r="A325" s="8" t="str">
        <f t="shared" si="9"/>
        <v>Distribución volumen por criterio (Consumiciones)J.Curado Normal IngDE 60 A 75 AÑOS</v>
      </c>
      <c r="B325" s="8" t="s">
        <v>264</v>
      </c>
      <c r="C325" s="8" t="s">
        <v>70</v>
      </c>
      <c r="D325" t="s">
        <v>161</v>
      </c>
      <c r="E325" s="24">
        <v>36.184694616519103</v>
      </c>
      <c r="F325" s="24">
        <v>41.188368236567499</v>
      </c>
      <c r="G325" s="24">
        <v>42.360872820748703</v>
      </c>
      <c r="H325" s="9">
        <v>0</v>
      </c>
    </row>
    <row r="326" spans="1:8" x14ac:dyDescent="0.35">
      <c r="A326" s="8" t="str">
        <f t="shared" si="9"/>
        <v>Distribución volumen por criterio (Consumiciones)J.Curado Normal IngNIVEL ALTO</v>
      </c>
      <c r="B326" s="8" t="s">
        <v>264</v>
      </c>
      <c r="C326" s="8" t="s">
        <v>70</v>
      </c>
      <c r="D326" t="s">
        <v>245</v>
      </c>
      <c r="E326" s="24">
        <v>25.580088534927199</v>
      </c>
      <c r="F326" s="24">
        <v>25.238761952992299</v>
      </c>
      <c r="G326" s="24">
        <v>22.876729693239199</v>
      </c>
      <c r="H326" s="9">
        <v>0</v>
      </c>
    </row>
    <row r="327" spans="1:8" x14ac:dyDescent="0.35">
      <c r="A327" s="8" t="str">
        <f t="shared" si="9"/>
        <v>Distribución volumen por criterio (Consumiciones)J.Curado Normal IngNIVEL MEDIO ALTO</v>
      </c>
      <c r="B327" s="8" t="s">
        <v>264</v>
      </c>
      <c r="C327" s="8" t="s">
        <v>70</v>
      </c>
      <c r="D327" t="s">
        <v>246</v>
      </c>
      <c r="E327" s="24">
        <v>15.027239445482</v>
      </c>
      <c r="F327" s="24">
        <v>15.599124191962799</v>
      </c>
      <c r="G327" s="24">
        <v>13.189975885998001</v>
      </c>
      <c r="H327" s="9">
        <v>0</v>
      </c>
    </row>
    <row r="328" spans="1:8" x14ac:dyDescent="0.35">
      <c r="A328" s="8" t="str">
        <f t="shared" si="9"/>
        <v>Distribución volumen por criterio (Consumiciones)J.Curado Normal IngNIVEL MEDIO</v>
      </c>
      <c r="B328" s="8" t="s">
        <v>264</v>
      </c>
      <c r="C328" s="8" t="s">
        <v>70</v>
      </c>
      <c r="D328" t="s">
        <v>247</v>
      </c>
      <c r="E328" s="24">
        <v>27.806005275401699</v>
      </c>
      <c r="F328" s="24">
        <v>26.609252584229498</v>
      </c>
      <c r="G328" s="24">
        <v>24.895673040074101</v>
      </c>
      <c r="H328" s="9">
        <v>0</v>
      </c>
    </row>
    <row r="329" spans="1:8" x14ac:dyDescent="0.35">
      <c r="A329" s="8" t="str">
        <f t="shared" si="9"/>
        <v>Distribución volumen por criterio (Consumiciones)J.Curado Normal IngNIVEL MEDIO BAJO</v>
      </c>
      <c r="B329" s="8" t="s">
        <v>264</v>
      </c>
      <c r="C329" s="8" t="s">
        <v>70</v>
      </c>
      <c r="D329" t="s">
        <v>248</v>
      </c>
      <c r="E329" s="24">
        <v>12.3312029737606</v>
      </c>
      <c r="F329" s="24">
        <v>16.104064265641899</v>
      </c>
      <c r="G329" s="24">
        <v>21.580665955234799</v>
      </c>
      <c r="H329" s="9">
        <v>0</v>
      </c>
    </row>
    <row r="330" spans="1:8" x14ac:dyDescent="0.35">
      <c r="A330" s="8" t="str">
        <f t="shared" si="9"/>
        <v>Distribución volumen por criterio (Consumiciones)J.Curado Normal IngNIVEL BAJO</v>
      </c>
      <c r="B330" s="8" t="s">
        <v>264</v>
      </c>
      <c r="C330" s="8" t="s">
        <v>70</v>
      </c>
      <c r="D330" t="s">
        <v>249</v>
      </c>
      <c r="E330" s="24">
        <v>19.2554853044381</v>
      </c>
      <c r="F330" s="24">
        <v>16.448757285988101</v>
      </c>
      <c r="G330" s="24">
        <v>17.456945599047199</v>
      </c>
      <c r="H330" s="9">
        <v>0</v>
      </c>
    </row>
    <row r="331" spans="1:8" x14ac:dyDescent="0.35">
      <c r="A331" s="8" t="str">
        <f t="shared" si="9"/>
        <v>Distribución volumen por criterio (Consumiciones)J.Curado Normal IngHOMBRE</v>
      </c>
      <c r="B331" s="8" t="s">
        <v>264</v>
      </c>
      <c r="C331" s="8" t="s">
        <v>70</v>
      </c>
      <c r="D331" t="s">
        <v>166</v>
      </c>
      <c r="E331" s="24">
        <v>49.728154662425297</v>
      </c>
      <c r="F331" s="24">
        <v>52.8272215436861</v>
      </c>
      <c r="G331" s="24">
        <v>50.285909129321396</v>
      </c>
      <c r="H331" s="10">
        <v>0</v>
      </c>
    </row>
    <row r="332" spans="1:8" x14ac:dyDescent="0.35">
      <c r="A332" s="8" t="str">
        <f t="shared" si="9"/>
        <v>Distribución volumen por criterio (Consumiciones)J.Curado Normal IngMUJER</v>
      </c>
      <c r="B332" s="8" t="s">
        <v>264</v>
      </c>
      <c r="C332" s="8" t="s">
        <v>70</v>
      </c>
      <c r="D332" t="s">
        <v>167</v>
      </c>
      <c r="E332" s="24">
        <v>50.271845337574703</v>
      </c>
      <c r="F332" s="24">
        <v>47.172728807332199</v>
      </c>
      <c r="G332" s="24">
        <v>49.7140810442719</v>
      </c>
      <c r="H332" s="9">
        <v>0</v>
      </c>
    </row>
    <row r="333" spans="1:8" s="97" customFormat="1" x14ac:dyDescent="0.35">
      <c r="A333" s="97" t="str">
        <f t="shared" ref="A333:A362" si="10">$I$3&amp;$C$333&amp;D333</f>
        <v>Distribución volumen por criterio (Consumiciones)J.Iberico Ing.T.ESPAÑA</v>
      </c>
      <c r="B333" s="97" t="s">
        <v>264</v>
      </c>
      <c r="C333" s="97" t="s">
        <v>71</v>
      </c>
      <c r="D333" s="98" t="s">
        <v>138</v>
      </c>
      <c r="E333" s="99">
        <v>100</v>
      </c>
      <c r="F333" s="99">
        <v>100</v>
      </c>
      <c r="G333" s="99">
        <v>100</v>
      </c>
      <c r="H333" s="100">
        <v>0</v>
      </c>
    </row>
    <row r="334" spans="1:8" x14ac:dyDescent="0.35">
      <c r="A334" s="8" t="str">
        <f t="shared" si="10"/>
        <v>Distribución volumen por criterio (Consumiciones)J.Iberico Ing.BCN AM</v>
      </c>
      <c r="B334" s="8" t="s">
        <v>264</v>
      </c>
      <c r="C334" s="8" t="s">
        <v>71</v>
      </c>
      <c r="D334" t="s">
        <v>140</v>
      </c>
      <c r="E334" s="24">
        <v>12.8428270941032</v>
      </c>
      <c r="F334" s="24">
        <v>12.635776167192301</v>
      </c>
      <c r="G334" s="24">
        <v>11.181726567988299</v>
      </c>
      <c r="H334" s="9">
        <v>0</v>
      </c>
    </row>
    <row r="335" spans="1:8" x14ac:dyDescent="0.35">
      <c r="A335" s="8" t="str">
        <f t="shared" si="10"/>
        <v>Distribución volumen por criterio (Consumiciones)J.Iberico Ing.REST.CAT ARAGON</v>
      </c>
      <c r="B335" s="8" t="s">
        <v>264</v>
      </c>
      <c r="C335" s="8" t="s">
        <v>71</v>
      </c>
      <c r="D335" t="s">
        <v>141</v>
      </c>
      <c r="E335" s="24">
        <v>11.5923752102597</v>
      </c>
      <c r="F335" s="24">
        <v>12.813555580262699</v>
      </c>
      <c r="G335" s="24">
        <v>11.3678863170414</v>
      </c>
      <c r="H335" s="9">
        <v>0</v>
      </c>
    </row>
    <row r="336" spans="1:8" x14ac:dyDescent="0.35">
      <c r="A336" s="8" t="str">
        <f t="shared" si="10"/>
        <v>Distribución volumen por criterio (Consumiciones)J.Iberico Ing.LEVANTE</v>
      </c>
      <c r="B336" s="8" t="s">
        <v>264</v>
      </c>
      <c r="C336" s="8" t="s">
        <v>71</v>
      </c>
      <c r="D336" t="s">
        <v>142</v>
      </c>
      <c r="E336" s="24">
        <v>8.1546242266304905</v>
      </c>
      <c r="F336" s="24">
        <v>15.288480279037801</v>
      </c>
      <c r="G336" s="24">
        <v>25.682851040256299</v>
      </c>
      <c r="H336" s="9">
        <v>0</v>
      </c>
    </row>
    <row r="337" spans="1:8" x14ac:dyDescent="0.35">
      <c r="A337" s="8" t="str">
        <f t="shared" si="10"/>
        <v>Distribución volumen por criterio (Consumiciones)J.Iberico Ing.ANDALUCIA</v>
      </c>
      <c r="B337" s="8" t="s">
        <v>264</v>
      </c>
      <c r="C337" s="8" t="s">
        <v>71</v>
      </c>
      <c r="D337" t="s">
        <v>143</v>
      </c>
      <c r="E337" s="24">
        <v>24.081632431064399</v>
      </c>
      <c r="F337" s="24">
        <v>26.4142619200166</v>
      </c>
      <c r="G337" s="24">
        <v>23.410748136504999</v>
      </c>
      <c r="H337" s="9">
        <v>0</v>
      </c>
    </row>
    <row r="338" spans="1:8" x14ac:dyDescent="0.35">
      <c r="A338" s="8" t="str">
        <f t="shared" si="10"/>
        <v>Distribución volumen por criterio (Consumiciones)J.Iberico Ing.MDD AM</v>
      </c>
      <c r="B338" s="8" t="s">
        <v>264</v>
      </c>
      <c r="C338" s="8" t="s">
        <v>71</v>
      </c>
      <c r="D338" t="s">
        <v>144</v>
      </c>
      <c r="E338" s="24">
        <v>10.132706092572599</v>
      </c>
      <c r="F338" s="24">
        <v>10.9425631025198</v>
      </c>
      <c r="G338" s="24">
        <v>10.199502703948299</v>
      </c>
      <c r="H338" s="9">
        <v>0</v>
      </c>
    </row>
    <row r="339" spans="1:8" x14ac:dyDescent="0.35">
      <c r="A339" s="8" t="str">
        <f t="shared" si="10"/>
        <v>Distribución volumen por criterio (Consumiciones)J.Iberico Ing.RTO CENTRO</v>
      </c>
      <c r="B339" s="8" t="s">
        <v>264</v>
      </c>
      <c r="C339" s="8" t="s">
        <v>71</v>
      </c>
      <c r="D339" t="s">
        <v>145</v>
      </c>
      <c r="E339" s="24">
        <v>12.380250328239001</v>
      </c>
      <c r="F339" s="24">
        <v>5.4076317861421197</v>
      </c>
      <c r="G339" s="24">
        <v>5.7721289780749103</v>
      </c>
      <c r="H339" s="9">
        <v>0</v>
      </c>
    </row>
    <row r="340" spans="1:8" x14ac:dyDescent="0.35">
      <c r="A340" s="8" t="str">
        <f t="shared" si="10"/>
        <v>Distribución volumen por criterio (Consumiciones)J.Iberico Ing.NORTE-CENTRO</v>
      </c>
      <c r="B340" s="8" t="s">
        <v>264</v>
      </c>
      <c r="C340" s="8" t="s">
        <v>71</v>
      </c>
      <c r="D340" t="s">
        <v>146</v>
      </c>
      <c r="E340" s="24">
        <v>16.756360548374001</v>
      </c>
      <c r="F340" s="24">
        <v>13.2172240037135</v>
      </c>
      <c r="G340" s="24">
        <v>10.6481967625792</v>
      </c>
      <c r="H340" s="9">
        <v>0</v>
      </c>
    </row>
    <row r="341" spans="1:8" x14ac:dyDescent="0.35">
      <c r="A341" s="8" t="str">
        <f t="shared" si="10"/>
        <v>Distribución volumen por criterio (Consumiciones)J.Iberico Ing.NOROESTE</v>
      </c>
      <c r="B341" s="8" t="s">
        <v>264</v>
      </c>
      <c r="C341" s="8" t="s">
        <v>71</v>
      </c>
      <c r="D341" t="s">
        <v>147</v>
      </c>
      <c r="E341" s="24">
        <v>4.0592349466024702</v>
      </c>
      <c r="F341" s="24">
        <v>3.2805071611151599</v>
      </c>
      <c r="G341" s="24">
        <v>1.7369502106013599</v>
      </c>
      <c r="H341" s="9">
        <v>0</v>
      </c>
    </row>
    <row r="342" spans="1:8" x14ac:dyDescent="0.35">
      <c r="A342" s="8" t="str">
        <f t="shared" si="10"/>
        <v>Distribución volumen por criterio (Consumiciones)J.Iberico Ing.&lt;2MIL</v>
      </c>
      <c r="B342" s="8" t="s">
        <v>264</v>
      </c>
      <c r="C342" s="8" t="s">
        <v>71</v>
      </c>
      <c r="D342" t="s">
        <v>148</v>
      </c>
      <c r="E342" s="24">
        <v>3.94691031107376</v>
      </c>
      <c r="F342" s="24">
        <v>4.5177962050369</v>
      </c>
      <c r="G342" s="24">
        <v>1.09938139691209</v>
      </c>
      <c r="H342" s="9">
        <v>0</v>
      </c>
    </row>
    <row r="343" spans="1:8" x14ac:dyDescent="0.35">
      <c r="A343" s="8" t="str">
        <f t="shared" si="10"/>
        <v>Distribución volumen por criterio (Consumiciones)J.Iberico Ing.2-5MIL</v>
      </c>
      <c r="B343" s="8" t="s">
        <v>264</v>
      </c>
      <c r="C343" s="8" t="s">
        <v>71</v>
      </c>
      <c r="D343" t="s">
        <v>149</v>
      </c>
      <c r="E343" s="24">
        <v>5.8405402083252502</v>
      </c>
      <c r="F343" s="24">
        <v>3.9344713370090099</v>
      </c>
      <c r="G343" s="24">
        <v>2.8399716376886701</v>
      </c>
      <c r="H343" s="9">
        <v>0</v>
      </c>
    </row>
    <row r="344" spans="1:8" x14ac:dyDescent="0.35">
      <c r="A344" s="8" t="str">
        <f t="shared" si="10"/>
        <v>Distribución volumen por criterio (Consumiciones)J.Iberico Ing.5-10MIL</v>
      </c>
      <c r="B344" s="8" t="s">
        <v>264</v>
      </c>
      <c r="C344" s="8" t="s">
        <v>71</v>
      </c>
      <c r="D344" t="s">
        <v>150</v>
      </c>
      <c r="E344" s="24">
        <v>6.6712885424738202</v>
      </c>
      <c r="F344" s="24">
        <v>11.1609359881598</v>
      </c>
      <c r="G344" s="24">
        <v>21.154759437744801</v>
      </c>
      <c r="H344" s="9">
        <v>0</v>
      </c>
    </row>
    <row r="345" spans="1:8" x14ac:dyDescent="0.35">
      <c r="A345" s="8" t="str">
        <f t="shared" si="10"/>
        <v>Distribución volumen por criterio (Consumiciones)J.Iberico Ing.10-30MIL</v>
      </c>
      <c r="B345" s="8" t="s">
        <v>264</v>
      </c>
      <c r="C345" s="8" t="s">
        <v>71</v>
      </c>
      <c r="D345" t="s">
        <v>151</v>
      </c>
      <c r="E345" s="24">
        <v>18.265650772562701</v>
      </c>
      <c r="F345" s="24">
        <v>21.293746632208201</v>
      </c>
      <c r="G345" s="24">
        <v>21.425804078897901</v>
      </c>
      <c r="H345" s="9">
        <v>0</v>
      </c>
    </row>
    <row r="346" spans="1:8" x14ac:dyDescent="0.35">
      <c r="A346" s="8" t="str">
        <f t="shared" si="10"/>
        <v>Distribución volumen por criterio (Consumiciones)J.Iberico Ing.30-100MIL</v>
      </c>
      <c r="B346" s="8" t="s">
        <v>264</v>
      </c>
      <c r="C346" s="8" t="s">
        <v>71</v>
      </c>
      <c r="D346" t="s">
        <v>152</v>
      </c>
      <c r="E346" s="24">
        <v>19.455995306572099</v>
      </c>
      <c r="F346" s="24">
        <v>20.8187403465523</v>
      </c>
      <c r="G346" s="24">
        <v>13.592203586134101</v>
      </c>
      <c r="H346" s="9">
        <v>0</v>
      </c>
    </row>
    <row r="347" spans="1:8" x14ac:dyDescent="0.35">
      <c r="A347" s="8" t="str">
        <f t="shared" si="10"/>
        <v>Distribución volumen por criterio (Consumiciones)J.Iberico Ing.100-200MIL</v>
      </c>
      <c r="B347" s="8" t="s">
        <v>264</v>
      </c>
      <c r="C347" s="8" t="s">
        <v>71</v>
      </c>
      <c r="D347" t="s">
        <v>153</v>
      </c>
      <c r="E347" s="24">
        <v>14.7484407514561</v>
      </c>
      <c r="F347" s="24">
        <v>12.2171901424918</v>
      </c>
      <c r="G347" s="24">
        <v>11.556604353128799</v>
      </c>
      <c r="H347" s="9">
        <v>0</v>
      </c>
    </row>
    <row r="348" spans="1:8" x14ac:dyDescent="0.35">
      <c r="A348" s="8" t="str">
        <f t="shared" si="10"/>
        <v>Distribución volumen por criterio (Consumiciones)J.Iberico Ing.200-500MIL</v>
      </c>
      <c r="B348" s="8" t="s">
        <v>264</v>
      </c>
      <c r="C348" s="8" t="s">
        <v>71</v>
      </c>
      <c r="D348" t="s">
        <v>154</v>
      </c>
      <c r="E348" s="24">
        <v>17.367884030560901</v>
      </c>
      <c r="F348" s="24">
        <v>10.703158932043699</v>
      </c>
      <c r="G348" s="24">
        <v>14.138961674020701</v>
      </c>
      <c r="H348" s="9">
        <v>0</v>
      </c>
    </row>
    <row r="349" spans="1:8" x14ac:dyDescent="0.35">
      <c r="A349" s="8" t="str">
        <f t="shared" si="10"/>
        <v>Distribución volumen por criterio (Consumiciones)J.Iberico Ing.&gt;500MIL</v>
      </c>
      <c r="B349" s="8" t="s">
        <v>264</v>
      </c>
      <c r="C349" s="8" t="s">
        <v>71</v>
      </c>
      <c r="D349" t="s">
        <v>155</v>
      </c>
      <c r="E349" s="24">
        <v>13.703304580769601</v>
      </c>
      <c r="F349" s="24">
        <v>15.353965748974201</v>
      </c>
      <c r="G349" s="24">
        <v>14.1923061906451</v>
      </c>
      <c r="H349" s="9">
        <v>0</v>
      </c>
    </row>
    <row r="350" spans="1:8" x14ac:dyDescent="0.35">
      <c r="A350" s="8" t="str">
        <f t="shared" si="10"/>
        <v>Distribución volumen por criterio (Consumiciones)J.Iberico Ing.DE 15 A 19 AÑOS</v>
      </c>
      <c r="B350" s="8" t="s">
        <v>264</v>
      </c>
      <c r="C350" s="8" t="s">
        <v>71</v>
      </c>
      <c r="D350" t="s">
        <v>156</v>
      </c>
      <c r="E350" s="24">
        <v>7.4018881764705702</v>
      </c>
      <c r="F350" s="24">
        <v>0.80910882863368905</v>
      </c>
      <c r="G350" s="24">
        <v>0.157098372825695</v>
      </c>
      <c r="H350" s="9">
        <v>0</v>
      </c>
    </row>
    <row r="351" spans="1:8" x14ac:dyDescent="0.35">
      <c r="A351" s="8" t="str">
        <f t="shared" si="10"/>
        <v>Distribución volumen por criterio (Consumiciones)J.Iberico Ing.DE 20 A 24 AÑOS</v>
      </c>
      <c r="B351" s="8" t="s">
        <v>264</v>
      </c>
      <c r="C351" s="8" t="s">
        <v>71</v>
      </c>
      <c r="D351" t="s">
        <v>157</v>
      </c>
      <c r="E351" s="24">
        <v>2.4245235231601998</v>
      </c>
      <c r="F351" s="24">
        <v>0.91287001050231098</v>
      </c>
      <c r="G351" s="24">
        <v>1.96223263921027</v>
      </c>
      <c r="H351" s="9">
        <v>0</v>
      </c>
    </row>
    <row r="352" spans="1:8" x14ac:dyDescent="0.35">
      <c r="A352" s="8" t="str">
        <f t="shared" si="10"/>
        <v>Distribución volumen por criterio (Consumiciones)J.Iberico Ing.DE 25 A 34 AÑOS</v>
      </c>
      <c r="B352" s="8" t="s">
        <v>264</v>
      </c>
      <c r="C352" s="8" t="s">
        <v>71</v>
      </c>
      <c r="D352" t="s">
        <v>158</v>
      </c>
      <c r="E352" s="24">
        <v>5.5595581999195796</v>
      </c>
      <c r="F352" s="24">
        <v>4.9063950516756902</v>
      </c>
      <c r="G352" s="24">
        <v>4.2598673567762004</v>
      </c>
      <c r="H352" s="9">
        <v>0</v>
      </c>
    </row>
    <row r="353" spans="1:8" x14ac:dyDescent="0.35">
      <c r="A353" s="8" t="str">
        <f t="shared" si="10"/>
        <v>Distribución volumen por criterio (Consumiciones)J.Iberico Ing.DE 35 A 49 AÑOS</v>
      </c>
      <c r="B353" s="8" t="s">
        <v>264</v>
      </c>
      <c r="C353" s="8" t="s">
        <v>71</v>
      </c>
      <c r="D353" t="s">
        <v>159</v>
      </c>
      <c r="E353" s="24">
        <v>22.2453215291786</v>
      </c>
      <c r="F353" s="24">
        <v>25.834371166449799</v>
      </c>
      <c r="G353" s="24">
        <v>18.5443619804145</v>
      </c>
      <c r="H353" s="9">
        <v>0</v>
      </c>
    </row>
    <row r="354" spans="1:8" x14ac:dyDescent="0.35">
      <c r="A354" s="8" t="str">
        <f t="shared" si="10"/>
        <v>Distribución volumen por criterio (Consumiciones)J.Iberico Ing.DE 50 A 59 AÑOS</v>
      </c>
      <c r="B354" s="8" t="s">
        <v>264</v>
      </c>
      <c r="C354" s="8" t="s">
        <v>71</v>
      </c>
      <c r="D354" t="s">
        <v>160</v>
      </c>
      <c r="E354" s="24">
        <v>22.522862512368999</v>
      </c>
      <c r="F354" s="24">
        <v>22.8040797706396</v>
      </c>
      <c r="G354" s="24">
        <v>20.740505328581499</v>
      </c>
      <c r="H354" s="9">
        <v>0</v>
      </c>
    </row>
    <row r="355" spans="1:8" x14ac:dyDescent="0.35">
      <c r="A355" s="8" t="str">
        <f t="shared" si="10"/>
        <v>Distribución volumen por criterio (Consumiciones)J.Iberico Ing.DE 60 A 75 AÑOS</v>
      </c>
      <c r="B355" s="8" t="s">
        <v>264</v>
      </c>
      <c r="C355" s="8" t="s">
        <v>71</v>
      </c>
      <c r="D355" t="s">
        <v>161</v>
      </c>
      <c r="E355" s="24">
        <v>39.845875429085702</v>
      </c>
      <c r="F355" s="24">
        <v>44.733180237951103</v>
      </c>
      <c r="G355" s="24">
        <v>54.335914281821701</v>
      </c>
      <c r="H355" s="9">
        <v>0</v>
      </c>
    </row>
    <row r="356" spans="1:8" x14ac:dyDescent="0.35">
      <c r="A356" s="8" t="str">
        <f t="shared" si="10"/>
        <v>Distribución volumen por criterio (Consumiciones)J.Iberico Ing.NIVEL ALTO</v>
      </c>
      <c r="B356" s="8" t="s">
        <v>264</v>
      </c>
      <c r="C356" s="8" t="s">
        <v>71</v>
      </c>
      <c r="D356" t="s">
        <v>245</v>
      </c>
      <c r="E356" s="24">
        <v>24.056142012452199</v>
      </c>
      <c r="F356" s="24">
        <v>30.737990664434498</v>
      </c>
      <c r="G356" s="24">
        <v>23.824524443927501</v>
      </c>
      <c r="H356" s="9">
        <v>0</v>
      </c>
    </row>
    <row r="357" spans="1:8" x14ac:dyDescent="0.35">
      <c r="A357" s="8" t="str">
        <f t="shared" si="10"/>
        <v>Distribución volumen por criterio (Consumiciones)J.Iberico Ing.NIVEL MEDIO ALTO</v>
      </c>
      <c r="B357" s="8" t="s">
        <v>264</v>
      </c>
      <c r="C357" s="8" t="s">
        <v>71</v>
      </c>
      <c r="D357" t="s">
        <v>246</v>
      </c>
      <c r="E357" s="24">
        <v>11.6859826991489</v>
      </c>
      <c r="F357" s="24">
        <v>12.4520670409531</v>
      </c>
      <c r="G357" s="24">
        <v>8.4232706375540705</v>
      </c>
      <c r="H357" s="9">
        <v>0</v>
      </c>
    </row>
    <row r="358" spans="1:8" x14ac:dyDescent="0.35">
      <c r="A358" s="8" t="str">
        <f t="shared" si="10"/>
        <v>Distribución volumen por criterio (Consumiciones)J.Iberico Ing.NIVEL MEDIO</v>
      </c>
      <c r="B358" s="8" t="s">
        <v>264</v>
      </c>
      <c r="C358" s="8" t="s">
        <v>71</v>
      </c>
      <c r="D358" t="s">
        <v>247</v>
      </c>
      <c r="E358" s="24">
        <v>30.129094647773499</v>
      </c>
      <c r="F358" s="24">
        <v>27.723408742540901</v>
      </c>
      <c r="G358" s="24">
        <v>34.972247909753897</v>
      </c>
      <c r="H358" s="9">
        <v>0</v>
      </c>
    </row>
    <row r="359" spans="1:8" x14ac:dyDescent="0.35">
      <c r="A359" s="8" t="str">
        <f t="shared" si="10"/>
        <v>Distribución volumen por criterio (Consumiciones)J.Iberico Ing.NIVEL MEDIO BAJO</v>
      </c>
      <c r="B359" s="8" t="s">
        <v>264</v>
      </c>
      <c r="C359" s="8" t="s">
        <v>71</v>
      </c>
      <c r="D359" t="s">
        <v>248</v>
      </c>
      <c r="E359" s="24">
        <v>15.451533939422699</v>
      </c>
      <c r="F359" s="24">
        <v>13.190036375484199</v>
      </c>
      <c r="G359" s="24">
        <v>16.506147124165899</v>
      </c>
      <c r="H359" s="9">
        <v>0</v>
      </c>
    </row>
    <row r="360" spans="1:8" x14ac:dyDescent="0.35">
      <c r="A360" s="8" t="str">
        <f t="shared" si="10"/>
        <v>Distribución volumen por criterio (Consumiciones)J.Iberico Ing.NIVEL BAJO</v>
      </c>
      <c r="B360" s="8" t="s">
        <v>264</v>
      </c>
      <c r="C360" s="8" t="s">
        <v>71</v>
      </c>
      <c r="D360" t="s">
        <v>249</v>
      </c>
      <c r="E360" s="24">
        <v>18.6772648309456</v>
      </c>
      <c r="F360" s="24">
        <v>15.8964891778735</v>
      </c>
      <c r="G360" s="24">
        <v>16.273798963415899</v>
      </c>
      <c r="H360" s="9">
        <v>0</v>
      </c>
    </row>
    <row r="361" spans="1:8" x14ac:dyDescent="0.35">
      <c r="A361" s="8" t="str">
        <f t="shared" si="10"/>
        <v>Distribución volumen por criterio (Consumiciones)J.Iberico Ing.HOMBRE</v>
      </c>
      <c r="B361" s="8" t="s">
        <v>264</v>
      </c>
      <c r="C361" s="8" t="s">
        <v>71</v>
      </c>
      <c r="D361" t="s">
        <v>166</v>
      </c>
      <c r="E361" s="24">
        <v>52.796240906574198</v>
      </c>
      <c r="F361" s="24">
        <v>58.003313067258802</v>
      </c>
      <c r="G361" s="24">
        <v>61.7397116316329</v>
      </c>
      <c r="H361" s="9">
        <v>0</v>
      </c>
    </row>
    <row r="362" spans="1:8" x14ac:dyDescent="0.35">
      <c r="A362" s="8" t="str">
        <f t="shared" si="10"/>
        <v>Distribución volumen por criterio (Consumiciones)J.Iberico Ing.MUJER</v>
      </c>
      <c r="B362" s="8" t="s">
        <v>264</v>
      </c>
      <c r="C362" s="8" t="s">
        <v>71</v>
      </c>
      <c r="D362" t="s">
        <v>167</v>
      </c>
      <c r="E362" s="24">
        <v>47.203759093425802</v>
      </c>
      <c r="F362" s="24">
        <v>41.996686932741198</v>
      </c>
      <c r="G362" s="24">
        <v>38.2602883683671</v>
      </c>
      <c r="H362" s="9">
        <v>0</v>
      </c>
    </row>
    <row r="363" spans="1:8" s="97" customFormat="1" x14ac:dyDescent="0.35">
      <c r="A363" s="97" t="str">
        <f t="shared" ref="A363:A392" si="11">$I$3&amp;$C$363&amp;D363</f>
        <v>Distribución volumen por criterio (Consumiciones)Lomo embuchado Ing.T.ESPAÑA</v>
      </c>
      <c r="B363" s="97" t="s">
        <v>264</v>
      </c>
      <c r="C363" s="97" t="s">
        <v>72</v>
      </c>
      <c r="D363" s="98" t="s">
        <v>138</v>
      </c>
      <c r="E363" s="99">
        <v>100</v>
      </c>
      <c r="F363" s="99">
        <v>100</v>
      </c>
      <c r="G363" s="99">
        <v>100</v>
      </c>
      <c r="H363" s="100">
        <v>0</v>
      </c>
    </row>
    <row r="364" spans="1:8" x14ac:dyDescent="0.35">
      <c r="A364" s="8" t="str">
        <f t="shared" si="11"/>
        <v>Distribución volumen por criterio (Consumiciones)Lomo embuchado Ing.BCN AM</v>
      </c>
      <c r="B364" s="8" t="s">
        <v>264</v>
      </c>
      <c r="C364" s="8" t="s">
        <v>72</v>
      </c>
      <c r="D364" t="s">
        <v>140</v>
      </c>
      <c r="E364" s="24">
        <v>5.3443685970766603</v>
      </c>
      <c r="F364" s="24">
        <v>1.9758047891327699</v>
      </c>
      <c r="G364" s="24">
        <v>1.72249674209435</v>
      </c>
      <c r="H364" s="9">
        <v>0</v>
      </c>
    </row>
    <row r="365" spans="1:8" x14ac:dyDescent="0.35">
      <c r="A365" s="8" t="str">
        <f t="shared" si="11"/>
        <v>Distribución volumen por criterio (Consumiciones)Lomo embuchado Ing.REST.CAT ARAGON</v>
      </c>
      <c r="B365" s="8" t="s">
        <v>264</v>
      </c>
      <c r="C365" s="8" t="s">
        <v>72</v>
      </c>
      <c r="D365" t="s">
        <v>141</v>
      </c>
      <c r="E365" s="24">
        <v>6.7921232646776204</v>
      </c>
      <c r="F365" s="24">
        <v>1.78685344612093</v>
      </c>
      <c r="G365" s="24">
        <v>5.7082078811692902</v>
      </c>
      <c r="H365" s="9">
        <v>0</v>
      </c>
    </row>
    <row r="366" spans="1:8" x14ac:dyDescent="0.35">
      <c r="A366" s="8" t="str">
        <f t="shared" si="11"/>
        <v>Distribución volumen por criterio (Consumiciones)Lomo embuchado Ing.LEVANTE</v>
      </c>
      <c r="B366" s="8" t="s">
        <v>264</v>
      </c>
      <c r="C366" s="8" t="s">
        <v>72</v>
      </c>
      <c r="D366" t="s">
        <v>142</v>
      </c>
      <c r="E366" s="24">
        <v>6.6069392786702901</v>
      </c>
      <c r="F366" s="24">
        <v>35.969298696292299</v>
      </c>
      <c r="G366" s="24">
        <v>33.947759550263001</v>
      </c>
      <c r="H366" s="9">
        <v>0</v>
      </c>
    </row>
    <row r="367" spans="1:8" x14ac:dyDescent="0.35">
      <c r="A367" s="8" t="str">
        <f t="shared" si="11"/>
        <v>Distribución volumen por criterio (Consumiciones)Lomo embuchado Ing.ANDALUCIA</v>
      </c>
      <c r="B367" s="8" t="s">
        <v>264</v>
      </c>
      <c r="C367" s="8" t="s">
        <v>72</v>
      </c>
      <c r="D367" t="s">
        <v>143</v>
      </c>
      <c r="E367" s="24">
        <v>24.063836755894201</v>
      </c>
      <c r="F367" s="24">
        <v>29.4481862314294</v>
      </c>
      <c r="G367" s="24">
        <v>19.802308839533602</v>
      </c>
      <c r="H367" s="9">
        <v>0</v>
      </c>
    </row>
    <row r="368" spans="1:8" x14ac:dyDescent="0.35">
      <c r="A368" s="8" t="str">
        <f t="shared" si="11"/>
        <v>Distribución volumen por criterio (Consumiciones)Lomo embuchado Ing.MDD AM</v>
      </c>
      <c r="B368" s="8" t="s">
        <v>264</v>
      </c>
      <c r="C368" s="8" t="s">
        <v>72</v>
      </c>
      <c r="D368" t="s">
        <v>144</v>
      </c>
      <c r="E368" s="24">
        <v>15.5577792099748</v>
      </c>
      <c r="F368" s="24">
        <v>7.9076705817679196</v>
      </c>
      <c r="G368" s="24">
        <v>6.9931791631243403</v>
      </c>
      <c r="H368" s="9">
        <v>0</v>
      </c>
    </row>
    <row r="369" spans="1:8" x14ac:dyDescent="0.35">
      <c r="A369" s="8" t="str">
        <f t="shared" si="11"/>
        <v>Distribución volumen por criterio (Consumiciones)Lomo embuchado Ing.RTO CENTRO</v>
      </c>
      <c r="B369" s="8" t="s">
        <v>264</v>
      </c>
      <c r="C369" s="8" t="s">
        <v>72</v>
      </c>
      <c r="D369" t="s">
        <v>145</v>
      </c>
      <c r="E369" s="24">
        <v>17.2649380101421</v>
      </c>
      <c r="F369" s="24">
        <v>13.1909447407594</v>
      </c>
      <c r="G369" s="24">
        <v>14.293833182190699</v>
      </c>
      <c r="H369" s="9">
        <v>0</v>
      </c>
    </row>
    <row r="370" spans="1:8" x14ac:dyDescent="0.35">
      <c r="A370" s="8" t="str">
        <f t="shared" si="11"/>
        <v>Distribución volumen por criterio (Consumiciones)Lomo embuchado Ing.NORTE-CENTRO</v>
      </c>
      <c r="B370" s="8" t="s">
        <v>264</v>
      </c>
      <c r="C370" s="8" t="s">
        <v>72</v>
      </c>
      <c r="D370" t="s">
        <v>146</v>
      </c>
      <c r="E370" s="24">
        <v>4.1151470514558204</v>
      </c>
      <c r="F370" s="24">
        <v>3.9381263805662199</v>
      </c>
      <c r="G370" s="24">
        <v>11.3219853990265</v>
      </c>
      <c r="H370" s="9">
        <v>0</v>
      </c>
    </row>
    <row r="371" spans="1:8" x14ac:dyDescent="0.35">
      <c r="A371" s="8" t="str">
        <f t="shared" si="11"/>
        <v>Distribución volumen por criterio (Consumiciones)Lomo embuchado Ing.NOROESTE</v>
      </c>
      <c r="B371" s="8" t="s">
        <v>264</v>
      </c>
      <c r="C371" s="8" t="s">
        <v>72</v>
      </c>
      <c r="D371" t="s">
        <v>147</v>
      </c>
      <c r="E371" s="24">
        <v>20.254857607539499</v>
      </c>
      <c r="F371" s="24">
        <v>5.7831064114862301</v>
      </c>
      <c r="G371" s="24">
        <v>6.2102187538004197</v>
      </c>
      <c r="H371" s="9">
        <v>0</v>
      </c>
    </row>
    <row r="372" spans="1:8" x14ac:dyDescent="0.35">
      <c r="A372" s="8" t="str">
        <f t="shared" si="11"/>
        <v>Distribución volumen por criterio (Consumiciones)Lomo embuchado Ing.&lt;2MIL</v>
      </c>
      <c r="B372" s="8" t="s">
        <v>264</v>
      </c>
      <c r="C372" s="8" t="s">
        <v>72</v>
      </c>
      <c r="D372" t="s">
        <v>148</v>
      </c>
      <c r="E372" s="24">
        <v>4.7053296247685399</v>
      </c>
      <c r="F372" s="24" t="s">
        <v>285</v>
      </c>
      <c r="G372" s="24">
        <v>7.2405163550123603</v>
      </c>
      <c r="H372" s="9">
        <v>0</v>
      </c>
    </row>
    <row r="373" spans="1:8" x14ac:dyDescent="0.35">
      <c r="A373" s="8" t="str">
        <f t="shared" si="11"/>
        <v>Distribución volumen por criterio (Consumiciones)Lomo embuchado Ing.2-5MIL</v>
      </c>
      <c r="B373" s="8" t="s">
        <v>264</v>
      </c>
      <c r="C373" s="8" t="s">
        <v>72</v>
      </c>
      <c r="D373" t="s">
        <v>149</v>
      </c>
      <c r="E373" s="24" t="s">
        <v>285</v>
      </c>
      <c r="F373" s="24">
        <v>0.59400657417045799</v>
      </c>
      <c r="G373" s="24">
        <v>2.0862695116444101</v>
      </c>
      <c r="H373" s="9">
        <v>0</v>
      </c>
    </row>
    <row r="374" spans="1:8" x14ac:dyDescent="0.35">
      <c r="A374" s="8" t="str">
        <f t="shared" si="11"/>
        <v>Distribución volumen por criterio (Consumiciones)Lomo embuchado Ing.5-10MIL</v>
      </c>
      <c r="B374" s="8" t="s">
        <v>264</v>
      </c>
      <c r="C374" s="8" t="s">
        <v>72</v>
      </c>
      <c r="D374" t="s">
        <v>150</v>
      </c>
      <c r="E374" s="24">
        <v>1.0331613447216901</v>
      </c>
      <c r="F374" s="24">
        <v>6.8093509713931502</v>
      </c>
      <c r="G374" s="24">
        <v>3.8464576069722698</v>
      </c>
      <c r="H374" s="9">
        <v>0</v>
      </c>
    </row>
    <row r="375" spans="1:8" x14ac:dyDescent="0.35">
      <c r="A375" s="8" t="str">
        <f t="shared" si="11"/>
        <v>Distribución volumen por criterio (Consumiciones)Lomo embuchado Ing.10-30MIL</v>
      </c>
      <c r="B375" s="8" t="s">
        <v>264</v>
      </c>
      <c r="C375" s="8" t="s">
        <v>72</v>
      </c>
      <c r="D375" t="s">
        <v>151</v>
      </c>
      <c r="E375" s="24">
        <v>24.202451238178298</v>
      </c>
      <c r="F375" s="24">
        <v>33.771923386299797</v>
      </c>
      <c r="G375" s="24">
        <v>30.180892075089599</v>
      </c>
      <c r="H375" s="9">
        <v>0</v>
      </c>
    </row>
    <row r="376" spans="1:8" x14ac:dyDescent="0.35">
      <c r="A376" s="8" t="str">
        <f t="shared" si="11"/>
        <v>Distribución volumen por criterio (Consumiciones)Lomo embuchado Ing.30-100MIL</v>
      </c>
      <c r="B376" s="8" t="s">
        <v>264</v>
      </c>
      <c r="C376" s="8" t="s">
        <v>72</v>
      </c>
      <c r="D376" t="s">
        <v>152</v>
      </c>
      <c r="E376" s="24">
        <v>16.956196923836199</v>
      </c>
      <c r="F376" s="24">
        <v>22.125459816441499</v>
      </c>
      <c r="G376" s="24">
        <v>19.224648221312499</v>
      </c>
      <c r="H376" s="9">
        <v>0</v>
      </c>
    </row>
    <row r="377" spans="1:8" x14ac:dyDescent="0.35">
      <c r="A377" s="8" t="str">
        <f t="shared" si="11"/>
        <v>Distribución volumen por criterio (Consumiciones)Lomo embuchado Ing.100-200MIL</v>
      </c>
      <c r="B377" s="8" t="s">
        <v>264</v>
      </c>
      <c r="C377" s="8" t="s">
        <v>72</v>
      </c>
      <c r="D377" t="s">
        <v>153</v>
      </c>
      <c r="E377" s="24">
        <v>13.3605363672583</v>
      </c>
      <c r="F377" s="24">
        <v>8.6161926443410408</v>
      </c>
      <c r="G377" s="24">
        <v>3.2485082519908199</v>
      </c>
      <c r="H377" s="9">
        <v>0</v>
      </c>
    </row>
    <row r="378" spans="1:8" x14ac:dyDescent="0.35">
      <c r="A378" s="8" t="str">
        <f t="shared" si="11"/>
        <v>Distribución volumen por criterio (Consumiciones)Lomo embuchado Ing.200-500MIL</v>
      </c>
      <c r="B378" s="8" t="s">
        <v>264</v>
      </c>
      <c r="C378" s="8" t="s">
        <v>72</v>
      </c>
      <c r="D378" t="s">
        <v>154</v>
      </c>
      <c r="E378" s="24">
        <v>16.7652121990015</v>
      </c>
      <c r="F378" s="24">
        <v>11.5230899069188</v>
      </c>
      <c r="G378" s="24">
        <v>22.786802711099099</v>
      </c>
      <c r="H378" s="9">
        <v>0</v>
      </c>
    </row>
    <row r="379" spans="1:8" x14ac:dyDescent="0.35">
      <c r="A379" s="8" t="str">
        <f t="shared" si="11"/>
        <v>Distribución volumen por criterio (Consumiciones)Lomo embuchado Ing.&gt;500MIL</v>
      </c>
      <c r="B379" s="8" t="s">
        <v>264</v>
      </c>
      <c r="C379" s="8" t="s">
        <v>72</v>
      </c>
      <c r="D379" t="s">
        <v>155</v>
      </c>
      <c r="E379" s="24">
        <v>22.9771048042183</v>
      </c>
      <c r="F379" s="24">
        <v>16.559972020099099</v>
      </c>
      <c r="G379" s="24">
        <v>11.385890525865801</v>
      </c>
      <c r="H379" s="9">
        <v>0</v>
      </c>
    </row>
    <row r="380" spans="1:8" x14ac:dyDescent="0.35">
      <c r="A380" s="8" t="str">
        <f t="shared" si="11"/>
        <v>Distribución volumen por criterio (Consumiciones)Lomo embuchado Ing.DE 15 A 19 AÑOS</v>
      </c>
      <c r="B380" s="8" t="s">
        <v>264</v>
      </c>
      <c r="C380" s="8" t="s">
        <v>72</v>
      </c>
      <c r="D380" t="s">
        <v>156</v>
      </c>
      <c r="E380" s="24" t="s">
        <v>285</v>
      </c>
      <c r="F380" s="24" t="s">
        <v>285</v>
      </c>
      <c r="G380" s="24" t="s">
        <v>285</v>
      </c>
      <c r="H380" s="9">
        <v>0</v>
      </c>
    </row>
    <row r="381" spans="1:8" x14ac:dyDescent="0.35">
      <c r="A381" s="8" t="str">
        <f t="shared" si="11"/>
        <v>Distribución volumen por criterio (Consumiciones)Lomo embuchado Ing.DE 20 A 24 AÑOS</v>
      </c>
      <c r="B381" s="8" t="s">
        <v>264</v>
      </c>
      <c r="C381" s="8" t="s">
        <v>72</v>
      </c>
      <c r="D381" t="s">
        <v>157</v>
      </c>
      <c r="E381" s="24">
        <v>2.5122918064734501</v>
      </c>
      <c r="F381" s="24">
        <v>5.7906587722159104</v>
      </c>
      <c r="G381" s="24" t="s">
        <v>285</v>
      </c>
      <c r="H381" s="9">
        <v>0</v>
      </c>
    </row>
    <row r="382" spans="1:8" x14ac:dyDescent="0.35">
      <c r="A382" s="8" t="str">
        <f t="shared" si="11"/>
        <v>Distribución volumen por criterio (Consumiciones)Lomo embuchado Ing.DE 25 A 34 AÑOS</v>
      </c>
      <c r="B382" s="8" t="s">
        <v>264</v>
      </c>
      <c r="C382" s="8" t="s">
        <v>72</v>
      </c>
      <c r="D382" t="s">
        <v>158</v>
      </c>
      <c r="E382" s="24">
        <v>7.2858608865587504</v>
      </c>
      <c r="F382" s="24">
        <v>19.1592329099118</v>
      </c>
      <c r="G382" s="24">
        <v>10.6228389887325</v>
      </c>
      <c r="H382" s="9">
        <v>0</v>
      </c>
    </row>
    <row r="383" spans="1:8" x14ac:dyDescent="0.35">
      <c r="A383" s="8" t="str">
        <f t="shared" si="11"/>
        <v>Distribución volumen por criterio (Consumiciones)Lomo embuchado Ing.DE 35 A 49 AÑOS</v>
      </c>
      <c r="B383" s="8" t="s">
        <v>264</v>
      </c>
      <c r="C383" s="8" t="s">
        <v>72</v>
      </c>
      <c r="D383" t="s">
        <v>159</v>
      </c>
      <c r="E383" s="24">
        <v>34.518554014182797</v>
      </c>
      <c r="F383" s="24">
        <v>12.917751387772901</v>
      </c>
      <c r="G383" s="24">
        <v>13.362161463419801</v>
      </c>
      <c r="H383" s="9">
        <v>0</v>
      </c>
    </row>
    <row r="384" spans="1:8" x14ac:dyDescent="0.35">
      <c r="A384" s="8" t="str">
        <f t="shared" si="11"/>
        <v>Distribución volumen por criterio (Consumiciones)Lomo embuchado Ing.DE 50 A 59 AÑOS</v>
      </c>
      <c r="B384" s="8" t="s">
        <v>264</v>
      </c>
      <c r="C384" s="8" t="s">
        <v>72</v>
      </c>
      <c r="D384" t="s">
        <v>160</v>
      </c>
      <c r="E384" s="24">
        <v>24.118821079925802</v>
      </c>
      <c r="F384" s="24">
        <v>32.092044343207398</v>
      </c>
      <c r="G384" s="24">
        <v>27.9265375939775</v>
      </c>
      <c r="H384" s="9">
        <v>0</v>
      </c>
    </row>
    <row r="385" spans="1:8" x14ac:dyDescent="0.35">
      <c r="A385" s="8" t="str">
        <f t="shared" si="11"/>
        <v>Distribución volumen por criterio (Consumiciones)Lomo embuchado Ing.DE 60 A 75 AÑOS</v>
      </c>
      <c r="B385" s="8" t="s">
        <v>264</v>
      </c>
      <c r="C385" s="8" t="s">
        <v>72</v>
      </c>
      <c r="D385" t="s">
        <v>161</v>
      </c>
      <c r="E385" s="24">
        <v>31.564478347600598</v>
      </c>
      <c r="F385" s="24">
        <v>30.040312586892</v>
      </c>
      <c r="G385" s="24">
        <v>48.088444945008902</v>
      </c>
      <c r="H385" s="9">
        <v>0</v>
      </c>
    </row>
    <row r="386" spans="1:8" x14ac:dyDescent="0.35">
      <c r="A386" s="8" t="str">
        <f t="shared" si="11"/>
        <v>Distribución volumen por criterio (Consumiciones)Lomo embuchado Ing.NIVEL ALTO</v>
      </c>
      <c r="B386" s="8" t="s">
        <v>264</v>
      </c>
      <c r="C386" s="8" t="s">
        <v>72</v>
      </c>
      <c r="D386" t="s">
        <v>245</v>
      </c>
      <c r="E386" s="24">
        <v>26.7161035939701</v>
      </c>
      <c r="F386" s="24">
        <v>22.555859281010999</v>
      </c>
      <c r="G386" s="24">
        <v>17.581793488043999</v>
      </c>
      <c r="H386" s="9">
        <v>0</v>
      </c>
    </row>
    <row r="387" spans="1:8" x14ac:dyDescent="0.35">
      <c r="A387" s="8" t="str">
        <f t="shared" si="11"/>
        <v>Distribución volumen por criterio (Consumiciones)Lomo embuchado Ing.NIVEL MEDIO ALTO</v>
      </c>
      <c r="B387" s="8" t="s">
        <v>264</v>
      </c>
      <c r="C387" s="8" t="s">
        <v>72</v>
      </c>
      <c r="D387" t="s">
        <v>246</v>
      </c>
      <c r="E387" s="24">
        <v>7.8495311523873204</v>
      </c>
      <c r="F387" s="24">
        <v>10.9002328892758</v>
      </c>
      <c r="G387" s="24">
        <v>7.8194356289720997</v>
      </c>
      <c r="H387" s="9">
        <v>0</v>
      </c>
    </row>
    <row r="388" spans="1:8" x14ac:dyDescent="0.35">
      <c r="A388" s="8" t="str">
        <f t="shared" si="11"/>
        <v>Distribución volumen por criterio (Consumiciones)Lomo embuchado Ing.NIVEL MEDIO</v>
      </c>
      <c r="B388" s="8" t="s">
        <v>264</v>
      </c>
      <c r="C388" s="8" t="s">
        <v>72</v>
      </c>
      <c r="D388" t="s">
        <v>247</v>
      </c>
      <c r="E388" s="24">
        <v>25.957887045096101</v>
      </c>
      <c r="F388" s="24">
        <v>25.769356860107099</v>
      </c>
      <c r="G388" s="24">
        <v>44.164982553160499</v>
      </c>
      <c r="H388" s="9">
        <v>0</v>
      </c>
    </row>
    <row r="389" spans="1:8" x14ac:dyDescent="0.35">
      <c r="A389" s="8" t="str">
        <f t="shared" si="11"/>
        <v>Distribución volumen por criterio (Consumiciones)Lomo embuchado Ing.NIVEL MEDIO BAJO</v>
      </c>
      <c r="B389" s="8" t="s">
        <v>264</v>
      </c>
      <c r="C389" s="8" t="s">
        <v>72</v>
      </c>
      <c r="D389" t="s">
        <v>248</v>
      </c>
      <c r="E389" s="24">
        <v>24.315640625484601</v>
      </c>
      <c r="F389" s="24">
        <v>12.358112948001301</v>
      </c>
      <c r="G389" s="24">
        <v>12.263576118764901</v>
      </c>
      <c r="H389" s="9">
        <v>0</v>
      </c>
    </row>
    <row r="390" spans="1:8" x14ac:dyDescent="0.35">
      <c r="A390" s="8" t="str">
        <f t="shared" si="11"/>
        <v>Distribución volumen por criterio (Consumiciones)Lomo embuchado Ing.NIVEL BAJO</v>
      </c>
      <c r="B390" s="8" t="s">
        <v>264</v>
      </c>
      <c r="C390" s="8" t="s">
        <v>72</v>
      </c>
      <c r="D390" t="s">
        <v>249</v>
      </c>
      <c r="E390" s="24">
        <v>15.1608307666825</v>
      </c>
      <c r="F390" s="24">
        <v>28.4164273844771</v>
      </c>
      <c r="G390" s="24">
        <v>18.170206541437999</v>
      </c>
      <c r="H390" s="9">
        <v>0</v>
      </c>
    </row>
    <row r="391" spans="1:8" x14ac:dyDescent="0.35">
      <c r="A391" s="8" t="str">
        <f t="shared" si="11"/>
        <v>Distribución volumen por criterio (Consumiciones)Lomo embuchado Ing.HOMBRE</v>
      </c>
      <c r="B391" s="8" t="s">
        <v>264</v>
      </c>
      <c r="C391" s="8" t="s">
        <v>72</v>
      </c>
      <c r="D391" t="s">
        <v>166</v>
      </c>
      <c r="E391" s="24">
        <v>28.276042232923199</v>
      </c>
      <c r="F391" s="24">
        <v>47.882009574691502</v>
      </c>
      <c r="G391" s="24">
        <v>53.790382225966702</v>
      </c>
      <c r="H391" s="9">
        <v>0</v>
      </c>
    </row>
    <row r="392" spans="1:8" x14ac:dyDescent="0.35">
      <c r="A392" s="8" t="str">
        <f t="shared" si="11"/>
        <v>Distribución volumen por criterio (Consumiciones)Lomo embuchado Ing.MUJER</v>
      </c>
      <c r="B392" s="8" t="s">
        <v>264</v>
      </c>
      <c r="C392" s="8" t="s">
        <v>72</v>
      </c>
      <c r="D392" t="s">
        <v>167</v>
      </c>
      <c r="E392" s="24">
        <v>71.723954358887099</v>
      </c>
      <c r="F392" s="24">
        <v>52.117969151053003</v>
      </c>
      <c r="G392" s="24">
        <v>46.209617774033298</v>
      </c>
      <c r="H392" s="9">
        <v>0</v>
      </c>
    </row>
    <row r="393" spans="1:8" s="97" customFormat="1" x14ac:dyDescent="0.35">
      <c r="A393" s="97" t="str">
        <f t="shared" ref="A393:A422" si="12">$I$3&amp;$C$393&amp;D393</f>
        <v>Distribución volumen por criterio (Consumiciones)Chorizo Ing.T.ESPAÑA</v>
      </c>
      <c r="B393" s="97" t="s">
        <v>264</v>
      </c>
      <c r="C393" s="97" t="s">
        <v>73</v>
      </c>
      <c r="D393" s="98" t="s">
        <v>138</v>
      </c>
      <c r="E393" s="99">
        <v>100</v>
      </c>
      <c r="F393" s="99">
        <v>100</v>
      </c>
      <c r="G393" s="99">
        <v>100</v>
      </c>
      <c r="H393" s="100">
        <v>0</v>
      </c>
    </row>
    <row r="394" spans="1:8" x14ac:dyDescent="0.35">
      <c r="A394" s="8" t="str">
        <f t="shared" si="12"/>
        <v>Distribución volumen por criterio (Consumiciones)Chorizo Ing.BCN AM</v>
      </c>
      <c r="B394" s="8" t="s">
        <v>264</v>
      </c>
      <c r="C394" s="8" t="s">
        <v>73</v>
      </c>
      <c r="D394" t="s">
        <v>140</v>
      </c>
      <c r="E394" s="24">
        <v>12.850896882372</v>
      </c>
      <c r="F394" s="24">
        <v>5.9043087463552801</v>
      </c>
      <c r="G394" s="24">
        <v>8.7828322979579596</v>
      </c>
      <c r="H394" s="9">
        <v>0</v>
      </c>
    </row>
    <row r="395" spans="1:8" x14ac:dyDescent="0.35">
      <c r="A395" s="8" t="str">
        <f t="shared" si="12"/>
        <v>Distribución volumen por criterio (Consumiciones)Chorizo Ing.REST.CAT ARAGON</v>
      </c>
      <c r="B395" s="8" t="s">
        <v>264</v>
      </c>
      <c r="C395" s="8" t="s">
        <v>73</v>
      </c>
      <c r="D395" t="s">
        <v>141</v>
      </c>
      <c r="E395" s="24">
        <v>10.048032963050099</v>
      </c>
      <c r="F395" s="24">
        <v>13.871108176295101</v>
      </c>
      <c r="G395" s="24">
        <v>11.604701815765701</v>
      </c>
      <c r="H395" s="9">
        <v>0</v>
      </c>
    </row>
    <row r="396" spans="1:8" x14ac:dyDescent="0.35">
      <c r="A396" s="8" t="str">
        <f t="shared" si="12"/>
        <v>Distribución volumen por criterio (Consumiciones)Chorizo Ing.LEVANTE</v>
      </c>
      <c r="B396" s="8" t="s">
        <v>264</v>
      </c>
      <c r="C396" s="8" t="s">
        <v>73</v>
      </c>
      <c r="D396" t="s">
        <v>142</v>
      </c>
      <c r="E396" s="24">
        <v>15.7255177500684</v>
      </c>
      <c r="F396" s="24">
        <v>15.766836765257001</v>
      </c>
      <c r="G396" s="24">
        <v>11.4446072793278</v>
      </c>
      <c r="H396" s="9">
        <v>0</v>
      </c>
    </row>
    <row r="397" spans="1:8" x14ac:dyDescent="0.35">
      <c r="A397" s="8" t="str">
        <f t="shared" si="12"/>
        <v>Distribución volumen por criterio (Consumiciones)Chorizo Ing.ANDALUCIA</v>
      </c>
      <c r="B397" s="8" t="s">
        <v>264</v>
      </c>
      <c r="C397" s="8" t="s">
        <v>73</v>
      </c>
      <c r="D397" t="s">
        <v>143</v>
      </c>
      <c r="E397" s="24">
        <v>12.233761691899799</v>
      </c>
      <c r="F397" s="24">
        <v>18.5722723973592</v>
      </c>
      <c r="G397" s="24">
        <v>12.9829211471616</v>
      </c>
      <c r="H397" s="9">
        <v>0</v>
      </c>
    </row>
    <row r="398" spans="1:8" x14ac:dyDescent="0.35">
      <c r="A398" s="8" t="str">
        <f t="shared" si="12"/>
        <v>Distribución volumen por criterio (Consumiciones)Chorizo Ing.MDD AM</v>
      </c>
      <c r="B398" s="8" t="s">
        <v>264</v>
      </c>
      <c r="C398" s="8" t="s">
        <v>73</v>
      </c>
      <c r="D398" t="s">
        <v>144</v>
      </c>
      <c r="E398" s="24">
        <v>15.279441968117901</v>
      </c>
      <c r="F398" s="24">
        <v>14.1994639317154</v>
      </c>
      <c r="G398" s="24">
        <v>16.1297043468062</v>
      </c>
      <c r="H398" s="9">
        <v>0</v>
      </c>
    </row>
    <row r="399" spans="1:8" x14ac:dyDescent="0.35">
      <c r="A399" s="8" t="str">
        <f t="shared" si="12"/>
        <v>Distribución volumen por criterio (Consumiciones)Chorizo Ing.RTO CENTRO</v>
      </c>
      <c r="B399" s="8" t="s">
        <v>264</v>
      </c>
      <c r="C399" s="8" t="s">
        <v>73</v>
      </c>
      <c r="D399" t="s">
        <v>145</v>
      </c>
      <c r="E399" s="24">
        <v>9.4845708254115593</v>
      </c>
      <c r="F399" s="24">
        <v>12.285861756236599</v>
      </c>
      <c r="G399" s="24">
        <v>14.4858059801157</v>
      </c>
      <c r="H399" s="9">
        <v>0</v>
      </c>
    </row>
    <row r="400" spans="1:8" x14ac:dyDescent="0.35">
      <c r="A400" s="8" t="str">
        <f t="shared" si="12"/>
        <v>Distribución volumen por criterio (Consumiciones)Chorizo Ing.NORTE-CENTRO</v>
      </c>
      <c r="B400" s="8" t="s">
        <v>264</v>
      </c>
      <c r="C400" s="8" t="s">
        <v>73</v>
      </c>
      <c r="D400" t="s">
        <v>146</v>
      </c>
      <c r="E400" s="24">
        <v>8.2284649672213508</v>
      </c>
      <c r="F400" s="24">
        <v>7.6007043558334404</v>
      </c>
      <c r="G400" s="24">
        <v>12.9852447253392</v>
      </c>
      <c r="H400" s="9">
        <v>0</v>
      </c>
    </row>
    <row r="401" spans="1:8" x14ac:dyDescent="0.35">
      <c r="A401" s="8" t="str">
        <f t="shared" si="12"/>
        <v>Distribución volumen por criterio (Consumiciones)Chorizo Ing.NOROESTE</v>
      </c>
      <c r="B401" s="8" t="s">
        <v>264</v>
      </c>
      <c r="C401" s="8" t="s">
        <v>73</v>
      </c>
      <c r="D401" t="s">
        <v>147</v>
      </c>
      <c r="E401" s="24">
        <v>16.149319310471999</v>
      </c>
      <c r="F401" s="24">
        <v>11.7994369054037</v>
      </c>
      <c r="G401" s="24">
        <v>11.5842100691707</v>
      </c>
      <c r="H401" s="9">
        <v>0</v>
      </c>
    </row>
    <row r="402" spans="1:8" x14ac:dyDescent="0.35">
      <c r="A402" s="8" t="str">
        <f t="shared" si="12"/>
        <v>Distribución volumen por criterio (Consumiciones)Chorizo Ing.&lt;2MIL</v>
      </c>
      <c r="B402" s="8" t="s">
        <v>264</v>
      </c>
      <c r="C402" s="8" t="s">
        <v>73</v>
      </c>
      <c r="D402" t="s">
        <v>148</v>
      </c>
      <c r="E402" s="24">
        <v>4.9416177583345497</v>
      </c>
      <c r="F402" s="24">
        <v>4.6083330198838404</v>
      </c>
      <c r="G402" s="24">
        <v>2.7493556219803899</v>
      </c>
      <c r="H402" s="9">
        <v>0</v>
      </c>
    </row>
    <row r="403" spans="1:8" x14ac:dyDescent="0.35">
      <c r="A403" s="8" t="str">
        <f t="shared" si="12"/>
        <v>Distribución volumen por criterio (Consumiciones)Chorizo Ing.2-5MIL</v>
      </c>
      <c r="B403" s="8" t="s">
        <v>264</v>
      </c>
      <c r="C403" s="8" t="s">
        <v>73</v>
      </c>
      <c r="D403" t="s">
        <v>149</v>
      </c>
      <c r="E403" s="24">
        <v>7.1868478447481001</v>
      </c>
      <c r="F403" s="24">
        <v>3.2743999531915402</v>
      </c>
      <c r="G403" s="24">
        <v>5.8951004034727497</v>
      </c>
      <c r="H403" s="9">
        <v>0</v>
      </c>
    </row>
    <row r="404" spans="1:8" x14ac:dyDescent="0.35">
      <c r="A404" s="8" t="str">
        <f t="shared" si="12"/>
        <v>Distribución volumen por criterio (Consumiciones)Chorizo Ing.5-10MIL</v>
      </c>
      <c r="B404" s="8" t="s">
        <v>264</v>
      </c>
      <c r="C404" s="8" t="s">
        <v>73</v>
      </c>
      <c r="D404" t="s">
        <v>150</v>
      </c>
      <c r="E404" s="24">
        <v>4.6285622540011602</v>
      </c>
      <c r="F404" s="24">
        <v>9.4662442760640193</v>
      </c>
      <c r="G404" s="24">
        <v>5.3218891575756704</v>
      </c>
      <c r="H404" s="9">
        <v>0</v>
      </c>
    </row>
    <row r="405" spans="1:8" x14ac:dyDescent="0.35">
      <c r="A405" s="8" t="str">
        <f t="shared" si="12"/>
        <v>Distribución volumen por criterio (Consumiciones)Chorizo Ing.10-30MIL</v>
      </c>
      <c r="B405" s="8" t="s">
        <v>264</v>
      </c>
      <c r="C405" s="8" t="s">
        <v>73</v>
      </c>
      <c r="D405" t="s">
        <v>151</v>
      </c>
      <c r="E405" s="24">
        <v>14.4667857846846</v>
      </c>
      <c r="F405" s="24">
        <v>17.493358353568201</v>
      </c>
      <c r="G405" s="24">
        <v>17.297822419984499</v>
      </c>
      <c r="H405" s="9">
        <v>0</v>
      </c>
    </row>
    <row r="406" spans="1:8" x14ac:dyDescent="0.35">
      <c r="A406" s="8" t="str">
        <f t="shared" si="12"/>
        <v>Distribución volumen por criterio (Consumiciones)Chorizo Ing.30-100MIL</v>
      </c>
      <c r="B406" s="8" t="s">
        <v>264</v>
      </c>
      <c r="C406" s="8" t="s">
        <v>73</v>
      </c>
      <c r="D406" t="s">
        <v>152</v>
      </c>
      <c r="E406" s="24">
        <v>22.738781816910102</v>
      </c>
      <c r="F406" s="24">
        <v>23.345369793778101</v>
      </c>
      <c r="G406" s="24">
        <v>17.691054832572402</v>
      </c>
      <c r="H406" s="9">
        <v>0</v>
      </c>
    </row>
    <row r="407" spans="1:8" x14ac:dyDescent="0.35">
      <c r="A407" s="8" t="str">
        <f t="shared" si="12"/>
        <v>Distribución volumen por criterio (Consumiciones)Chorizo Ing.100-200MIL</v>
      </c>
      <c r="B407" s="8" t="s">
        <v>264</v>
      </c>
      <c r="C407" s="8" t="s">
        <v>73</v>
      </c>
      <c r="D407" t="s">
        <v>153</v>
      </c>
      <c r="E407" s="24">
        <v>8.2205103422841397</v>
      </c>
      <c r="F407" s="24">
        <v>7.8196314112610601</v>
      </c>
      <c r="G407" s="24">
        <v>10.8517463073087</v>
      </c>
      <c r="H407" s="9">
        <v>0</v>
      </c>
    </row>
    <row r="408" spans="1:8" x14ac:dyDescent="0.35">
      <c r="A408" s="8" t="str">
        <f t="shared" si="12"/>
        <v>Distribución volumen por criterio (Consumiciones)Chorizo Ing.200-500MIL</v>
      </c>
      <c r="B408" s="8" t="s">
        <v>264</v>
      </c>
      <c r="C408" s="8" t="s">
        <v>73</v>
      </c>
      <c r="D408" t="s">
        <v>154</v>
      </c>
      <c r="E408" s="24">
        <v>16.682870532279502</v>
      </c>
      <c r="F408" s="24">
        <v>16.1299087931637</v>
      </c>
      <c r="G408" s="24">
        <v>21.313225530370499</v>
      </c>
      <c r="H408" s="9">
        <v>0</v>
      </c>
    </row>
    <row r="409" spans="1:8" x14ac:dyDescent="0.35">
      <c r="A409" s="8" t="str">
        <f t="shared" si="12"/>
        <v>Distribución volumen por criterio (Consumiciones)Chorizo Ing.&gt;500MIL</v>
      </c>
      <c r="B409" s="8" t="s">
        <v>264</v>
      </c>
      <c r="C409" s="8" t="s">
        <v>73</v>
      </c>
      <c r="D409" t="s">
        <v>155</v>
      </c>
      <c r="E409" s="24">
        <v>21.134020487451298</v>
      </c>
      <c r="F409" s="24">
        <v>17.8627620611881</v>
      </c>
      <c r="G409" s="24">
        <v>18.879830622215501</v>
      </c>
      <c r="H409" s="9">
        <v>0</v>
      </c>
    </row>
    <row r="410" spans="1:8" x14ac:dyDescent="0.35">
      <c r="A410" s="8" t="str">
        <f t="shared" si="12"/>
        <v>Distribución volumen por criterio (Consumiciones)Chorizo Ing.DE 15 A 19 AÑOS</v>
      </c>
      <c r="B410" s="8" t="s">
        <v>264</v>
      </c>
      <c r="C410" s="8" t="s">
        <v>73</v>
      </c>
      <c r="D410" t="s">
        <v>156</v>
      </c>
      <c r="E410" s="24">
        <v>0.81246097401234896</v>
      </c>
      <c r="F410" s="24">
        <v>0.63738470282898596</v>
      </c>
      <c r="G410" s="24">
        <v>1.6898515510161001</v>
      </c>
      <c r="H410" s="9">
        <v>0</v>
      </c>
    </row>
    <row r="411" spans="1:8" x14ac:dyDescent="0.35">
      <c r="A411" s="8" t="str">
        <f t="shared" si="12"/>
        <v>Distribución volumen por criterio (Consumiciones)Chorizo Ing.DE 20 A 24 AÑOS</v>
      </c>
      <c r="B411" s="8" t="s">
        <v>264</v>
      </c>
      <c r="C411" s="8" t="s">
        <v>73</v>
      </c>
      <c r="D411" t="s">
        <v>157</v>
      </c>
      <c r="E411" s="24">
        <v>3.9598014841002902</v>
      </c>
      <c r="F411" s="24">
        <v>2.8357482875209499</v>
      </c>
      <c r="G411" s="24">
        <v>9.2763658352129408</v>
      </c>
      <c r="H411" s="9">
        <v>0</v>
      </c>
    </row>
    <row r="412" spans="1:8" x14ac:dyDescent="0.35">
      <c r="A412" s="8" t="str">
        <f t="shared" si="12"/>
        <v>Distribución volumen por criterio (Consumiciones)Chorizo Ing.DE 25 A 34 AÑOS</v>
      </c>
      <c r="B412" s="8" t="s">
        <v>264</v>
      </c>
      <c r="C412" s="8" t="s">
        <v>73</v>
      </c>
      <c r="D412" t="s">
        <v>158</v>
      </c>
      <c r="E412" s="24">
        <v>10.335728410919</v>
      </c>
      <c r="F412" s="24">
        <v>14.4640988884385</v>
      </c>
      <c r="G412" s="24">
        <v>9.7352559283054401</v>
      </c>
      <c r="H412" s="9">
        <v>0</v>
      </c>
    </row>
    <row r="413" spans="1:8" x14ac:dyDescent="0.35">
      <c r="A413" s="8" t="str">
        <f t="shared" si="12"/>
        <v>Distribución volumen por criterio (Consumiciones)Chorizo Ing.DE 35 A 49 AÑOS</v>
      </c>
      <c r="B413" s="8" t="s">
        <v>264</v>
      </c>
      <c r="C413" s="8" t="s">
        <v>73</v>
      </c>
      <c r="D413" t="s">
        <v>159</v>
      </c>
      <c r="E413" s="24">
        <v>23.874239350912799</v>
      </c>
      <c r="F413" s="24">
        <v>21.048481581011401</v>
      </c>
      <c r="G413" s="24">
        <v>16.255918900482801</v>
      </c>
      <c r="H413" s="9">
        <v>0</v>
      </c>
    </row>
    <row r="414" spans="1:8" x14ac:dyDescent="0.35">
      <c r="A414" s="8" t="str">
        <f t="shared" si="12"/>
        <v>Distribución volumen por criterio (Consumiciones)Chorizo Ing.DE 50 A 59 AÑOS</v>
      </c>
      <c r="B414" s="8" t="s">
        <v>264</v>
      </c>
      <c r="C414" s="8" t="s">
        <v>73</v>
      </c>
      <c r="D414" t="s">
        <v>160</v>
      </c>
      <c r="E414" s="24">
        <v>20.402805420081801</v>
      </c>
      <c r="F414" s="24">
        <v>28.026403591991901</v>
      </c>
      <c r="G414" s="24">
        <v>25.514857899363601</v>
      </c>
      <c r="H414" s="9">
        <v>0</v>
      </c>
    </row>
    <row r="415" spans="1:8" x14ac:dyDescent="0.35">
      <c r="A415" s="8" t="str">
        <f t="shared" si="12"/>
        <v>Distribución volumen por criterio (Consumiciones)Chorizo Ing.DE 60 A 75 AÑOS</v>
      </c>
      <c r="B415" s="8" t="s">
        <v>264</v>
      </c>
      <c r="C415" s="8" t="s">
        <v>73</v>
      </c>
      <c r="D415" t="s">
        <v>161</v>
      </c>
      <c r="E415" s="24">
        <v>40.614966903419003</v>
      </c>
      <c r="F415" s="24">
        <v>32.987884132350899</v>
      </c>
      <c r="G415" s="24">
        <v>37.527773674633799</v>
      </c>
      <c r="H415" s="9">
        <v>0</v>
      </c>
    </row>
    <row r="416" spans="1:8" x14ac:dyDescent="0.35">
      <c r="A416" s="8" t="str">
        <f t="shared" si="12"/>
        <v>Distribución volumen por criterio (Consumiciones)Chorizo Ing.NIVEL ALTO</v>
      </c>
      <c r="B416" s="8" t="s">
        <v>264</v>
      </c>
      <c r="C416" s="8" t="s">
        <v>73</v>
      </c>
      <c r="D416" t="s">
        <v>245</v>
      </c>
      <c r="E416" s="24">
        <v>21.713188399346301</v>
      </c>
      <c r="F416" s="24">
        <v>25.556748985468499</v>
      </c>
      <c r="G416" s="24">
        <v>25.946457013527102</v>
      </c>
      <c r="H416" s="9">
        <v>0</v>
      </c>
    </row>
    <row r="417" spans="1:8" x14ac:dyDescent="0.35">
      <c r="A417" s="8" t="str">
        <f t="shared" si="12"/>
        <v>Distribución volumen por criterio (Consumiciones)Chorizo Ing.NIVEL MEDIO ALTO</v>
      </c>
      <c r="B417" s="8" t="s">
        <v>264</v>
      </c>
      <c r="C417" s="8" t="s">
        <v>73</v>
      </c>
      <c r="D417" t="s">
        <v>246</v>
      </c>
      <c r="E417" s="24">
        <v>13.599070370770701</v>
      </c>
      <c r="F417" s="24">
        <v>15.957149364951301</v>
      </c>
      <c r="G417" s="24">
        <v>14.822044339404</v>
      </c>
      <c r="H417" s="9">
        <v>0</v>
      </c>
    </row>
    <row r="418" spans="1:8" x14ac:dyDescent="0.35">
      <c r="A418" s="8" t="str">
        <f t="shared" si="12"/>
        <v>Distribución volumen por criterio (Consumiciones)Chorizo Ing.NIVEL MEDIO</v>
      </c>
      <c r="B418" s="8" t="s">
        <v>264</v>
      </c>
      <c r="C418" s="8" t="s">
        <v>73</v>
      </c>
      <c r="D418" t="s">
        <v>247</v>
      </c>
      <c r="E418" s="24">
        <v>33.291866698035797</v>
      </c>
      <c r="F418" s="24">
        <v>21.182916584821498</v>
      </c>
      <c r="G418" s="24">
        <v>23.347617806796698</v>
      </c>
      <c r="H418" s="9">
        <v>0</v>
      </c>
    </row>
    <row r="419" spans="1:8" x14ac:dyDescent="0.35">
      <c r="A419" s="8" t="str">
        <f t="shared" si="12"/>
        <v>Distribución volumen por criterio (Consumiciones)Chorizo Ing.NIVEL MEDIO BAJO</v>
      </c>
      <c r="B419" s="8" t="s">
        <v>264</v>
      </c>
      <c r="C419" s="8" t="s">
        <v>73</v>
      </c>
      <c r="D419" t="s">
        <v>248</v>
      </c>
      <c r="E419" s="24">
        <v>11.630717187967001</v>
      </c>
      <c r="F419" s="24">
        <v>17.8465880674655</v>
      </c>
      <c r="G419" s="24">
        <v>18.825824026572899</v>
      </c>
      <c r="H419" s="9">
        <v>0</v>
      </c>
    </row>
    <row r="420" spans="1:8" x14ac:dyDescent="0.35">
      <c r="A420" s="8" t="str">
        <f t="shared" si="12"/>
        <v>Distribución volumen por criterio (Consumiciones)Chorizo Ing.NIVEL BAJO</v>
      </c>
      <c r="B420" s="8" t="s">
        <v>264</v>
      </c>
      <c r="C420" s="8" t="s">
        <v>73</v>
      </c>
      <c r="D420" t="s">
        <v>249</v>
      </c>
      <c r="E420" s="24">
        <v>19.7651700611063</v>
      </c>
      <c r="F420" s="24">
        <v>19.456603962837399</v>
      </c>
      <c r="G420" s="24">
        <v>17.058084475344302</v>
      </c>
      <c r="H420" s="9">
        <v>0</v>
      </c>
    </row>
    <row r="421" spans="1:8" x14ac:dyDescent="0.35">
      <c r="A421" s="8" t="str">
        <f t="shared" si="12"/>
        <v>Distribución volumen por criterio (Consumiciones)Chorizo Ing.HOMBRE</v>
      </c>
      <c r="B421" s="8" t="s">
        <v>264</v>
      </c>
      <c r="C421" s="8" t="s">
        <v>73</v>
      </c>
      <c r="D421" t="s">
        <v>166</v>
      </c>
      <c r="E421" s="24">
        <v>47.606242886301601</v>
      </c>
      <c r="F421" s="24">
        <v>48.344060271461203</v>
      </c>
      <c r="G421" s="24">
        <v>48.966063034250098</v>
      </c>
      <c r="H421" s="9">
        <v>0</v>
      </c>
    </row>
    <row r="422" spans="1:8" x14ac:dyDescent="0.35">
      <c r="A422" s="8" t="str">
        <f t="shared" si="12"/>
        <v>Distribución volumen por criterio (Consumiciones)Chorizo Ing.MUJER</v>
      </c>
      <c r="B422" s="8" t="s">
        <v>264</v>
      </c>
      <c r="C422" s="8" t="s">
        <v>73</v>
      </c>
      <c r="D422" t="s">
        <v>167</v>
      </c>
      <c r="E422" s="24">
        <v>52.393757113698399</v>
      </c>
      <c r="F422" s="24">
        <v>51.655939728538797</v>
      </c>
      <c r="G422" s="24">
        <v>51.033959095065903</v>
      </c>
      <c r="H422" s="9">
        <v>0</v>
      </c>
    </row>
    <row r="423" spans="1:8" s="97" customFormat="1" x14ac:dyDescent="0.35">
      <c r="A423" s="97" t="str">
        <f t="shared" ref="A423:A452" si="13">$I$3&amp;$C$423&amp;D423</f>
        <v>Distribución volumen por criterio (Consumiciones)Pates/Foie-gras IngT.ESPAÑA</v>
      </c>
      <c r="B423" s="97" t="s">
        <v>264</v>
      </c>
      <c r="C423" s="97" t="s">
        <v>74</v>
      </c>
      <c r="D423" s="98" t="s">
        <v>138</v>
      </c>
      <c r="E423" s="99">
        <v>100</v>
      </c>
      <c r="F423" s="99">
        <v>100</v>
      </c>
      <c r="G423" s="99">
        <v>100</v>
      </c>
      <c r="H423" s="100">
        <v>0</v>
      </c>
    </row>
    <row r="424" spans="1:8" x14ac:dyDescent="0.35">
      <c r="A424" s="8" t="str">
        <f t="shared" si="13"/>
        <v>Distribución volumen por criterio (Consumiciones)Pates/Foie-gras IngBCN AM</v>
      </c>
      <c r="B424" s="8" t="s">
        <v>264</v>
      </c>
      <c r="C424" s="8" t="s">
        <v>74</v>
      </c>
      <c r="D424" t="s">
        <v>140</v>
      </c>
      <c r="E424" s="24">
        <v>5.61872850796279</v>
      </c>
      <c r="F424" s="24">
        <v>3.16196771626631</v>
      </c>
      <c r="G424" s="24">
        <v>3.3895945572670199</v>
      </c>
      <c r="H424" s="9">
        <v>0</v>
      </c>
    </row>
    <row r="425" spans="1:8" x14ac:dyDescent="0.35">
      <c r="A425" s="8" t="str">
        <f t="shared" si="13"/>
        <v>Distribución volumen por criterio (Consumiciones)Pates/Foie-gras IngREST.CAT ARAGON</v>
      </c>
      <c r="B425" s="8" t="s">
        <v>264</v>
      </c>
      <c r="C425" s="8" t="s">
        <v>74</v>
      </c>
      <c r="D425" t="s">
        <v>141</v>
      </c>
      <c r="E425" s="24">
        <v>3.7961424933912302</v>
      </c>
      <c r="F425" s="24">
        <v>5.1425317368666903</v>
      </c>
      <c r="G425" s="24">
        <v>2.23952552161458</v>
      </c>
      <c r="H425" s="9">
        <v>0</v>
      </c>
    </row>
    <row r="426" spans="1:8" x14ac:dyDescent="0.35">
      <c r="A426" s="8" t="str">
        <f t="shared" si="13"/>
        <v>Distribución volumen por criterio (Consumiciones)Pates/Foie-gras IngLEVANTE</v>
      </c>
      <c r="B426" s="8" t="s">
        <v>264</v>
      </c>
      <c r="C426" s="8" t="s">
        <v>74</v>
      </c>
      <c r="D426" t="s">
        <v>142</v>
      </c>
      <c r="E426" s="24">
        <v>3.4877330156552699</v>
      </c>
      <c r="F426" s="24">
        <v>3.5697024691101702</v>
      </c>
      <c r="G426" s="24">
        <v>1.2208277805246399</v>
      </c>
      <c r="H426" s="9">
        <v>0</v>
      </c>
    </row>
    <row r="427" spans="1:8" x14ac:dyDescent="0.35">
      <c r="A427" s="8" t="str">
        <f t="shared" si="13"/>
        <v>Distribución volumen por criterio (Consumiciones)Pates/Foie-gras IngANDALUCIA</v>
      </c>
      <c r="B427" s="8" t="s">
        <v>264</v>
      </c>
      <c r="C427" s="8" t="s">
        <v>74</v>
      </c>
      <c r="D427" t="s">
        <v>143</v>
      </c>
      <c r="E427" s="24">
        <v>60.047682339290802</v>
      </c>
      <c r="F427" s="24">
        <v>60.4718008018855</v>
      </c>
      <c r="G427" s="24">
        <v>59.355638746191197</v>
      </c>
      <c r="H427" s="9">
        <v>0</v>
      </c>
    </row>
    <row r="428" spans="1:8" x14ac:dyDescent="0.35">
      <c r="A428" s="8" t="str">
        <f t="shared" si="13"/>
        <v>Distribución volumen por criterio (Consumiciones)Pates/Foie-gras IngMDD AM</v>
      </c>
      <c r="B428" s="8" t="s">
        <v>264</v>
      </c>
      <c r="C428" s="8" t="s">
        <v>74</v>
      </c>
      <c r="D428" t="s">
        <v>144</v>
      </c>
      <c r="E428" s="24">
        <v>9.0179846343719099</v>
      </c>
      <c r="F428" s="24">
        <v>8.6329790547060608</v>
      </c>
      <c r="G428" s="24">
        <v>7.8382772413992496</v>
      </c>
      <c r="H428" s="9">
        <v>0</v>
      </c>
    </row>
    <row r="429" spans="1:8" x14ac:dyDescent="0.35">
      <c r="A429" s="8" t="str">
        <f t="shared" si="13"/>
        <v>Distribución volumen por criterio (Consumiciones)Pates/Foie-gras IngRTO CENTRO</v>
      </c>
      <c r="B429" s="8" t="s">
        <v>264</v>
      </c>
      <c r="C429" s="8" t="s">
        <v>74</v>
      </c>
      <c r="D429" t="s">
        <v>145</v>
      </c>
      <c r="E429" s="24">
        <v>12.0669551319295</v>
      </c>
      <c r="F429" s="24">
        <v>8.4395369574445205</v>
      </c>
      <c r="G429" s="24">
        <v>4.8485663321377199</v>
      </c>
      <c r="H429" s="9">
        <v>0</v>
      </c>
    </row>
    <row r="430" spans="1:8" x14ac:dyDescent="0.35">
      <c r="A430" s="8" t="str">
        <f t="shared" si="13"/>
        <v>Distribución volumen por criterio (Consumiciones)Pates/Foie-gras IngNORTE-CENTRO</v>
      </c>
      <c r="B430" s="8" t="s">
        <v>264</v>
      </c>
      <c r="C430" s="8" t="s">
        <v>74</v>
      </c>
      <c r="D430" t="s">
        <v>146</v>
      </c>
      <c r="E430" s="24">
        <v>2.7996528155992499</v>
      </c>
      <c r="F430" s="24">
        <v>4.7203249414095998</v>
      </c>
      <c r="G430" s="24">
        <v>5.8681179861334298</v>
      </c>
      <c r="H430" s="9">
        <v>0</v>
      </c>
    </row>
    <row r="431" spans="1:8" x14ac:dyDescent="0.35">
      <c r="A431" s="8" t="str">
        <f t="shared" si="13"/>
        <v>Distribución volumen por criterio (Consumiciones)Pates/Foie-gras IngNOROESTE</v>
      </c>
      <c r="B431" s="8" t="s">
        <v>264</v>
      </c>
      <c r="C431" s="8" t="s">
        <v>74</v>
      </c>
      <c r="D431" t="s">
        <v>147</v>
      </c>
      <c r="E431" s="24">
        <v>3.1651038327542098</v>
      </c>
      <c r="F431" s="24">
        <v>5.8611598116523398</v>
      </c>
      <c r="G431" s="24">
        <v>15.2394528525067</v>
      </c>
      <c r="H431" s="9">
        <v>0</v>
      </c>
    </row>
    <row r="432" spans="1:8" x14ac:dyDescent="0.35">
      <c r="A432" s="8" t="str">
        <f t="shared" si="13"/>
        <v>Distribución volumen por criterio (Consumiciones)Pates/Foie-gras Ing&lt;2MIL</v>
      </c>
      <c r="B432" s="8" t="s">
        <v>264</v>
      </c>
      <c r="C432" s="8" t="s">
        <v>74</v>
      </c>
      <c r="D432" t="s">
        <v>148</v>
      </c>
      <c r="E432" s="24">
        <v>1.6027679035142901</v>
      </c>
      <c r="F432" s="24">
        <v>3.89083351812303</v>
      </c>
      <c r="G432" s="24" t="s">
        <v>285</v>
      </c>
      <c r="H432" s="9">
        <v>0</v>
      </c>
    </row>
    <row r="433" spans="1:8" x14ac:dyDescent="0.35">
      <c r="A433" s="8" t="str">
        <f t="shared" si="13"/>
        <v>Distribución volumen por criterio (Consumiciones)Pates/Foie-gras Ing2-5MIL</v>
      </c>
      <c r="B433" s="8" t="s">
        <v>264</v>
      </c>
      <c r="C433" s="8" t="s">
        <v>74</v>
      </c>
      <c r="D433" t="s">
        <v>149</v>
      </c>
      <c r="E433" s="24">
        <v>4.1868646909291201</v>
      </c>
      <c r="F433" s="24">
        <v>2.49047191769482</v>
      </c>
      <c r="G433" s="24">
        <v>6.2344150716950999</v>
      </c>
      <c r="H433" s="9">
        <v>0</v>
      </c>
    </row>
    <row r="434" spans="1:8" x14ac:dyDescent="0.35">
      <c r="A434" s="8" t="str">
        <f t="shared" si="13"/>
        <v>Distribución volumen por criterio (Consumiciones)Pates/Foie-gras Ing5-10MIL</v>
      </c>
      <c r="B434" s="8" t="s">
        <v>264</v>
      </c>
      <c r="C434" s="8" t="s">
        <v>74</v>
      </c>
      <c r="D434" t="s">
        <v>150</v>
      </c>
      <c r="E434" s="24">
        <v>3.1806195449732599</v>
      </c>
      <c r="F434" s="24">
        <v>2.1589164618568799</v>
      </c>
      <c r="G434" s="24">
        <v>0.83290359496315503</v>
      </c>
      <c r="H434" s="9">
        <v>0</v>
      </c>
    </row>
    <row r="435" spans="1:8" x14ac:dyDescent="0.35">
      <c r="A435" s="8" t="str">
        <f t="shared" si="13"/>
        <v>Distribución volumen por criterio (Consumiciones)Pates/Foie-gras Ing10-30MIL</v>
      </c>
      <c r="B435" s="8" t="s">
        <v>264</v>
      </c>
      <c r="C435" s="8" t="s">
        <v>74</v>
      </c>
      <c r="D435" t="s">
        <v>151</v>
      </c>
      <c r="E435" s="24">
        <v>14.547522204889001</v>
      </c>
      <c r="F435" s="24">
        <v>25.7159386650583</v>
      </c>
      <c r="G435" s="24">
        <v>21.133784641740299</v>
      </c>
      <c r="H435" s="9">
        <v>0</v>
      </c>
    </row>
    <row r="436" spans="1:8" x14ac:dyDescent="0.35">
      <c r="A436" s="8" t="str">
        <f t="shared" si="13"/>
        <v>Distribución volumen por criterio (Consumiciones)Pates/Foie-gras Ing30-100MIL</v>
      </c>
      <c r="B436" s="8" t="s">
        <v>264</v>
      </c>
      <c r="C436" s="8" t="s">
        <v>74</v>
      </c>
      <c r="D436" t="s">
        <v>152</v>
      </c>
      <c r="E436" s="24">
        <v>20.917534707432601</v>
      </c>
      <c r="F436" s="24">
        <v>20.3456506496019</v>
      </c>
      <c r="G436" s="24">
        <v>12.8429518802267</v>
      </c>
      <c r="H436" s="9">
        <v>0</v>
      </c>
    </row>
    <row r="437" spans="1:8" x14ac:dyDescent="0.35">
      <c r="A437" s="8" t="str">
        <f t="shared" si="13"/>
        <v>Distribución volumen por criterio (Consumiciones)Pates/Foie-gras Ing100-200MIL</v>
      </c>
      <c r="B437" s="8" t="s">
        <v>264</v>
      </c>
      <c r="C437" s="8" t="s">
        <v>74</v>
      </c>
      <c r="D437" t="s">
        <v>153</v>
      </c>
      <c r="E437" s="24">
        <v>16.1639990681001</v>
      </c>
      <c r="F437" s="24">
        <v>14.7481943095475</v>
      </c>
      <c r="G437" s="24">
        <v>16.380329347795801</v>
      </c>
      <c r="H437" s="9">
        <v>0</v>
      </c>
    </row>
    <row r="438" spans="1:8" x14ac:dyDescent="0.35">
      <c r="A438" s="8" t="str">
        <f t="shared" si="13"/>
        <v>Distribución volumen por criterio (Consumiciones)Pates/Foie-gras Ing200-500MIL</v>
      </c>
      <c r="B438" s="8" t="s">
        <v>264</v>
      </c>
      <c r="C438" s="8" t="s">
        <v>74</v>
      </c>
      <c r="D438" t="s">
        <v>154</v>
      </c>
      <c r="E438" s="24">
        <v>16.484352102718798</v>
      </c>
      <c r="F438" s="24">
        <v>14.359617784544</v>
      </c>
      <c r="G438" s="24">
        <v>34.499343433592998</v>
      </c>
      <c r="H438" s="9">
        <v>0</v>
      </c>
    </row>
    <row r="439" spans="1:8" x14ac:dyDescent="0.35">
      <c r="A439" s="8" t="str">
        <f t="shared" si="13"/>
        <v>Distribución volumen por criterio (Consumiciones)Pates/Foie-gras Ing&gt;500MIL</v>
      </c>
      <c r="B439" s="8" t="s">
        <v>264</v>
      </c>
      <c r="C439" s="8" t="s">
        <v>74</v>
      </c>
      <c r="D439" t="s">
        <v>155</v>
      </c>
      <c r="E439" s="24">
        <v>22.9163145081768</v>
      </c>
      <c r="F439" s="24">
        <v>16.290366225549999</v>
      </c>
      <c r="G439" s="24">
        <v>8.0762614451300401</v>
      </c>
      <c r="H439" s="9">
        <v>0</v>
      </c>
    </row>
    <row r="440" spans="1:8" x14ac:dyDescent="0.35">
      <c r="A440" s="8" t="str">
        <f t="shared" si="13"/>
        <v>Distribución volumen por criterio (Consumiciones)Pates/Foie-gras IngDE 15 A 19 AÑOS</v>
      </c>
      <c r="B440" s="8" t="s">
        <v>264</v>
      </c>
      <c r="C440" s="8" t="s">
        <v>74</v>
      </c>
      <c r="D440" t="s">
        <v>156</v>
      </c>
      <c r="E440" s="24">
        <v>4.9750762720251798</v>
      </c>
      <c r="F440" s="24" t="s">
        <v>285</v>
      </c>
      <c r="G440" s="24" t="s">
        <v>285</v>
      </c>
      <c r="H440" s="9">
        <v>0</v>
      </c>
    </row>
    <row r="441" spans="1:8" x14ac:dyDescent="0.35">
      <c r="A441" s="8" t="str">
        <f t="shared" si="13"/>
        <v>Distribución volumen por criterio (Consumiciones)Pates/Foie-gras IngDE 20 A 24 AÑOS</v>
      </c>
      <c r="B441" s="8" t="s">
        <v>264</v>
      </c>
      <c r="C441" s="8" t="s">
        <v>74</v>
      </c>
      <c r="D441" t="s">
        <v>157</v>
      </c>
      <c r="E441" s="24">
        <v>1.71997805402531</v>
      </c>
      <c r="F441" s="24" t="s">
        <v>285</v>
      </c>
      <c r="G441" s="24" t="s">
        <v>285</v>
      </c>
      <c r="H441" s="9">
        <v>0</v>
      </c>
    </row>
    <row r="442" spans="1:8" x14ac:dyDescent="0.35">
      <c r="A442" s="8" t="str">
        <f t="shared" si="13"/>
        <v>Distribución volumen por criterio (Consumiciones)Pates/Foie-gras IngDE 25 A 34 AÑOS</v>
      </c>
      <c r="B442" s="8" t="s">
        <v>264</v>
      </c>
      <c r="C442" s="8" t="s">
        <v>74</v>
      </c>
      <c r="D442" t="s">
        <v>158</v>
      </c>
      <c r="E442" s="24">
        <v>2.41475594961998</v>
      </c>
      <c r="F442" s="24">
        <v>3.5192256593589999</v>
      </c>
      <c r="G442" s="24">
        <v>3.6831594329692598</v>
      </c>
      <c r="H442" s="9">
        <v>0</v>
      </c>
    </row>
    <row r="443" spans="1:8" x14ac:dyDescent="0.35">
      <c r="A443" s="8" t="str">
        <f t="shared" si="13"/>
        <v>Distribución volumen por criterio (Consumiciones)Pates/Foie-gras IngDE 35 A 49 AÑOS</v>
      </c>
      <c r="B443" s="8" t="s">
        <v>264</v>
      </c>
      <c r="C443" s="8" t="s">
        <v>74</v>
      </c>
      <c r="D443" t="s">
        <v>159</v>
      </c>
      <c r="E443" s="24">
        <v>27.399790609672699</v>
      </c>
      <c r="F443" s="24">
        <v>20.876065404909301</v>
      </c>
      <c r="G443" s="24">
        <v>11.439330760263401</v>
      </c>
      <c r="H443" s="9">
        <v>0</v>
      </c>
    </row>
    <row r="444" spans="1:8" x14ac:dyDescent="0.35">
      <c r="A444" s="8" t="str">
        <f t="shared" si="13"/>
        <v>Distribución volumen por criterio (Consumiciones)Pates/Foie-gras IngDE 50 A 59 AÑOS</v>
      </c>
      <c r="B444" s="8" t="s">
        <v>264</v>
      </c>
      <c r="C444" s="8" t="s">
        <v>74</v>
      </c>
      <c r="D444" t="s">
        <v>160</v>
      </c>
      <c r="E444" s="24">
        <v>32.398510874494598</v>
      </c>
      <c r="F444" s="24">
        <v>44.105377406271501</v>
      </c>
      <c r="G444" s="24">
        <v>40.166251448547698</v>
      </c>
      <c r="H444" s="9">
        <v>0</v>
      </c>
    </row>
    <row r="445" spans="1:8" x14ac:dyDescent="0.35">
      <c r="A445" s="8" t="str">
        <f t="shared" si="13"/>
        <v>Distribución volumen por criterio (Consumiciones)Pates/Foie-gras IngDE 60 A 75 AÑOS</v>
      </c>
      <c r="B445" s="8" t="s">
        <v>264</v>
      </c>
      <c r="C445" s="8" t="s">
        <v>74</v>
      </c>
      <c r="D445" t="s">
        <v>161</v>
      </c>
      <c r="E445" s="24">
        <v>31.091879242771999</v>
      </c>
      <c r="F445" s="24">
        <v>31.499329784789602</v>
      </c>
      <c r="G445" s="24">
        <v>44.711246144924203</v>
      </c>
      <c r="H445" s="9">
        <v>0</v>
      </c>
    </row>
    <row r="446" spans="1:8" x14ac:dyDescent="0.35">
      <c r="A446" s="8" t="str">
        <f t="shared" si="13"/>
        <v>Distribución volumen por criterio (Consumiciones)Pates/Foie-gras IngNIVEL ALTO</v>
      </c>
      <c r="B446" s="8" t="s">
        <v>264</v>
      </c>
      <c r="C446" s="8" t="s">
        <v>74</v>
      </c>
      <c r="D446" t="s">
        <v>245</v>
      </c>
      <c r="E446" s="24">
        <v>28.255921000617001</v>
      </c>
      <c r="F446" s="24">
        <v>32.730386805684297</v>
      </c>
      <c r="G446" s="24">
        <v>26.381227025010201</v>
      </c>
      <c r="H446" s="9">
        <v>0</v>
      </c>
    </row>
    <row r="447" spans="1:8" x14ac:dyDescent="0.35">
      <c r="A447" s="8" t="str">
        <f t="shared" si="13"/>
        <v>Distribución volumen por criterio (Consumiciones)Pates/Foie-gras IngNIVEL MEDIO ALTO</v>
      </c>
      <c r="B447" s="8" t="s">
        <v>264</v>
      </c>
      <c r="C447" s="8" t="s">
        <v>74</v>
      </c>
      <c r="D447" t="s">
        <v>246</v>
      </c>
      <c r="E447" s="24">
        <v>8.1936054590803504</v>
      </c>
      <c r="F447" s="24">
        <v>10.212579389054699</v>
      </c>
      <c r="G447" s="24">
        <v>10.2440053583798</v>
      </c>
      <c r="H447" s="9">
        <v>0</v>
      </c>
    </row>
    <row r="448" spans="1:8" x14ac:dyDescent="0.35">
      <c r="A448" s="8" t="str">
        <f t="shared" si="13"/>
        <v>Distribución volumen por criterio (Consumiciones)Pates/Foie-gras IngNIVEL MEDIO</v>
      </c>
      <c r="B448" s="8" t="s">
        <v>264</v>
      </c>
      <c r="C448" s="8" t="s">
        <v>74</v>
      </c>
      <c r="D448" t="s">
        <v>247</v>
      </c>
      <c r="E448" s="24">
        <v>35.1756032127957</v>
      </c>
      <c r="F448" s="24">
        <v>21.661760362165701</v>
      </c>
      <c r="G448" s="24">
        <v>29.2363087431522</v>
      </c>
      <c r="H448" s="9">
        <v>0</v>
      </c>
    </row>
    <row r="449" spans="1:8" x14ac:dyDescent="0.35">
      <c r="A449" s="8" t="str">
        <f t="shared" si="13"/>
        <v>Distribución volumen por criterio (Consumiciones)Pates/Foie-gras IngNIVEL MEDIO BAJO</v>
      </c>
      <c r="B449" s="8" t="s">
        <v>264</v>
      </c>
      <c r="C449" s="8" t="s">
        <v>74</v>
      </c>
      <c r="D449" t="s">
        <v>248</v>
      </c>
      <c r="E449" s="24">
        <v>17.317035677715001</v>
      </c>
      <c r="F449" s="24">
        <v>12.8194278143412</v>
      </c>
      <c r="G449" s="24">
        <v>20.5185602397388</v>
      </c>
      <c r="H449" s="9">
        <v>0</v>
      </c>
    </row>
    <row r="450" spans="1:8" x14ac:dyDescent="0.35">
      <c r="A450" s="8" t="str">
        <f t="shared" si="13"/>
        <v>Distribución volumen por criterio (Consumiciones)Pates/Foie-gras IngNIVEL BAJO</v>
      </c>
      <c r="B450" s="8" t="s">
        <v>264</v>
      </c>
      <c r="C450" s="8" t="s">
        <v>74</v>
      </c>
      <c r="D450" t="s">
        <v>249</v>
      </c>
      <c r="E450" s="24">
        <v>11.057825078100199</v>
      </c>
      <c r="F450" s="24">
        <v>22.575845628753999</v>
      </c>
      <c r="G450" s="24">
        <v>13.619898633719</v>
      </c>
      <c r="H450" s="9">
        <v>0</v>
      </c>
    </row>
    <row r="451" spans="1:8" x14ac:dyDescent="0.35">
      <c r="A451" s="8" t="str">
        <f t="shared" si="13"/>
        <v>Distribución volumen por criterio (Consumiciones)Pates/Foie-gras IngHOMBRE</v>
      </c>
      <c r="B451" s="8" t="s">
        <v>264</v>
      </c>
      <c r="C451" s="8" t="s">
        <v>74</v>
      </c>
      <c r="D451" t="s">
        <v>166</v>
      </c>
      <c r="E451" s="24">
        <v>62.744372467449999</v>
      </c>
      <c r="F451" s="24">
        <v>62.654366273702898</v>
      </c>
      <c r="G451" s="24">
        <v>70.5002301188415</v>
      </c>
      <c r="H451" s="9">
        <v>0</v>
      </c>
    </row>
    <row r="452" spans="1:8" x14ac:dyDescent="0.35">
      <c r="A452" s="8" t="str">
        <f t="shared" si="13"/>
        <v>Distribución volumen por criterio (Consumiciones)Pates/Foie-gras IngMUJER</v>
      </c>
      <c r="B452" s="8" t="s">
        <v>264</v>
      </c>
      <c r="C452" s="8" t="s">
        <v>74</v>
      </c>
      <c r="D452" t="s">
        <v>167</v>
      </c>
      <c r="E452" s="24">
        <v>37.255608389166603</v>
      </c>
      <c r="F452" s="24">
        <v>37.345633726297102</v>
      </c>
      <c r="G452" s="24">
        <v>29.4997698811585</v>
      </c>
      <c r="H452" s="9">
        <v>0</v>
      </c>
    </row>
    <row r="453" spans="1:8" s="97" customFormat="1" x14ac:dyDescent="0.35">
      <c r="A453" s="97" t="str">
        <f t="shared" ref="A453:A482" si="14">$I$3&amp;$C$453&amp;D453</f>
        <v>Distribución volumen por criterio (Consumiciones)Rto carn.transf.IngT.ESPAÑA</v>
      </c>
      <c r="B453" s="97" t="s">
        <v>264</v>
      </c>
      <c r="C453" s="97" t="s">
        <v>75</v>
      </c>
      <c r="D453" s="98" t="s">
        <v>138</v>
      </c>
      <c r="E453" s="99">
        <v>100</v>
      </c>
      <c r="F453" s="99">
        <v>100</v>
      </c>
      <c r="G453" s="99">
        <v>100</v>
      </c>
      <c r="H453" s="100">
        <v>0</v>
      </c>
    </row>
    <row r="454" spans="1:8" x14ac:dyDescent="0.35">
      <c r="A454" s="8" t="str">
        <f t="shared" si="14"/>
        <v>Distribución volumen por criterio (Consumiciones)Rto carn.transf.IngBCN AM</v>
      </c>
      <c r="B454" s="8" t="s">
        <v>264</v>
      </c>
      <c r="C454" s="8" t="s">
        <v>75</v>
      </c>
      <c r="D454" t="s">
        <v>140</v>
      </c>
      <c r="E454" s="24">
        <v>7.7855842352001199</v>
      </c>
      <c r="F454" s="24">
        <v>9.7290736564326892</v>
      </c>
      <c r="G454" s="24">
        <v>8.77973368075018</v>
      </c>
      <c r="H454" s="9">
        <v>0</v>
      </c>
    </row>
    <row r="455" spans="1:8" x14ac:dyDescent="0.35">
      <c r="A455" s="8" t="str">
        <f t="shared" si="14"/>
        <v>Distribución volumen por criterio (Consumiciones)Rto carn.transf.IngREST.CAT ARAGON</v>
      </c>
      <c r="B455" s="8" t="s">
        <v>264</v>
      </c>
      <c r="C455" s="8" t="s">
        <v>75</v>
      </c>
      <c r="D455" t="s">
        <v>141</v>
      </c>
      <c r="E455" s="24">
        <v>10.7862895084446</v>
      </c>
      <c r="F455" s="24">
        <v>12.2573630979073</v>
      </c>
      <c r="G455" s="24">
        <v>12.1558932097176</v>
      </c>
      <c r="H455" s="9">
        <v>0</v>
      </c>
    </row>
    <row r="456" spans="1:8" x14ac:dyDescent="0.35">
      <c r="A456" s="8" t="str">
        <f t="shared" si="14"/>
        <v>Distribución volumen por criterio (Consumiciones)Rto carn.transf.IngLEVANTE</v>
      </c>
      <c r="B456" s="8" t="s">
        <v>264</v>
      </c>
      <c r="C456" s="8" t="s">
        <v>75</v>
      </c>
      <c r="D456" t="s">
        <v>142</v>
      </c>
      <c r="E456" s="24">
        <v>18.315483935033601</v>
      </c>
      <c r="F456" s="24">
        <v>18.1634497274027</v>
      </c>
      <c r="G456" s="24">
        <v>18.315187367761901</v>
      </c>
      <c r="H456" s="9">
        <v>0</v>
      </c>
    </row>
    <row r="457" spans="1:8" x14ac:dyDescent="0.35">
      <c r="A457" s="8" t="str">
        <f t="shared" si="14"/>
        <v>Distribución volumen por criterio (Consumiciones)Rto carn.transf.IngANDALUCIA</v>
      </c>
      <c r="B457" s="8" t="s">
        <v>264</v>
      </c>
      <c r="C457" s="8" t="s">
        <v>75</v>
      </c>
      <c r="D457" t="s">
        <v>143</v>
      </c>
      <c r="E457" s="24">
        <v>20.221115987607298</v>
      </c>
      <c r="F457" s="24">
        <v>17.833056915991101</v>
      </c>
      <c r="G457" s="24">
        <v>18.456484525306401</v>
      </c>
      <c r="H457" s="9">
        <v>0</v>
      </c>
    </row>
    <row r="458" spans="1:8" x14ac:dyDescent="0.35">
      <c r="A458" s="8" t="str">
        <f t="shared" si="14"/>
        <v>Distribución volumen por criterio (Consumiciones)Rto carn.transf.IngMDD AM</v>
      </c>
      <c r="B458" s="8" t="s">
        <v>264</v>
      </c>
      <c r="C458" s="8" t="s">
        <v>75</v>
      </c>
      <c r="D458" t="s">
        <v>144</v>
      </c>
      <c r="E458" s="24">
        <v>16.3207644684508</v>
      </c>
      <c r="F458" s="24">
        <v>18.223101312456699</v>
      </c>
      <c r="G458" s="24">
        <v>17.337903278746499</v>
      </c>
      <c r="H458" s="9">
        <v>0</v>
      </c>
    </row>
    <row r="459" spans="1:8" x14ac:dyDescent="0.35">
      <c r="A459" s="8" t="str">
        <f t="shared" si="14"/>
        <v>Distribución volumen por criterio (Consumiciones)Rto carn.transf.IngRTO CENTRO</v>
      </c>
      <c r="B459" s="8" t="s">
        <v>264</v>
      </c>
      <c r="C459" s="8" t="s">
        <v>75</v>
      </c>
      <c r="D459" t="s">
        <v>145</v>
      </c>
      <c r="E459" s="24">
        <v>12.816805973158999</v>
      </c>
      <c r="F459" s="24">
        <v>11.5073777733176</v>
      </c>
      <c r="G459" s="24">
        <v>13.362780445683301</v>
      </c>
      <c r="H459" s="9">
        <v>0</v>
      </c>
    </row>
    <row r="460" spans="1:8" x14ac:dyDescent="0.35">
      <c r="A460" s="8" t="str">
        <f t="shared" si="14"/>
        <v>Distribución volumen por criterio (Consumiciones)Rto carn.transf.IngNORTE-CENTRO</v>
      </c>
      <c r="B460" s="8" t="s">
        <v>264</v>
      </c>
      <c r="C460" s="8" t="s">
        <v>75</v>
      </c>
      <c r="D460" t="s">
        <v>146</v>
      </c>
      <c r="E460" s="24">
        <v>7.2152246575919996</v>
      </c>
      <c r="F460" s="24">
        <v>6.9910537236935699</v>
      </c>
      <c r="G460" s="24">
        <v>7.1877843591724604</v>
      </c>
      <c r="H460" s="9">
        <v>0</v>
      </c>
    </row>
    <row r="461" spans="1:8" x14ac:dyDescent="0.35">
      <c r="A461" s="8" t="str">
        <f t="shared" si="14"/>
        <v>Distribución volumen por criterio (Consumiciones)Rto carn.transf.IngNOROESTE</v>
      </c>
      <c r="B461" s="8" t="s">
        <v>264</v>
      </c>
      <c r="C461" s="8" t="s">
        <v>75</v>
      </c>
      <c r="D461" t="s">
        <v>147</v>
      </c>
      <c r="E461" s="24">
        <v>6.5387286948178298</v>
      </c>
      <c r="F461" s="24">
        <v>5.2955311000565803</v>
      </c>
      <c r="G461" s="24">
        <v>4.4042381825251304</v>
      </c>
      <c r="H461" s="9">
        <v>0</v>
      </c>
    </row>
    <row r="462" spans="1:8" x14ac:dyDescent="0.35">
      <c r="A462" s="8" t="str">
        <f t="shared" si="14"/>
        <v>Distribución volumen por criterio (Consumiciones)Rto carn.transf.Ing&lt;2MIL</v>
      </c>
      <c r="B462" s="8" t="s">
        <v>264</v>
      </c>
      <c r="C462" s="8" t="s">
        <v>75</v>
      </c>
      <c r="D462" t="s">
        <v>148</v>
      </c>
      <c r="E462" s="24">
        <v>3.9012480314190698</v>
      </c>
      <c r="F462" s="24">
        <v>3.1805864659346601</v>
      </c>
      <c r="G462" s="24">
        <v>3.1213989587594</v>
      </c>
      <c r="H462" s="9">
        <v>0</v>
      </c>
    </row>
    <row r="463" spans="1:8" x14ac:dyDescent="0.35">
      <c r="A463" s="8" t="str">
        <f t="shared" si="14"/>
        <v>Distribución volumen por criterio (Consumiciones)Rto carn.transf.Ing2-5MIL</v>
      </c>
      <c r="B463" s="8" t="s">
        <v>264</v>
      </c>
      <c r="C463" s="8" t="s">
        <v>75</v>
      </c>
      <c r="D463" t="s">
        <v>149</v>
      </c>
      <c r="E463" s="24">
        <v>5.1394736888889101</v>
      </c>
      <c r="F463" s="24">
        <v>3.85080088768574</v>
      </c>
      <c r="G463" s="24">
        <v>4.2151005135507704</v>
      </c>
      <c r="H463" s="9">
        <v>0</v>
      </c>
    </row>
    <row r="464" spans="1:8" x14ac:dyDescent="0.35">
      <c r="A464" s="8" t="str">
        <f t="shared" si="14"/>
        <v>Distribución volumen por criterio (Consumiciones)Rto carn.transf.Ing5-10MIL</v>
      </c>
      <c r="B464" s="8" t="s">
        <v>264</v>
      </c>
      <c r="C464" s="8" t="s">
        <v>75</v>
      </c>
      <c r="D464" t="s">
        <v>150</v>
      </c>
      <c r="E464" s="24">
        <v>7.6908688575259196</v>
      </c>
      <c r="F464" s="24">
        <v>6.9525590870993499</v>
      </c>
      <c r="G464" s="24">
        <v>7.7587220311766201</v>
      </c>
      <c r="H464" s="9">
        <v>0</v>
      </c>
    </row>
    <row r="465" spans="1:8" x14ac:dyDescent="0.35">
      <c r="A465" s="8" t="str">
        <f t="shared" si="14"/>
        <v>Distribución volumen por criterio (Consumiciones)Rto carn.transf.Ing10-30MIL</v>
      </c>
      <c r="B465" s="8" t="s">
        <v>264</v>
      </c>
      <c r="C465" s="8" t="s">
        <v>75</v>
      </c>
      <c r="D465" t="s">
        <v>151</v>
      </c>
      <c r="E465" s="24">
        <v>16.2041975567628</v>
      </c>
      <c r="F465" s="24">
        <v>17.687096867695001</v>
      </c>
      <c r="G465" s="24">
        <v>18.4018976635207</v>
      </c>
      <c r="H465" s="9">
        <v>0</v>
      </c>
    </row>
    <row r="466" spans="1:8" x14ac:dyDescent="0.35">
      <c r="A466" s="8" t="str">
        <f t="shared" si="14"/>
        <v>Distribución volumen por criterio (Consumiciones)Rto carn.transf.Ing30-100MIL</v>
      </c>
      <c r="B466" s="8" t="s">
        <v>264</v>
      </c>
      <c r="C466" s="8" t="s">
        <v>75</v>
      </c>
      <c r="D466" t="s">
        <v>152</v>
      </c>
      <c r="E466" s="24">
        <v>22.738235435294801</v>
      </c>
      <c r="F466" s="24">
        <v>24.214536718607501</v>
      </c>
      <c r="G466" s="24">
        <v>22.3604525508375</v>
      </c>
      <c r="H466" s="9">
        <v>0</v>
      </c>
    </row>
    <row r="467" spans="1:8" x14ac:dyDescent="0.35">
      <c r="A467" s="8" t="str">
        <f t="shared" si="14"/>
        <v>Distribución volumen por criterio (Consumiciones)Rto carn.transf.Ing100-200MIL</v>
      </c>
      <c r="B467" s="8" t="s">
        <v>264</v>
      </c>
      <c r="C467" s="8" t="s">
        <v>75</v>
      </c>
      <c r="D467" t="s">
        <v>153</v>
      </c>
      <c r="E467" s="24">
        <v>10.9459601201885</v>
      </c>
      <c r="F467" s="24">
        <v>12.512922277321699</v>
      </c>
      <c r="G467" s="24">
        <v>11.3985901339676</v>
      </c>
      <c r="H467" s="9">
        <v>0</v>
      </c>
    </row>
    <row r="468" spans="1:8" x14ac:dyDescent="0.35">
      <c r="A468" s="8" t="str">
        <f t="shared" si="14"/>
        <v>Distribución volumen por criterio (Consumiciones)Rto carn.transf.Ing200-500MIL</v>
      </c>
      <c r="B468" s="8" t="s">
        <v>264</v>
      </c>
      <c r="C468" s="8" t="s">
        <v>75</v>
      </c>
      <c r="D468" t="s">
        <v>154</v>
      </c>
      <c r="E468" s="24">
        <v>17.394910604013099</v>
      </c>
      <c r="F468" s="24">
        <v>14.728631567307</v>
      </c>
      <c r="G468" s="24">
        <v>17.7851595441164</v>
      </c>
      <c r="H468" s="9">
        <v>0</v>
      </c>
    </row>
    <row r="469" spans="1:8" x14ac:dyDescent="0.35">
      <c r="A469" s="8" t="str">
        <f t="shared" si="14"/>
        <v>Distribución volumen por criterio (Consumiciones)Rto carn.transf.Ing&gt;500MIL</v>
      </c>
      <c r="B469" s="8" t="s">
        <v>264</v>
      </c>
      <c r="C469" s="8" t="s">
        <v>75</v>
      </c>
      <c r="D469" t="s">
        <v>155</v>
      </c>
      <c r="E469" s="24">
        <v>15.985108245601699</v>
      </c>
      <c r="F469" s="24">
        <v>16.872870999854602</v>
      </c>
      <c r="G469" s="24">
        <v>14.9586887033979</v>
      </c>
      <c r="H469" s="9">
        <v>0</v>
      </c>
    </row>
    <row r="470" spans="1:8" x14ac:dyDescent="0.35">
      <c r="A470" s="8" t="str">
        <f t="shared" si="14"/>
        <v>Distribución volumen por criterio (Consumiciones)Rto carn.transf.IngDE 15 A 19 AÑOS</v>
      </c>
      <c r="B470" s="8" t="s">
        <v>264</v>
      </c>
      <c r="C470" s="8" t="s">
        <v>75</v>
      </c>
      <c r="D470" t="s">
        <v>156</v>
      </c>
      <c r="E470" s="24">
        <v>6.8495467025745604</v>
      </c>
      <c r="F470" s="24">
        <v>3.8743521811069899</v>
      </c>
      <c r="G470" s="24">
        <v>2.57916357374781</v>
      </c>
      <c r="H470" s="9">
        <v>0</v>
      </c>
    </row>
    <row r="471" spans="1:8" x14ac:dyDescent="0.35">
      <c r="A471" s="8" t="str">
        <f t="shared" si="14"/>
        <v>Distribución volumen por criterio (Consumiciones)Rto carn.transf.IngDE 20 A 24 AÑOS</v>
      </c>
      <c r="B471" s="8" t="s">
        <v>264</v>
      </c>
      <c r="C471" s="8" t="s">
        <v>75</v>
      </c>
      <c r="D471" t="s">
        <v>157</v>
      </c>
      <c r="E471" s="24">
        <v>5.1406292500205097</v>
      </c>
      <c r="F471" s="24">
        <v>5.4818954151095101</v>
      </c>
      <c r="G471" s="24">
        <v>6.9161503385799303</v>
      </c>
      <c r="H471" s="9">
        <v>0</v>
      </c>
    </row>
    <row r="472" spans="1:8" x14ac:dyDescent="0.35">
      <c r="A472" s="8" t="str">
        <f t="shared" si="14"/>
        <v>Distribución volumen por criterio (Consumiciones)Rto carn.transf.IngDE 25 A 34 AÑOS</v>
      </c>
      <c r="B472" s="8" t="s">
        <v>264</v>
      </c>
      <c r="C472" s="8" t="s">
        <v>75</v>
      </c>
      <c r="D472" t="s">
        <v>158</v>
      </c>
      <c r="E472" s="24">
        <v>15.730808605806599</v>
      </c>
      <c r="F472" s="24">
        <v>13.255018198726701</v>
      </c>
      <c r="G472" s="24">
        <v>12.724578731827499</v>
      </c>
      <c r="H472" s="9">
        <v>0</v>
      </c>
    </row>
    <row r="473" spans="1:8" x14ac:dyDescent="0.35">
      <c r="A473" s="8" t="str">
        <f t="shared" si="14"/>
        <v>Distribución volumen por criterio (Consumiciones)Rto carn.transf.IngDE 35 A 49 AÑOS</v>
      </c>
      <c r="B473" s="8" t="s">
        <v>264</v>
      </c>
      <c r="C473" s="8" t="s">
        <v>75</v>
      </c>
      <c r="D473" t="s">
        <v>159</v>
      </c>
      <c r="E473" s="24">
        <v>31.566349145557801</v>
      </c>
      <c r="F473" s="24">
        <v>31.446250122092099</v>
      </c>
      <c r="G473" s="24">
        <v>28.350199209222701</v>
      </c>
      <c r="H473" s="9">
        <v>0</v>
      </c>
    </row>
    <row r="474" spans="1:8" x14ac:dyDescent="0.35">
      <c r="A474" s="8" t="str">
        <f t="shared" si="14"/>
        <v>Distribución volumen por criterio (Consumiciones)Rto carn.transf.IngDE 50 A 59 AÑOS</v>
      </c>
      <c r="B474" s="8" t="s">
        <v>264</v>
      </c>
      <c r="C474" s="8" t="s">
        <v>75</v>
      </c>
      <c r="D474" t="s">
        <v>160</v>
      </c>
      <c r="E474" s="24">
        <v>24.882481972611401</v>
      </c>
      <c r="F474" s="24">
        <v>24.7011879409778</v>
      </c>
      <c r="G474" s="24">
        <v>24.939616124585299</v>
      </c>
      <c r="H474" s="9">
        <v>0</v>
      </c>
    </row>
    <row r="475" spans="1:8" x14ac:dyDescent="0.35">
      <c r="A475" s="8" t="str">
        <f t="shared" si="14"/>
        <v>Distribución volumen por criterio (Consumiciones)Rto carn.transf.IngDE 60 A 75 AÑOS</v>
      </c>
      <c r="B475" s="8" t="s">
        <v>264</v>
      </c>
      <c r="C475" s="8" t="s">
        <v>75</v>
      </c>
      <c r="D475" t="s">
        <v>161</v>
      </c>
      <c r="E475" s="24">
        <v>15.8301767043447</v>
      </c>
      <c r="F475" s="24">
        <v>21.241298577739599</v>
      </c>
      <c r="G475" s="24">
        <v>24.490307171027101</v>
      </c>
      <c r="H475" s="9">
        <v>0</v>
      </c>
    </row>
    <row r="476" spans="1:8" x14ac:dyDescent="0.35">
      <c r="A476" s="8" t="str">
        <f t="shared" si="14"/>
        <v>Distribución volumen por criterio (Consumiciones)Rto carn.transf.IngNIVEL ALTO</v>
      </c>
      <c r="B476" s="8" t="s">
        <v>264</v>
      </c>
      <c r="C476" s="8" t="s">
        <v>75</v>
      </c>
      <c r="D476" t="s">
        <v>245</v>
      </c>
      <c r="E476" s="24">
        <v>25.1152348417681</v>
      </c>
      <c r="F476" s="24">
        <v>23.582773089901</v>
      </c>
      <c r="G476" s="24">
        <v>26.346391762989001</v>
      </c>
      <c r="H476" s="9">
        <v>0</v>
      </c>
    </row>
    <row r="477" spans="1:8" x14ac:dyDescent="0.35">
      <c r="A477" s="8" t="str">
        <f t="shared" si="14"/>
        <v>Distribución volumen por criterio (Consumiciones)Rto carn.transf.IngNIVEL MEDIO ALTO</v>
      </c>
      <c r="B477" s="8" t="s">
        <v>264</v>
      </c>
      <c r="C477" s="8" t="s">
        <v>75</v>
      </c>
      <c r="D477" t="s">
        <v>246</v>
      </c>
      <c r="E477" s="24">
        <v>13.3383957916241</v>
      </c>
      <c r="F477" s="24">
        <v>18.6203555370871</v>
      </c>
      <c r="G477" s="24">
        <v>16.441075477319401</v>
      </c>
      <c r="H477" s="9">
        <v>0</v>
      </c>
    </row>
    <row r="478" spans="1:8" x14ac:dyDescent="0.35">
      <c r="A478" s="8" t="str">
        <f t="shared" si="14"/>
        <v>Distribución volumen por criterio (Consumiciones)Rto carn.transf.IngNIVEL MEDIO</v>
      </c>
      <c r="B478" s="8" t="s">
        <v>264</v>
      </c>
      <c r="C478" s="8" t="s">
        <v>75</v>
      </c>
      <c r="D478" t="s">
        <v>247</v>
      </c>
      <c r="E478" s="24">
        <v>29.6168032302886</v>
      </c>
      <c r="F478" s="24">
        <v>26.060557197929501</v>
      </c>
      <c r="G478" s="24">
        <v>23.626221387344501</v>
      </c>
      <c r="H478" s="9">
        <v>0</v>
      </c>
    </row>
    <row r="479" spans="1:8" x14ac:dyDescent="0.35">
      <c r="A479" s="8" t="str">
        <f t="shared" si="14"/>
        <v>Distribución volumen por criterio (Consumiciones)Rto carn.transf.IngNIVEL MEDIO BAJO</v>
      </c>
      <c r="B479" s="8" t="s">
        <v>264</v>
      </c>
      <c r="C479" s="8" t="s">
        <v>75</v>
      </c>
      <c r="D479" t="s">
        <v>248</v>
      </c>
      <c r="E479" s="24">
        <v>13.5616425831642</v>
      </c>
      <c r="F479" s="24">
        <v>14.112668666744399</v>
      </c>
      <c r="G479" s="24">
        <v>15.4633217696041</v>
      </c>
      <c r="H479" s="9">
        <v>0</v>
      </c>
    </row>
    <row r="480" spans="1:8" x14ac:dyDescent="0.35">
      <c r="A480" s="8" t="str">
        <f t="shared" si="14"/>
        <v>Distribución volumen por criterio (Consumiciones)Rto carn.transf.IngNIVEL BAJO</v>
      </c>
      <c r="B480" s="8" t="s">
        <v>264</v>
      </c>
      <c r="C480" s="8" t="s">
        <v>75</v>
      </c>
      <c r="D480" t="s">
        <v>249</v>
      </c>
      <c r="E480" s="24">
        <v>18.367915934070499</v>
      </c>
      <c r="F480" s="24">
        <v>17.623660122854499</v>
      </c>
      <c r="G480" s="24">
        <v>18.122987077911301</v>
      </c>
      <c r="H480" s="9">
        <v>0</v>
      </c>
    </row>
    <row r="481" spans="1:8" x14ac:dyDescent="0.35">
      <c r="A481" s="8" t="str">
        <f t="shared" si="14"/>
        <v>Distribución volumen por criterio (Consumiciones)Rto carn.transf.IngHOMBRE</v>
      </c>
      <c r="B481" s="8" t="s">
        <v>264</v>
      </c>
      <c r="C481" s="8" t="s">
        <v>75</v>
      </c>
      <c r="D481" t="s">
        <v>166</v>
      </c>
      <c r="E481" s="24">
        <v>46.1289844954172</v>
      </c>
      <c r="F481" s="24">
        <v>46.755711292174098</v>
      </c>
      <c r="G481" s="24">
        <v>47.525412431261501</v>
      </c>
      <c r="H481" s="9">
        <v>0</v>
      </c>
    </row>
    <row r="482" spans="1:8" x14ac:dyDescent="0.35">
      <c r="A482" s="8" t="str">
        <f t="shared" si="14"/>
        <v>Distribución volumen por criterio (Consumiciones)Rto carn.transf.IngMUJER</v>
      </c>
      <c r="B482" s="8" t="s">
        <v>264</v>
      </c>
      <c r="C482" s="8" t="s">
        <v>75</v>
      </c>
      <c r="D482" t="s">
        <v>167</v>
      </c>
      <c r="E482" s="24">
        <v>53.8710155045828</v>
      </c>
      <c r="F482" s="24">
        <v>53.244288707825802</v>
      </c>
      <c r="G482" s="24">
        <v>52.474587568738499</v>
      </c>
      <c r="H482" s="9">
        <v>0</v>
      </c>
    </row>
    <row r="483" spans="1:8" s="97" customFormat="1" x14ac:dyDescent="0.35">
      <c r="A483" s="97" t="str">
        <f t="shared" ref="A483:A512" si="15">$I$3&amp;$C$483&amp;D483</f>
        <v>Distribución volumen por criterio (Consumiciones).T.Pescados/Marisc.IngT.ESPAÑA</v>
      </c>
      <c r="B483" s="97" t="s">
        <v>264</v>
      </c>
      <c r="C483" s="97" t="s">
        <v>76</v>
      </c>
      <c r="D483" s="98" t="s">
        <v>138</v>
      </c>
      <c r="E483" s="99">
        <v>100</v>
      </c>
      <c r="F483" s="99">
        <v>100</v>
      </c>
      <c r="G483" s="99">
        <v>100</v>
      </c>
      <c r="H483" s="100">
        <v>0</v>
      </c>
    </row>
    <row r="484" spans="1:8" x14ac:dyDescent="0.35">
      <c r="A484" s="8" t="str">
        <f t="shared" si="15"/>
        <v>Distribución volumen por criterio (Consumiciones).T.Pescados/Marisc.IngBCN AM</v>
      </c>
      <c r="B484" s="8" t="s">
        <v>264</v>
      </c>
      <c r="C484" s="8" t="s">
        <v>76</v>
      </c>
      <c r="D484" t="s">
        <v>140</v>
      </c>
      <c r="E484" s="24">
        <v>8.3723072278755009</v>
      </c>
      <c r="F484" s="24">
        <v>8.1063503414743803</v>
      </c>
      <c r="G484" s="24">
        <v>8.3794455869918902</v>
      </c>
      <c r="H484" s="9">
        <v>0</v>
      </c>
    </row>
    <row r="485" spans="1:8" x14ac:dyDescent="0.35">
      <c r="A485" s="8" t="str">
        <f t="shared" si="15"/>
        <v>Distribución volumen por criterio (Consumiciones).T.Pescados/Marisc.IngREST.CAT ARAGON</v>
      </c>
      <c r="B485" s="8" t="s">
        <v>264</v>
      </c>
      <c r="C485" s="8" t="s">
        <v>76</v>
      </c>
      <c r="D485" t="s">
        <v>141</v>
      </c>
      <c r="E485" s="24">
        <v>13.088313320381401</v>
      </c>
      <c r="F485" s="24">
        <v>13.975023112248101</v>
      </c>
      <c r="G485" s="24">
        <v>14.329628503101601</v>
      </c>
      <c r="H485" s="9">
        <v>0</v>
      </c>
    </row>
    <row r="486" spans="1:8" x14ac:dyDescent="0.35">
      <c r="A486" s="8" t="str">
        <f t="shared" si="15"/>
        <v>Distribución volumen por criterio (Consumiciones).T.Pescados/Marisc.IngLEVANTE</v>
      </c>
      <c r="B486" s="8" t="s">
        <v>264</v>
      </c>
      <c r="C486" s="8" t="s">
        <v>76</v>
      </c>
      <c r="D486" t="s">
        <v>142</v>
      </c>
      <c r="E486" s="24">
        <v>19.119125185673902</v>
      </c>
      <c r="F486" s="24">
        <v>18.357071501458801</v>
      </c>
      <c r="G486" s="24">
        <v>18.1854889343427</v>
      </c>
      <c r="H486" s="9">
        <v>0</v>
      </c>
    </row>
    <row r="487" spans="1:8" x14ac:dyDescent="0.35">
      <c r="A487" s="8" t="str">
        <f t="shared" si="15"/>
        <v>Distribución volumen por criterio (Consumiciones).T.Pescados/Marisc.IngANDALUCIA</v>
      </c>
      <c r="B487" s="8" t="s">
        <v>264</v>
      </c>
      <c r="C487" s="8" t="s">
        <v>76</v>
      </c>
      <c r="D487" t="s">
        <v>143</v>
      </c>
      <c r="E487" s="24">
        <v>20.783944165750899</v>
      </c>
      <c r="F487" s="24">
        <v>20.7365502798793</v>
      </c>
      <c r="G487" s="24">
        <v>18.467634591933798</v>
      </c>
      <c r="H487" s="9">
        <v>0</v>
      </c>
    </row>
    <row r="488" spans="1:8" x14ac:dyDescent="0.35">
      <c r="A488" s="8" t="str">
        <f t="shared" si="15"/>
        <v>Distribución volumen por criterio (Consumiciones).T.Pescados/Marisc.IngMDD AM</v>
      </c>
      <c r="B488" s="8" t="s">
        <v>264</v>
      </c>
      <c r="C488" s="8" t="s">
        <v>76</v>
      </c>
      <c r="D488" t="s">
        <v>144</v>
      </c>
      <c r="E488" s="24">
        <v>13.7962026467181</v>
      </c>
      <c r="F488" s="24">
        <v>14.198503350553001</v>
      </c>
      <c r="G488" s="24">
        <v>15.977003635998299</v>
      </c>
      <c r="H488" s="9">
        <v>0</v>
      </c>
    </row>
    <row r="489" spans="1:8" x14ac:dyDescent="0.35">
      <c r="A489" s="8" t="str">
        <f t="shared" si="15"/>
        <v>Distribución volumen por criterio (Consumiciones).T.Pescados/Marisc.IngRTO CENTRO</v>
      </c>
      <c r="B489" s="8" t="s">
        <v>264</v>
      </c>
      <c r="C489" s="8" t="s">
        <v>76</v>
      </c>
      <c r="D489" t="s">
        <v>145</v>
      </c>
      <c r="E489" s="24">
        <v>8.5581812589120592</v>
      </c>
      <c r="F489" s="24">
        <v>9.3280017742080403</v>
      </c>
      <c r="G489" s="24">
        <v>9.6133479926666094</v>
      </c>
      <c r="H489" s="9">
        <v>0</v>
      </c>
    </row>
    <row r="490" spans="1:8" x14ac:dyDescent="0.35">
      <c r="A490" s="8" t="str">
        <f t="shared" si="15"/>
        <v>Distribución volumen por criterio (Consumiciones).T.Pescados/Marisc.IngNORTE-CENTRO</v>
      </c>
      <c r="B490" s="8" t="s">
        <v>264</v>
      </c>
      <c r="C490" s="8" t="s">
        <v>76</v>
      </c>
      <c r="D490" t="s">
        <v>146</v>
      </c>
      <c r="E490" s="24">
        <v>7.3098507519007603</v>
      </c>
      <c r="F490" s="24">
        <v>6.9906590260224197</v>
      </c>
      <c r="G490" s="24">
        <v>8.1098919804331402</v>
      </c>
      <c r="H490" s="9">
        <v>0</v>
      </c>
    </row>
    <row r="491" spans="1:8" x14ac:dyDescent="0.35">
      <c r="A491" s="8" t="str">
        <f t="shared" si="15"/>
        <v>Distribución volumen por criterio (Consumiciones).T.Pescados/Marisc.IngNOROESTE</v>
      </c>
      <c r="B491" s="8" t="s">
        <v>264</v>
      </c>
      <c r="C491" s="8" t="s">
        <v>76</v>
      </c>
      <c r="D491" t="s">
        <v>147</v>
      </c>
      <c r="E491" s="24">
        <v>8.9720640079037892</v>
      </c>
      <c r="F491" s="24">
        <v>8.3078377925782103</v>
      </c>
      <c r="G491" s="24">
        <v>6.9375587745318299</v>
      </c>
      <c r="H491" s="9">
        <v>0</v>
      </c>
    </row>
    <row r="492" spans="1:8" x14ac:dyDescent="0.35">
      <c r="A492" s="8" t="str">
        <f t="shared" si="15"/>
        <v>Distribución volumen por criterio (Consumiciones).T.Pescados/Marisc.Ing&lt;2MIL</v>
      </c>
      <c r="B492" s="8" t="s">
        <v>264</v>
      </c>
      <c r="C492" s="8" t="s">
        <v>76</v>
      </c>
      <c r="D492" t="s">
        <v>148</v>
      </c>
      <c r="E492" s="24">
        <v>4.9582698220846497</v>
      </c>
      <c r="F492" s="24">
        <v>5.97906699737438</v>
      </c>
      <c r="G492" s="24">
        <v>5.2627811062029597</v>
      </c>
      <c r="H492" s="9">
        <v>0</v>
      </c>
    </row>
    <row r="493" spans="1:8" x14ac:dyDescent="0.35">
      <c r="A493" s="8" t="str">
        <f t="shared" si="15"/>
        <v>Distribución volumen por criterio (Consumiciones).T.Pescados/Marisc.Ing2-5MIL</v>
      </c>
      <c r="B493" s="8" t="s">
        <v>264</v>
      </c>
      <c r="C493" s="8" t="s">
        <v>76</v>
      </c>
      <c r="D493" t="s">
        <v>149</v>
      </c>
      <c r="E493" s="24">
        <v>4.1510656739663103</v>
      </c>
      <c r="F493" s="24">
        <v>3.5700209064797899</v>
      </c>
      <c r="G493" s="24">
        <v>3.1950421502339799</v>
      </c>
      <c r="H493" s="9">
        <v>0</v>
      </c>
    </row>
    <row r="494" spans="1:8" x14ac:dyDescent="0.35">
      <c r="A494" s="8" t="str">
        <f t="shared" si="15"/>
        <v>Distribución volumen por criterio (Consumiciones).T.Pescados/Marisc.Ing5-10MIL</v>
      </c>
      <c r="B494" s="8" t="s">
        <v>264</v>
      </c>
      <c r="C494" s="8" t="s">
        <v>76</v>
      </c>
      <c r="D494" t="s">
        <v>150</v>
      </c>
      <c r="E494" s="24">
        <v>8.2253918448697991</v>
      </c>
      <c r="F494" s="24">
        <v>8.4168254627069992</v>
      </c>
      <c r="G494" s="24">
        <v>7.8158365447132896</v>
      </c>
      <c r="H494" s="9">
        <v>0</v>
      </c>
    </row>
    <row r="495" spans="1:8" x14ac:dyDescent="0.35">
      <c r="A495" s="8" t="str">
        <f t="shared" si="15"/>
        <v>Distribución volumen por criterio (Consumiciones).T.Pescados/Marisc.Ing10-30MIL</v>
      </c>
      <c r="B495" s="8" t="s">
        <v>264</v>
      </c>
      <c r="C495" s="8" t="s">
        <v>76</v>
      </c>
      <c r="D495" t="s">
        <v>151</v>
      </c>
      <c r="E495" s="24">
        <v>17.471515705240702</v>
      </c>
      <c r="F495" s="24">
        <v>18.203775186284101</v>
      </c>
      <c r="G495" s="24">
        <v>19.312355418139799</v>
      </c>
      <c r="H495" s="9">
        <v>0</v>
      </c>
    </row>
    <row r="496" spans="1:8" x14ac:dyDescent="0.35">
      <c r="A496" s="8" t="str">
        <f t="shared" si="15"/>
        <v>Distribución volumen por criterio (Consumiciones).T.Pescados/Marisc.Ing30-100MIL</v>
      </c>
      <c r="B496" s="8" t="s">
        <v>264</v>
      </c>
      <c r="C496" s="8" t="s">
        <v>76</v>
      </c>
      <c r="D496" t="s">
        <v>152</v>
      </c>
      <c r="E496" s="24">
        <v>20.559005714011299</v>
      </c>
      <c r="F496" s="24">
        <v>20.728663970273001</v>
      </c>
      <c r="G496" s="24">
        <v>20.529689335614101</v>
      </c>
      <c r="H496" s="9">
        <v>0</v>
      </c>
    </row>
    <row r="497" spans="1:8" x14ac:dyDescent="0.35">
      <c r="A497" s="8" t="str">
        <f t="shared" si="15"/>
        <v>Distribución volumen por criterio (Consumiciones).T.Pescados/Marisc.Ing100-200MIL</v>
      </c>
      <c r="B497" s="8" t="s">
        <v>264</v>
      </c>
      <c r="C497" s="8" t="s">
        <v>76</v>
      </c>
      <c r="D497" t="s">
        <v>153</v>
      </c>
      <c r="E497" s="24">
        <v>8.6884445928438208</v>
      </c>
      <c r="F497" s="24">
        <v>9.9317418036342797</v>
      </c>
      <c r="G497" s="24">
        <v>9.1580877941517098</v>
      </c>
      <c r="H497" s="9">
        <v>0</v>
      </c>
    </row>
    <row r="498" spans="1:8" x14ac:dyDescent="0.35">
      <c r="A498" s="8" t="str">
        <f t="shared" si="15"/>
        <v>Distribución volumen por criterio (Consumiciones).T.Pescados/Marisc.Ing200-500MIL</v>
      </c>
      <c r="B498" s="8" t="s">
        <v>264</v>
      </c>
      <c r="C498" s="8" t="s">
        <v>76</v>
      </c>
      <c r="D498" t="s">
        <v>154</v>
      </c>
      <c r="E498" s="24">
        <v>14.1617129798506</v>
      </c>
      <c r="F498" s="24">
        <v>14.2435498381614</v>
      </c>
      <c r="G498" s="24">
        <v>14.8132190723879</v>
      </c>
      <c r="H498" s="9">
        <v>0</v>
      </c>
    </row>
    <row r="499" spans="1:8" x14ac:dyDescent="0.35">
      <c r="A499" s="8" t="str">
        <f t="shared" si="15"/>
        <v>Distribución volumen por criterio (Consumiciones).T.Pescados/Marisc.Ing&gt;500MIL</v>
      </c>
      <c r="B499" s="8" t="s">
        <v>264</v>
      </c>
      <c r="C499" s="8" t="s">
        <v>76</v>
      </c>
      <c r="D499" t="s">
        <v>155</v>
      </c>
      <c r="E499" s="24">
        <v>21.784596525853701</v>
      </c>
      <c r="F499" s="24">
        <v>18.926367121396801</v>
      </c>
      <c r="G499" s="24">
        <v>19.912978811868498</v>
      </c>
      <c r="H499" s="9">
        <v>0</v>
      </c>
    </row>
    <row r="500" spans="1:8" x14ac:dyDescent="0.35">
      <c r="A500" s="8" t="str">
        <f t="shared" si="15"/>
        <v>Distribución volumen por criterio (Consumiciones).T.Pescados/Marisc.IngDE 15 A 19 AÑOS</v>
      </c>
      <c r="B500" s="8" t="s">
        <v>264</v>
      </c>
      <c r="C500" s="8" t="s">
        <v>76</v>
      </c>
      <c r="D500" t="s">
        <v>156</v>
      </c>
      <c r="E500" s="24">
        <v>1.8712357792930301</v>
      </c>
      <c r="F500" s="24">
        <v>0.52938158212349995</v>
      </c>
      <c r="G500" s="24">
        <v>0.44111524412533698</v>
      </c>
      <c r="H500" s="9">
        <v>0</v>
      </c>
    </row>
    <row r="501" spans="1:8" x14ac:dyDescent="0.35">
      <c r="A501" s="8" t="str">
        <f t="shared" si="15"/>
        <v>Distribución volumen por criterio (Consumiciones).T.Pescados/Marisc.IngDE 20 A 24 AÑOS</v>
      </c>
      <c r="B501" s="8" t="s">
        <v>264</v>
      </c>
      <c r="C501" s="8" t="s">
        <v>76</v>
      </c>
      <c r="D501" t="s">
        <v>157</v>
      </c>
      <c r="E501" s="24">
        <v>1.1312588834751101</v>
      </c>
      <c r="F501" s="24">
        <v>1.4775699387985699</v>
      </c>
      <c r="G501" s="24">
        <v>2.16405244990387</v>
      </c>
      <c r="H501" s="9">
        <v>0</v>
      </c>
    </row>
    <row r="502" spans="1:8" x14ac:dyDescent="0.35">
      <c r="A502" s="8" t="str">
        <f t="shared" si="15"/>
        <v>Distribución volumen por criterio (Consumiciones).T.Pescados/Marisc.IngDE 25 A 34 AÑOS</v>
      </c>
      <c r="B502" s="8" t="s">
        <v>264</v>
      </c>
      <c r="C502" s="8" t="s">
        <v>76</v>
      </c>
      <c r="D502" t="s">
        <v>158</v>
      </c>
      <c r="E502" s="24">
        <v>6.3439847367175304</v>
      </c>
      <c r="F502" s="24">
        <v>5.6563843203235598</v>
      </c>
      <c r="G502" s="24">
        <v>5.0280834130946204</v>
      </c>
      <c r="H502" s="9">
        <v>0</v>
      </c>
    </row>
    <row r="503" spans="1:8" x14ac:dyDescent="0.35">
      <c r="A503" s="8" t="str">
        <f t="shared" si="15"/>
        <v>Distribución volumen por criterio (Consumiciones).T.Pescados/Marisc.IngDE 35 A 49 AÑOS</v>
      </c>
      <c r="B503" s="8" t="s">
        <v>264</v>
      </c>
      <c r="C503" s="8" t="s">
        <v>76</v>
      </c>
      <c r="D503" t="s">
        <v>159</v>
      </c>
      <c r="E503" s="24">
        <v>16.426138657110201</v>
      </c>
      <c r="F503" s="24">
        <v>17.475116859166501</v>
      </c>
      <c r="G503" s="24">
        <v>15.3823518742274</v>
      </c>
      <c r="H503" s="9">
        <v>0</v>
      </c>
    </row>
    <row r="504" spans="1:8" x14ac:dyDescent="0.35">
      <c r="A504" s="8" t="str">
        <f t="shared" si="15"/>
        <v>Distribución volumen por criterio (Consumiciones).T.Pescados/Marisc.IngDE 50 A 59 AÑOS</v>
      </c>
      <c r="B504" s="8" t="s">
        <v>264</v>
      </c>
      <c r="C504" s="8" t="s">
        <v>76</v>
      </c>
      <c r="D504" t="s">
        <v>160</v>
      </c>
      <c r="E504" s="24">
        <v>24.202030949655601</v>
      </c>
      <c r="F504" s="24">
        <v>26.910148128595701</v>
      </c>
      <c r="G504" s="24">
        <v>25.042387424970901</v>
      </c>
      <c r="H504" s="9">
        <v>0</v>
      </c>
    </row>
    <row r="505" spans="1:8" x14ac:dyDescent="0.35">
      <c r="A505" s="8" t="str">
        <f t="shared" si="15"/>
        <v>Distribución volumen por criterio (Consumiciones).T.Pescados/Marisc.IngDE 60 A 75 AÑOS</v>
      </c>
      <c r="B505" s="8" t="s">
        <v>264</v>
      </c>
      <c r="C505" s="8" t="s">
        <v>76</v>
      </c>
      <c r="D505" t="s">
        <v>161</v>
      </c>
      <c r="E505" s="24">
        <v>50.025342560521999</v>
      </c>
      <c r="F505" s="24">
        <v>47.951400581781101</v>
      </c>
      <c r="G505" s="24">
        <v>51.9419942460257</v>
      </c>
      <c r="H505" s="9">
        <v>0</v>
      </c>
    </row>
    <row r="506" spans="1:8" x14ac:dyDescent="0.35">
      <c r="A506" s="8" t="str">
        <f t="shared" si="15"/>
        <v>Distribución volumen por criterio (Consumiciones).T.Pescados/Marisc.IngNIVEL ALTO</v>
      </c>
      <c r="B506" s="8" t="s">
        <v>264</v>
      </c>
      <c r="C506" s="8" t="s">
        <v>76</v>
      </c>
      <c r="D506" t="s">
        <v>245</v>
      </c>
      <c r="E506" s="24">
        <v>24.130419991835499</v>
      </c>
      <c r="F506" s="24">
        <v>24.187015297042301</v>
      </c>
      <c r="G506" s="24">
        <v>23.045629965314301</v>
      </c>
      <c r="H506" s="9">
        <v>0</v>
      </c>
    </row>
    <row r="507" spans="1:8" x14ac:dyDescent="0.35">
      <c r="A507" s="8" t="str">
        <f t="shared" si="15"/>
        <v>Distribución volumen por criterio (Consumiciones).T.Pescados/Marisc.IngNIVEL MEDIO ALTO</v>
      </c>
      <c r="B507" s="8" t="s">
        <v>264</v>
      </c>
      <c r="C507" s="8" t="s">
        <v>76</v>
      </c>
      <c r="D507" t="s">
        <v>246</v>
      </c>
      <c r="E507" s="24">
        <v>14.1287790860555</v>
      </c>
      <c r="F507" s="24">
        <v>15.7716457684165</v>
      </c>
      <c r="G507" s="24">
        <v>14.2921802316658</v>
      </c>
      <c r="H507" s="9">
        <v>0</v>
      </c>
    </row>
    <row r="508" spans="1:8" x14ac:dyDescent="0.35">
      <c r="A508" s="8" t="str">
        <f t="shared" si="15"/>
        <v>Distribución volumen por criterio (Consumiciones).T.Pescados/Marisc.IngNIVEL MEDIO</v>
      </c>
      <c r="B508" s="8" t="s">
        <v>264</v>
      </c>
      <c r="C508" s="8" t="s">
        <v>76</v>
      </c>
      <c r="D508" t="s">
        <v>247</v>
      </c>
      <c r="E508" s="24">
        <v>25.6425403965846</v>
      </c>
      <c r="F508" s="24">
        <v>26.545487429659801</v>
      </c>
      <c r="G508" s="24">
        <v>25.863584486034998</v>
      </c>
      <c r="H508" s="9">
        <v>0</v>
      </c>
    </row>
    <row r="509" spans="1:8" x14ac:dyDescent="0.35">
      <c r="A509" s="8" t="str">
        <f t="shared" si="15"/>
        <v>Distribución volumen por criterio (Consumiciones).T.Pescados/Marisc.IngNIVEL MEDIO BAJO</v>
      </c>
      <c r="B509" s="8" t="s">
        <v>264</v>
      </c>
      <c r="C509" s="8" t="s">
        <v>76</v>
      </c>
      <c r="D509" t="s">
        <v>248</v>
      </c>
      <c r="E509" s="24">
        <v>15.256836059218999</v>
      </c>
      <c r="F509" s="24">
        <v>13.543385213211799</v>
      </c>
      <c r="G509" s="24">
        <v>16.946124159716</v>
      </c>
      <c r="H509" s="9">
        <v>0</v>
      </c>
    </row>
    <row r="510" spans="1:8" x14ac:dyDescent="0.35">
      <c r="A510" s="8" t="str">
        <f t="shared" si="15"/>
        <v>Distribución volumen por criterio (Consumiciones).T.Pescados/Marisc.IngNIVEL BAJO</v>
      </c>
      <c r="B510" s="8" t="s">
        <v>264</v>
      </c>
      <c r="C510" s="8" t="s">
        <v>76</v>
      </c>
      <c r="D510" t="s">
        <v>249</v>
      </c>
      <c r="E510" s="24">
        <v>20.841418748863699</v>
      </c>
      <c r="F510" s="24">
        <v>19.952462059303102</v>
      </c>
      <c r="G510" s="24">
        <v>19.852481157268802</v>
      </c>
      <c r="H510" s="9">
        <v>0</v>
      </c>
    </row>
    <row r="511" spans="1:8" x14ac:dyDescent="0.35">
      <c r="A511" s="8" t="str">
        <f t="shared" si="15"/>
        <v>Distribución volumen por criterio (Consumiciones).T.Pescados/Marisc.IngHOMBRE</v>
      </c>
      <c r="B511" s="8" t="s">
        <v>264</v>
      </c>
      <c r="C511" s="8" t="s">
        <v>76</v>
      </c>
      <c r="D511" t="s">
        <v>166</v>
      </c>
      <c r="E511" s="24">
        <v>55.696230033264101</v>
      </c>
      <c r="F511" s="24">
        <v>54.367795189576903</v>
      </c>
      <c r="G511" s="24">
        <v>52.525302697559198</v>
      </c>
      <c r="H511" s="9">
        <v>0</v>
      </c>
    </row>
    <row r="512" spans="1:8" x14ac:dyDescent="0.35">
      <c r="A512" s="8" t="str">
        <f t="shared" si="15"/>
        <v>Distribución volumen por criterio (Consumiciones).T.Pescados/Marisc.IngMUJER</v>
      </c>
      <c r="B512" s="8" t="s">
        <v>264</v>
      </c>
      <c r="C512" s="8" t="s">
        <v>76</v>
      </c>
      <c r="D512" t="s">
        <v>167</v>
      </c>
      <c r="E512" s="24">
        <v>44.303755673131597</v>
      </c>
      <c r="F512" s="24">
        <v>45.6321907025347</v>
      </c>
      <c r="G512" s="24">
        <v>47.474697302440802</v>
      </c>
      <c r="H512" s="9">
        <v>0</v>
      </c>
    </row>
    <row r="513" spans="1:8" s="97" customFormat="1" x14ac:dyDescent="0.35">
      <c r="A513" s="97" t="str">
        <f t="shared" ref="A513:A542" si="16">$I$3&amp;$C$513&amp;D513</f>
        <v>Distribución volumen por criterio (Consumiciones)Pescados Ing.T.ESPAÑA</v>
      </c>
      <c r="B513" s="97" t="s">
        <v>264</v>
      </c>
      <c r="C513" s="97" t="s">
        <v>77</v>
      </c>
      <c r="D513" s="98" t="s">
        <v>138</v>
      </c>
      <c r="E513" s="99">
        <v>100</v>
      </c>
      <c r="F513" s="99">
        <v>100</v>
      </c>
      <c r="G513" s="99">
        <v>100</v>
      </c>
      <c r="H513" s="100">
        <v>0</v>
      </c>
    </row>
    <row r="514" spans="1:8" x14ac:dyDescent="0.35">
      <c r="A514" s="8" t="str">
        <f t="shared" si="16"/>
        <v>Distribución volumen por criterio (Consumiciones)Pescados Ing.BCN AM</v>
      </c>
      <c r="B514" s="8" t="s">
        <v>264</v>
      </c>
      <c r="C514" s="8" t="s">
        <v>77</v>
      </c>
      <c r="D514" t="s">
        <v>140</v>
      </c>
      <c r="E514" s="24">
        <v>8.4423681371725596</v>
      </c>
      <c r="F514" s="24">
        <v>8.82600020585088</v>
      </c>
      <c r="G514" s="24">
        <v>8.9241434791416694</v>
      </c>
      <c r="H514" s="9">
        <v>0</v>
      </c>
    </row>
    <row r="515" spans="1:8" x14ac:dyDescent="0.35">
      <c r="A515" s="8" t="str">
        <f t="shared" si="16"/>
        <v>Distribución volumen por criterio (Consumiciones)Pescados Ing.REST.CAT ARAGON</v>
      </c>
      <c r="B515" s="8" t="s">
        <v>264</v>
      </c>
      <c r="C515" s="8" t="s">
        <v>77</v>
      </c>
      <c r="D515" t="s">
        <v>141</v>
      </c>
      <c r="E515" s="24">
        <v>11.4956799630839</v>
      </c>
      <c r="F515" s="24">
        <v>12.9431045536446</v>
      </c>
      <c r="G515" s="24">
        <v>14.0237681956997</v>
      </c>
      <c r="H515" s="9">
        <v>0</v>
      </c>
    </row>
    <row r="516" spans="1:8" x14ac:dyDescent="0.35">
      <c r="A516" s="8" t="str">
        <f t="shared" si="16"/>
        <v>Distribución volumen por criterio (Consumiciones)Pescados Ing.LEVANTE</v>
      </c>
      <c r="B516" s="8" t="s">
        <v>264</v>
      </c>
      <c r="C516" s="8" t="s">
        <v>77</v>
      </c>
      <c r="D516" t="s">
        <v>142</v>
      </c>
      <c r="E516" s="24">
        <v>17.718597510994901</v>
      </c>
      <c r="F516" s="24">
        <v>17.028892286668398</v>
      </c>
      <c r="G516" s="24">
        <v>16.615914490994498</v>
      </c>
      <c r="H516" s="9">
        <v>0</v>
      </c>
    </row>
    <row r="517" spans="1:8" x14ac:dyDescent="0.35">
      <c r="A517" s="8" t="str">
        <f t="shared" si="16"/>
        <v>Distribución volumen por criterio (Consumiciones)Pescados Ing.ANDALUCIA</v>
      </c>
      <c r="B517" s="8" t="s">
        <v>264</v>
      </c>
      <c r="C517" s="8" t="s">
        <v>77</v>
      </c>
      <c r="D517" t="s">
        <v>143</v>
      </c>
      <c r="E517" s="24">
        <v>21.8383254771875</v>
      </c>
      <c r="F517" s="24">
        <v>21.7292217720784</v>
      </c>
      <c r="G517" s="24">
        <v>18.831010528317101</v>
      </c>
      <c r="H517" s="9">
        <v>0</v>
      </c>
    </row>
    <row r="518" spans="1:8" x14ac:dyDescent="0.35">
      <c r="A518" s="8" t="str">
        <f t="shared" si="16"/>
        <v>Distribución volumen por criterio (Consumiciones)Pescados Ing.MDD AM</v>
      </c>
      <c r="B518" s="8" t="s">
        <v>264</v>
      </c>
      <c r="C518" s="8" t="s">
        <v>77</v>
      </c>
      <c r="D518" t="s">
        <v>144</v>
      </c>
      <c r="E518" s="24">
        <v>15.629463987548901</v>
      </c>
      <c r="F518" s="24">
        <v>16.4738439179126</v>
      </c>
      <c r="G518" s="24">
        <v>17.7565591515569</v>
      </c>
      <c r="H518" s="9">
        <v>0</v>
      </c>
    </row>
    <row r="519" spans="1:8" x14ac:dyDescent="0.35">
      <c r="A519" s="8" t="str">
        <f t="shared" si="16"/>
        <v>Distribución volumen por criterio (Consumiciones)Pescados Ing.RTO CENTRO</v>
      </c>
      <c r="B519" s="8" t="s">
        <v>264</v>
      </c>
      <c r="C519" s="8" t="s">
        <v>77</v>
      </c>
      <c r="D519" t="s">
        <v>145</v>
      </c>
      <c r="E519" s="24">
        <v>8.2710314657362094</v>
      </c>
      <c r="F519" s="24">
        <v>7.68501839637206</v>
      </c>
      <c r="G519" s="24">
        <v>7.9262541277635199</v>
      </c>
      <c r="H519" s="9">
        <v>0</v>
      </c>
    </row>
    <row r="520" spans="1:8" x14ac:dyDescent="0.35">
      <c r="A520" s="8" t="str">
        <f t="shared" si="16"/>
        <v>Distribución volumen por criterio (Consumiciones)Pescados Ing.NORTE-CENTRO</v>
      </c>
      <c r="B520" s="8" t="s">
        <v>264</v>
      </c>
      <c r="C520" s="8" t="s">
        <v>77</v>
      </c>
      <c r="D520" t="s">
        <v>146</v>
      </c>
      <c r="E520" s="24">
        <v>7.8401636938794903</v>
      </c>
      <c r="F520" s="24">
        <v>7.4548523143962901</v>
      </c>
      <c r="G520" s="24">
        <v>8.4971311844973698</v>
      </c>
      <c r="H520" s="9">
        <v>0</v>
      </c>
    </row>
    <row r="521" spans="1:8" x14ac:dyDescent="0.35">
      <c r="A521" s="8" t="str">
        <f t="shared" si="16"/>
        <v>Distribución volumen por criterio (Consumiciones)Pescados Ing.NOROESTE</v>
      </c>
      <c r="B521" s="8" t="s">
        <v>264</v>
      </c>
      <c r="C521" s="8" t="s">
        <v>77</v>
      </c>
      <c r="D521" t="s">
        <v>147</v>
      </c>
      <c r="E521" s="24">
        <v>8.7643621747322893</v>
      </c>
      <c r="F521" s="24">
        <v>7.8590764736008696</v>
      </c>
      <c r="G521" s="24">
        <v>7.4252212857581696</v>
      </c>
      <c r="H521" s="9">
        <v>0</v>
      </c>
    </row>
    <row r="522" spans="1:8" x14ac:dyDescent="0.35">
      <c r="A522" s="8" t="str">
        <f t="shared" si="16"/>
        <v>Distribución volumen por criterio (Consumiciones)Pescados Ing.&lt;2MIL</v>
      </c>
      <c r="B522" s="8" t="s">
        <v>264</v>
      </c>
      <c r="C522" s="8" t="s">
        <v>77</v>
      </c>
      <c r="D522" t="s">
        <v>148</v>
      </c>
      <c r="E522" s="24">
        <v>4.7901913202575201</v>
      </c>
      <c r="F522" s="24">
        <v>4.6810539068884403</v>
      </c>
      <c r="G522" s="24">
        <v>3.7698916475058</v>
      </c>
      <c r="H522" s="9">
        <v>0</v>
      </c>
    </row>
    <row r="523" spans="1:8" x14ac:dyDescent="0.35">
      <c r="A523" s="8" t="str">
        <f t="shared" si="16"/>
        <v>Distribución volumen por criterio (Consumiciones)Pescados Ing.2-5MIL</v>
      </c>
      <c r="B523" s="8" t="s">
        <v>264</v>
      </c>
      <c r="C523" s="8" t="s">
        <v>77</v>
      </c>
      <c r="D523" t="s">
        <v>149</v>
      </c>
      <c r="E523" s="24">
        <v>3.8690894224366699</v>
      </c>
      <c r="F523" s="24">
        <v>3.2639318261576902</v>
      </c>
      <c r="G523" s="24">
        <v>2.96232967515268</v>
      </c>
      <c r="H523" s="9">
        <v>0</v>
      </c>
    </row>
    <row r="524" spans="1:8" x14ac:dyDescent="0.35">
      <c r="A524" s="8" t="str">
        <f t="shared" si="16"/>
        <v>Distribución volumen por criterio (Consumiciones)Pescados Ing.5-10MIL</v>
      </c>
      <c r="B524" s="8" t="s">
        <v>264</v>
      </c>
      <c r="C524" s="8" t="s">
        <v>77</v>
      </c>
      <c r="D524" t="s">
        <v>150</v>
      </c>
      <c r="E524" s="24">
        <v>6.4850240744151399</v>
      </c>
      <c r="F524" s="24">
        <v>7.1549647883394201</v>
      </c>
      <c r="G524" s="24">
        <v>6.7785813029815696</v>
      </c>
      <c r="H524" s="9">
        <v>0</v>
      </c>
    </row>
    <row r="525" spans="1:8" x14ac:dyDescent="0.35">
      <c r="A525" s="8" t="str">
        <f t="shared" si="16"/>
        <v>Distribución volumen por criterio (Consumiciones)Pescados Ing.10-30MIL</v>
      </c>
      <c r="B525" s="8" t="s">
        <v>264</v>
      </c>
      <c r="C525" s="8" t="s">
        <v>77</v>
      </c>
      <c r="D525" t="s">
        <v>151</v>
      </c>
      <c r="E525" s="24">
        <v>16.373299156231699</v>
      </c>
      <c r="F525" s="24">
        <v>17.526587624890102</v>
      </c>
      <c r="G525" s="24">
        <v>19.525865281626299</v>
      </c>
      <c r="H525" s="9">
        <v>0</v>
      </c>
    </row>
    <row r="526" spans="1:8" x14ac:dyDescent="0.35">
      <c r="A526" s="8" t="str">
        <f t="shared" si="16"/>
        <v>Distribución volumen por criterio (Consumiciones)Pescados Ing.30-100MIL</v>
      </c>
      <c r="B526" s="8" t="s">
        <v>264</v>
      </c>
      <c r="C526" s="8" t="s">
        <v>77</v>
      </c>
      <c r="D526" t="s">
        <v>152</v>
      </c>
      <c r="E526" s="24">
        <v>20.419728674561298</v>
      </c>
      <c r="F526" s="24">
        <v>21.786830256110701</v>
      </c>
      <c r="G526" s="24">
        <v>21.624371014736401</v>
      </c>
      <c r="H526" s="9">
        <v>0</v>
      </c>
    </row>
    <row r="527" spans="1:8" x14ac:dyDescent="0.35">
      <c r="A527" s="8" t="str">
        <f t="shared" si="16"/>
        <v>Distribución volumen por criterio (Consumiciones)Pescados Ing.100-200MIL</v>
      </c>
      <c r="B527" s="8" t="s">
        <v>264</v>
      </c>
      <c r="C527" s="8" t="s">
        <v>77</v>
      </c>
      <c r="D527" t="s">
        <v>153</v>
      </c>
      <c r="E527" s="24">
        <v>9.1183415875148999</v>
      </c>
      <c r="F527" s="24">
        <v>10.3064499528155</v>
      </c>
      <c r="G527" s="24">
        <v>9.7791260101458697</v>
      </c>
      <c r="H527" s="9">
        <v>0</v>
      </c>
    </row>
    <row r="528" spans="1:8" x14ac:dyDescent="0.35">
      <c r="A528" s="8" t="str">
        <f t="shared" si="16"/>
        <v>Distribución volumen por criterio (Consumiciones)Pescados Ing.200-500MIL</v>
      </c>
      <c r="B528" s="8" t="s">
        <v>264</v>
      </c>
      <c r="C528" s="8" t="s">
        <v>77</v>
      </c>
      <c r="D528" t="s">
        <v>154</v>
      </c>
      <c r="E528" s="24">
        <v>15.067297553294599</v>
      </c>
      <c r="F528" s="24">
        <v>14.230458737439699</v>
      </c>
      <c r="G528" s="24">
        <v>14.950046516379</v>
      </c>
      <c r="H528" s="9">
        <v>0</v>
      </c>
    </row>
    <row r="529" spans="1:8" x14ac:dyDescent="0.35">
      <c r="A529" s="8" t="str">
        <f t="shared" si="16"/>
        <v>Distribución volumen por criterio (Consumiciones)Pescados Ing.&gt;500MIL</v>
      </c>
      <c r="B529" s="8" t="s">
        <v>264</v>
      </c>
      <c r="C529" s="8" t="s">
        <v>77</v>
      </c>
      <c r="D529" t="s">
        <v>155</v>
      </c>
      <c r="E529" s="24">
        <v>23.877023151511999</v>
      </c>
      <c r="F529" s="24">
        <v>21.0497377881447</v>
      </c>
      <c r="G529" s="24">
        <v>20.609793438930101</v>
      </c>
      <c r="H529" s="9">
        <v>0</v>
      </c>
    </row>
    <row r="530" spans="1:8" x14ac:dyDescent="0.35">
      <c r="A530" s="8" t="str">
        <f t="shared" si="16"/>
        <v>Distribución volumen por criterio (Consumiciones)Pescados Ing.DE 15 A 19 AÑOS</v>
      </c>
      <c r="B530" s="8" t="s">
        <v>264</v>
      </c>
      <c r="C530" s="8" t="s">
        <v>77</v>
      </c>
      <c r="D530" t="s">
        <v>156</v>
      </c>
      <c r="E530" s="24">
        <v>2.1470378552215901</v>
      </c>
      <c r="F530" s="24">
        <v>0.55519940873675799</v>
      </c>
      <c r="G530" s="24">
        <v>0.70299334792565304</v>
      </c>
      <c r="H530" s="9">
        <v>0</v>
      </c>
    </row>
    <row r="531" spans="1:8" x14ac:dyDescent="0.35">
      <c r="A531" s="8" t="str">
        <f t="shared" si="16"/>
        <v>Distribución volumen por criterio (Consumiciones)Pescados Ing.DE 20 A 24 AÑOS</v>
      </c>
      <c r="B531" s="8" t="s">
        <v>264</v>
      </c>
      <c r="C531" s="8" t="s">
        <v>77</v>
      </c>
      <c r="D531" t="s">
        <v>157</v>
      </c>
      <c r="E531" s="24">
        <v>1.43348772397099</v>
      </c>
      <c r="F531" s="24">
        <v>2.0041361145522898</v>
      </c>
      <c r="G531" s="24">
        <v>2.9502894230282801</v>
      </c>
      <c r="H531" s="9">
        <v>0</v>
      </c>
    </row>
    <row r="532" spans="1:8" x14ac:dyDescent="0.35">
      <c r="A532" s="8" t="str">
        <f t="shared" si="16"/>
        <v>Distribución volumen por criterio (Consumiciones)Pescados Ing.DE 25 A 34 AÑOS</v>
      </c>
      <c r="B532" s="8" t="s">
        <v>264</v>
      </c>
      <c r="C532" s="8" t="s">
        <v>77</v>
      </c>
      <c r="D532" t="s">
        <v>158</v>
      </c>
      <c r="E532" s="24">
        <v>7.2581275185036001</v>
      </c>
      <c r="F532" s="24">
        <v>6.6235595088844503</v>
      </c>
      <c r="G532" s="24">
        <v>5.7822534943489998</v>
      </c>
      <c r="H532" s="9">
        <v>0</v>
      </c>
    </row>
    <row r="533" spans="1:8" x14ac:dyDescent="0.35">
      <c r="A533" s="8" t="str">
        <f t="shared" si="16"/>
        <v>Distribución volumen por criterio (Consumiciones)Pescados Ing.DE 35 A 49 AÑOS</v>
      </c>
      <c r="B533" s="8" t="s">
        <v>264</v>
      </c>
      <c r="C533" s="8" t="s">
        <v>77</v>
      </c>
      <c r="D533" t="s">
        <v>159</v>
      </c>
      <c r="E533" s="24">
        <v>16.844791871165999</v>
      </c>
      <c r="F533" s="24">
        <v>18.262489629952</v>
      </c>
      <c r="G533" s="24">
        <v>15.9223524702555</v>
      </c>
      <c r="H533" s="9">
        <v>0</v>
      </c>
    </row>
    <row r="534" spans="1:8" x14ac:dyDescent="0.35">
      <c r="A534" s="8" t="str">
        <f t="shared" si="16"/>
        <v>Distribución volumen por criterio (Consumiciones)Pescados Ing.DE 50 A 59 AÑOS</v>
      </c>
      <c r="B534" s="8" t="s">
        <v>264</v>
      </c>
      <c r="C534" s="8" t="s">
        <v>77</v>
      </c>
      <c r="D534" t="s">
        <v>160</v>
      </c>
      <c r="E534" s="24">
        <v>24.2543584912152</v>
      </c>
      <c r="F534" s="24">
        <v>25.868337282942001</v>
      </c>
      <c r="G534" s="24">
        <v>23.4347733331509</v>
      </c>
      <c r="H534" s="9">
        <v>0</v>
      </c>
    </row>
    <row r="535" spans="1:8" x14ac:dyDescent="0.35">
      <c r="A535" s="8" t="str">
        <f t="shared" si="16"/>
        <v>Distribución volumen por criterio (Consumiciones)Pescados Ing.DE 60 A 75 AÑOS</v>
      </c>
      <c r="B535" s="8" t="s">
        <v>264</v>
      </c>
      <c r="C535" s="8" t="s">
        <v>77</v>
      </c>
      <c r="D535" t="s">
        <v>161</v>
      </c>
      <c r="E535" s="24">
        <v>48.062181613582901</v>
      </c>
      <c r="F535" s="24">
        <v>46.6862845032732</v>
      </c>
      <c r="G535" s="24">
        <v>51.207336465053302</v>
      </c>
      <c r="H535" s="9">
        <v>0</v>
      </c>
    </row>
    <row r="536" spans="1:8" x14ac:dyDescent="0.35">
      <c r="A536" s="8" t="str">
        <f t="shared" si="16"/>
        <v>Distribución volumen por criterio (Consumiciones)Pescados Ing.NIVEL ALTO</v>
      </c>
      <c r="B536" s="8" t="s">
        <v>264</v>
      </c>
      <c r="C536" s="8" t="s">
        <v>77</v>
      </c>
      <c r="D536" t="s">
        <v>245</v>
      </c>
      <c r="E536" s="24">
        <v>24.475609854824899</v>
      </c>
      <c r="F536" s="24">
        <v>25.166137778720199</v>
      </c>
      <c r="G536" s="24">
        <v>23.319456211677799</v>
      </c>
      <c r="H536" s="9">
        <v>0</v>
      </c>
    </row>
    <row r="537" spans="1:8" x14ac:dyDescent="0.35">
      <c r="A537" s="8" t="str">
        <f t="shared" si="16"/>
        <v>Distribución volumen por criterio (Consumiciones)Pescados Ing.NIVEL MEDIO ALTO</v>
      </c>
      <c r="B537" s="8" t="s">
        <v>264</v>
      </c>
      <c r="C537" s="8" t="s">
        <v>77</v>
      </c>
      <c r="D537" t="s">
        <v>246</v>
      </c>
      <c r="E537" s="24">
        <v>14.5533862046214</v>
      </c>
      <c r="F537" s="24">
        <v>16.2531643372036</v>
      </c>
      <c r="G537" s="24">
        <v>15.0926845265776</v>
      </c>
      <c r="H537" s="9">
        <v>0</v>
      </c>
    </row>
    <row r="538" spans="1:8" x14ac:dyDescent="0.35">
      <c r="A538" s="8" t="str">
        <f t="shared" si="16"/>
        <v>Distribución volumen por criterio (Consumiciones)Pescados Ing.NIVEL MEDIO</v>
      </c>
      <c r="B538" s="8" t="s">
        <v>264</v>
      </c>
      <c r="C538" s="8" t="s">
        <v>77</v>
      </c>
      <c r="D538" t="s">
        <v>247</v>
      </c>
      <c r="E538" s="24">
        <v>24.301735705626299</v>
      </c>
      <c r="F538" s="24">
        <v>26.542660114160402</v>
      </c>
      <c r="G538" s="24">
        <v>25.492979533526398</v>
      </c>
      <c r="H538" s="9">
        <v>0</v>
      </c>
    </row>
    <row r="539" spans="1:8" x14ac:dyDescent="0.35">
      <c r="A539" s="8" t="str">
        <f t="shared" si="16"/>
        <v>Distribución volumen por criterio (Consumiciones)Pescados Ing.NIVEL MEDIO BAJO</v>
      </c>
      <c r="B539" s="8" t="s">
        <v>264</v>
      </c>
      <c r="C539" s="8" t="s">
        <v>77</v>
      </c>
      <c r="D539" t="s">
        <v>248</v>
      </c>
      <c r="E539" s="24">
        <v>15.7452822646749</v>
      </c>
      <c r="F539" s="24">
        <v>12.314163160381399</v>
      </c>
      <c r="G539" s="24">
        <v>16.591518745721899</v>
      </c>
      <c r="H539" s="9">
        <v>0</v>
      </c>
    </row>
    <row r="540" spans="1:8" x14ac:dyDescent="0.35">
      <c r="A540" s="8" t="str">
        <f t="shared" si="16"/>
        <v>Distribución volumen por criterio (Consumiciones)Pescados Ing.NIVEL BAJO</v>
      </c>
      <c r="B540" s="8" t="s">
        <v>264</v>
      </c>
      <c r="C540" s="8" t="s">
        <v>77</v>
      </c>
      <c r="D540" t="s">
        <v>249</v>
      </c>
      <c r="E540" s="24">
        <v>20.923980910476399</v>
      </c>
      <c r="F540" s="24">
        <v>19.723884530058601</v>
      </c>
      <c r="G540" s="24">
        <v>19.503356095038601</v>
      </c>
      <c r="H540" s="9">
        <v>0</v>
      </c>
    </row>
    <row r="541" spans="1:8" x14ac:dyDescent="0.35">
      <c r="A541" s="8" t="str">
        <f t="shared" si="16"/>
        <v>Distribución volumen por criterio (Consumiciones)Pescados Ing.HOMBRE</v>
      </c>
      <c r="B541" s="8" t="s">
        <v>264</v>
      </c>
      <c r="C541" s="8" t="s">
        <v>77</v>
      </c>
      <c r="D541" t="s">
        <v>166</v>
      </c>
      <c r="E541" s="24">
        <v>55.002322437274003</v>
      </c>
      <c r="F541" s="24">
        <v>52.871260117384601</v>
      </c>
      <c r="G541" s="24">
        <v>51.947541938663903</v>
      </c>
      <c r="H541" s="9">
        <v>0</v>
      </c>
    </row>
    <row r="542" spans="1:8" x14ac:dyDescent="0.35">
      <c r="A542" s="8" t="str">
        <f t="shared" si="16"/>
        <v>Distribución volumen por criterio (Consumiciones)Pescados Ing.MUJER</v>
      </c>
      <c r="B542" s="8" t="s">
        <v>264</v>
      </c>
      <c r="C542" s="8" t="s">
        <v>77</v>
      </c>
      <c r="D542" t="s">
        <v>167</v>
      </c>
      <c r="E542" s="24">
        <v>44.997677562725997</v>
      </c>
      <c r="F542" s="24">
        <v>47.128739882615399</v>
      </c>
      <c r="G542" s="24">
        <v>48.052458061336097</v>
      </c>
      <c r="H542" s="9">
        <v>0</v>
      </c>
    </row>
    <row r="543" spans="1:8" s="97" customFormat="1" x14ac:dyDescent="0.35">
      <c r="A543" s="97" t="str">
        <f t="shared" ref="A543:A572" si="17">$I$3&amp;$C$543&amp;D543</f>
        <v>Distribución volumen por criterio (Consumiciones)Merluza/Pescadil.IngT.ESPAÑA</v>
      </c>
      <c r="B543" s="97" t="s">
        <v>264</v>
      </c>
      <c r="C543" s="97" t="s">
        <v>78</v>
      </c>
      <c r="D543" s="98" t="s">
        <v>138</v>
      </c>
      <c r="E543" s="99">
        <v>100</v>
      </c>
      <c r="F543" s="99">
        <v>100</v>
      </c>
      <c r="G543" s="99">
        <v>100</v>
      </c>
      <c r="H543" s="100">
        <v>0</v>
      </c>
    </row>
    <row r="544" spans="1:8" x14ac:dyDescent="0.35">
      <c r="A544" s="8" t="str">
        <f t="shared" si="17"/>
        <v>Distribución volumen por criterio (Consumiciones)Merluza/Pescadil.IngBCN AM</v>
      </c>
      <c r="B544" s="8" t="s">
        <v>264</v>
      </c>
      <c r="C544" s="8" t="s">
        <v>78</v>
      </c>
      <c r="D544" t="s">
        <v>140</v>
      </c>
      <c r="E544" s="24">
        <v>4.2104658748578299</v>
      </c>
      <c r="F544" s="24">
        <v>4.1418040843917403</v>
      </c>
      <c r="G544" s="24">
        <v>0.69497016221168595</v>
      </c>
      <c r="H544" s="9">
        <v>0</v>
      </c>
    </row>
    <row r="545" spans="1:8" x14ac:dyDescent="0.35">
      <c r="A545" s="8" t="str">
        <f t="shared" si="17"/>
        <v>Distribución volumen por criterio (Consumiciones)Merluza/Pescadil.IngREST.CAT ARAGON</v>
      </c>
      <c r="B545" s="8" t="s">
        <v>264</v>
      </c>
      <c r="C545" s="8" t="s">
        <v>78</v>
      </c>
      <c r="D545" t="s">
        <v>141</v>
      </c>
      <c r="E545" s="24">
        <v>5.6821962878535803</v>
      </c>
      <c r="F545" s="24">
        <v>16.589508086921999</v>
      </c>
      <c r="G545" s="24">
        <v>13.8402077055694</v>
      </c>
      <c r="H545" s="9">
        <v>0</v>
      </c>
    </row>
    <row r="546" spans="1:8" x14ac:dyDescent="0.35">
      <c r="A546" s="8" t="str">
        <f t="shared" si="17"/>
        <v>Distribución volumen por criterio (Consumiciones)Merluza/Pescadil.IngLEVANTE</v>
      </c>
      <c r="B546" s="8" t="s">
        <v>264</v>
      </c>
      <c r="C546" s="8" t="s">
        <v>78</v>
      </c>
      <c r="D546" t="s">
        <v>142</v>
      </c>
      <c r="E546" s="24">
        <v>11.9213040941353</v>
      </c>
      <c r="F546" s="24">
        <v>12.834740585929699</v>
      </c>
      <c r="G546" s="24">
        <v>11.0299351674441</v>
      </c>
      <c r="H546" s="9">
        <v>0</v>
      </c>
    </row>
    <row r="547" spans="1:8" x14ac:dyDescent="0.35">
      <c r="A547" s="8" t="str">
        <f t="shared" si="17"/>
        <v>Distribución volumen por criterio (Consumiciones)Merluza/Pescadil.IngANDALUCIA</v>
      </c>
      <c r="B547" s="8" t="s">
        <v>264</v>
      </c>
      <c r="C547" s="8" t="s">
        <v>78</v>
      </c>
      <c r="D547" t="s">
        <v>143</v>
      </c>
      <c r="E547" s="24">
        <v>25.123658991756098</v>
      </c>
      <c r="F547" s="24">
        <v>21.509274533637601</v>
      </c>
      <c r="G547" s="24">
        <v>19.609180520333702</v>
      </c>
      <c r="H547" s="9">
        <v>0</v>
      </c>
    </row>
    <row r="548" spans="1:8" x14ac:dyDescent="0.35">
      <c r="A548" s="8" t="str">
        <f t="shared" si="17"/>
        <v>Distribución volumen por criterio (Consumiciones)Merluza/Pescadil.IngMDD AM</v>
      </c>
      <c r="B548" s="8" t="s">
        <v>264</v>
      </c>
      <c r="C548" s="8" t="s">
        <v>78</v>
      </c>
      <c r="D548" t="s">
        <v>144</v>
      </c>
      <c r="E548" s="24">
        <v>18.187512787499099</v>
      </c>
      <c r="F548" s="24">
        <v>16.074013321095499</v>
      </c>
      <c r="G548" s="24">
        <v>21.270612487296098</v>
      </c>
      <c r="H548" s="9">
        <v>0</v>
      </c>
    </row>
    <row r="549" spans="1:8" x14ac:dyDescent="0.35">
      <c r="A549" s="8" t="str">
        <f t="shared" si="17"/>
        <v>Distribución volumen por criterio (Consumiciones)Merluza/Pescadil.IngRTO CENTRO</v>
      </c>
      <c r="B549" s="8" t="s">
        <v>264</v>
      </c>
      <c r="C549" s="8" t="s">
        <v>78</v>
      </c>
      <c r="D549" t="s">
        <v>145</v>
      </c>
      <c r="E549" s="24">
        <v>7.7819225923162696</v>
      </c>
      <c r="F549" s="24">
        <v>11.956520390950599</v>
      </c>
      <c r="G549" s="24">
        <v>15.744189140444</v>
      </c>
      <c r="H549" s="9">
        <v>0</v>
      </c>
    </row>
    <row r="550" spans="1:8" x14ac:dyDescent="0.35">
      <c r="A550" s="8" t="str">
        <f t="shared" si="17"/>
        <v>Distribución volumen por criterio (Consumiciones)Merluza/Pescadil.IngNORTE-CENTRO</v>
      </c>
      <c r="B550" s="8" t="s">
        <v>264</v>
      </c>
      <c r="C550" s="8" t="s">
        <v>78</v>
      </c>
      <c r="D550" t="s">
        <v>146</v>
      </c>
      <c r="E550" s="24">
        <v>15.1371336575244</v>
      </c>
      <c r="F550" s="24">
        <v>8.4889812586822799</v>
      </c>
      <c r="G550" s="24">
        <v>7.4599202588364699</v>
      </c>
      <c r="H550" s="9">
        <v>0</v>
      </c>
    </row>
    <row r="551" spans="1:8" x14ac:dyDescent="0.35">
      <c r="A551" s="8" t="str">
        <f t="shared" si="17"/>
        <v>Distribución volumen por criterio (Consumiciones)Merluza/Pescadil.IngNOROESTE</v>
      </c>
      <c r="B551" s="8" t="s">
        <v>264</v>
      </c>
      <c r="C551" s="8" t="s">
        <v>78</v>
      </c>
      <c r="D551" t="s">
        <v>147</v>
      </c>
      <c r="E551" s="24">
        <v>11.9557967585024</v>
      </c>
      <c r="F551" s="24">
        <v>8.4051197534232998</v>
      </c>
      <c r="G551" s="24">
        <v>10.350996901697799</v>
      </c>
      <c r="H551" s="9">
        <v>0</v>
      </c>
    </row>
    <row r="552" spans="1:8" x14ac:dyDescent="0.35">
      <c r="A552" s="8" t="str">
        <f t="shared" si="17"/>
        <v>Distribución volumen por criterio (Consumiciones)Merluza/Pescadil.Ing&lt;2MIL</v>
      </c>
      <c r="B552" s="8" t="s">
        <v>264</v>
      </c>
      <c r="C552" s="8" t="s">
        <v>78</v>
      </c>
      <c r="D552" t="s">
        <v>148</v>
      </c>
      <c r="E552" s="24">
        <v>9.4236342606465993</v>
      </c>
      <c r="F552" s="24">
        <v>5.9220998089898798</v>
      </c>
      <c r="G552" s="24">
        <v>10.127024902998</v>
      </c>
      <c r="H552" s="9">
        <v>0</v>
      </c>
    </row>
    <row r="553" spans="1:8" x14ac:dyDescent="0.35">
      <c r="A553" s="8" t="str">
        <f t="shared" si="17"/>
        <v>Distribución volumen por criterio (Consumiciones)Merluza/Pescadil.Ing2-5MIL</v>
      </c>
      <c r="B553" s="8" t="s">
        <v>264</v>
      </c>
      <c r="C553" s="8" t="s">
        <v>78</v>
      </c>
      <c r="D553" t="s">
        <v>149</v>
      </c>
      <c r="E553" s="24">
        <v>3.75477554968163</v>
      </c>
      <c r="F553" s="24">
        <v>4.5826862968843001</v>
      </c>
      <c r="G553" s="24">
        <v>5.2100035797116702</v>
      </c>
      <c r="H553" s="9">
        <v>0</v>
      </c>
    </row>
    <row r="554" spans="1:8" x14ac:dyDescent="0.35">
      <c r="A554" s="8" t="str">
        <f t="shared" si="17"/>
        <v>Distribución volumen por criterio (Consumiciones)Merluza/Pescadil.Ing5-10MIL</v>
      </c>
      <c r="B554" s="8" t="s">
        <v>264</v>
      </c>
      <c r="C554" s="8" t="s">
        <v>78</v>
      </c>
      <c r="D554" t="s">
        <v>150</v>
      </c>
      <c r="E554" s="24">
        <v>7.1483790789969497</v>
      </c>
      <c r="F554" s="24">
        <v>10.1823510989284</v>
      </c>
      <c r="G554" s="24">
        <v>8.3116447609342394</v>
      </c>
      <c r="H554" s="9">
        <v>0</v>
      </c>
    </row>
    <row r="555" spans="1:8" x14ac:dyDescent="0.35">
      <c r="A555" s="8" t="str">
        <f t="shared" si="17"/>
        <v>Distribución volumen por criterio (Consumiciones)Merluza/Pescadil.Ing10-30MIL</v>
      </c>
      <c r="B555" s="8" t="s">
        <v>264</v>
      </c>
      <c r="C555" s="8" t="s">
        <v>78</v>
      </c>
      <c r="D555" t="s">
        <v>151</v>
      </c>
      <c r="E555" s="24">
        <v>14.029097286949099</v>
      </c>
      <c r="F555" s="24">
        <v>18.489663437686001</v>
      </c>
      <c r="G555" s="24">
        <v>16.9834688640519</v>
      </c>
      <c r="H555" s="9">
        <v>0</v>
      </c>
    </row>
    <row r="556" spans="1:8" x14ac:dyDescent="0.35">
      <c r="A556" s="8" t="str">
        <f t="shared" si="17"/>
        <v>Distribución volumen por criterio (Consumiciones)Merluza/Pescadil.Ing30-100MIL</v>
      </c>
      <c r="B556" s="8" t="s">
        <v>264</v>
      </c>
      <c r="C556" s="8" t="s">
        <v>78</v>
      </c>
      <c r="D556" t="s">
        <v>152</v>
      </c>
      <c r="E556" s="24">
        <v>17.3832006188977</v>
      </c>
      <c r="F556" s="24">
        <v>17.514837393332002</v>
      </c>
      <c r="G556" s="24">
        <v>14.2001333134003</v>
      </c>
      <c r="H556" s="9">
        <v>0</v>
      </c>
    </row>
    <row r="557" spans="1:8" x14ac:dyDescent="0.35">
      <c r="A557" s="8" t="str">
        <f t="shared" si="17"/>
        <v>Distribución volumen por criterio (Consumiciones)Merluza/Pescadil.Ing100-200MIL</v>
      </c>
      <c r="B557" s="8" t="s">
        <v>264</v>
      </c>
      <c r="C557" s="8" t="s">
        <v>78</v>
      </c>
      <c r="D557" t="s">
        <v>153</v>
      </c>
      <c r="E557" s="24">
        <v>8.0613359070220501</v>
      </c>
      <c r="F557" s="24">
        <v>10.586456886286999</v>
      </c>
      <c r="G557" s="24">
        <v>8.3789940873038198</v>
      </c>
      <c r="H557" s="9">
        <v>0</v>
      </c>
    </row>
    <row r="558" spans="1:8" x14ac:dyDescent="0.35">
      <c r="A558" s="8" t="str">
        <f t="shared" si="17"/>
        <v>Distribución volumen por criterio (Consumiciones)Merluza/Pescadil.Ing200-500MIL</v>
      </c>
      <c r="B558" s="8" t="s">
        <v>264</v>
      </c>
      <c r="C558" s="8" t="s">
        <v>78</v>
      </c>
      <c r="D558" t="s">
        <v>154</v>
      </c>
      <c r="E558" s="24">
        <v>10.050295774424701</v>
      </c>
      <c r="F558" s="24">
        <v>10.3244846447708</v>
      </c>
      <c r="G558" s="24">
        <v>10.2623338897202</v>
      </c>
      <c r="H558" s="9">
        <v>0</v>
      </c>
    </row>
    <row r="559" spans="1:8" x14ac:dyDescent="0.35">
      <c r="A559" s="8" t="str">
        <f t="shared" si="17"/>
        <v>Distribución volumen por criterio (Consumiciones)Merluza/Pescadil.Ing&gt;500MIL</v>
      </c>
      <c r="B559" s="8" t="s">
        <v>264</v>
      </c>
      <c r="C559" s="8" t="s">
        <v>78</v>
      </c>
      <c r="D559" t="s">
        <v>155</v>
      </c>
      <c r="E559" s="24">
        <v>30.149261545604801</v>
      </c>
      <c r="F559" s="24">
        <v>22.397386324171499</v>
      </c>
      <c r="G559" s="24">
        <v>26.526417860704001</v>
      </c>
      <c r="H559" s="9">
        <v>0</v>
      </c>
    </row>
    <row r="560" spans="1:8" x14ac:dyDescent="0.35">
      <c r="A560" s="8" t="str">
        <f t="shared" si="17"/>
        <v>Distribución volumen por criterio (Consumiciones)Merluza/Pescadil.IngDE 15 A 19 AÑOS</v>
      </c>
      <c r="B560" s="8" t="s">
        <v>264</v>
      </c>
      <c r="C560" s="8" t="s">
        <v>78</v>
      </c>
      <c r="D560" t="s">
        <v>156</v>
      </c>
      <c r="E560" s="24" t="s">
        <v>285</v>
      </c>
      <c r="F560" s="24" t="s">
        <v>285</v>
      </c>
      <c r="G560" s="24" t="s">
        <v>285</v>
      </c>
      <c r="H560" s="9">
        <v>0</v>
      </c>
    </row>
    <row r="561" spans="1:8" x14ac:dyDescent="0.35">
      <c r="A561" s="8" t="str">
        <f t="shared" si="17"/>
        <v>Distribución volumen por criterio (Consumiciones)Merluza/Pescadil.IngDE 20 A 24 AÑOS</v>
      </c>
      <c r="B561" s="8" t="s">
        <v>264</v>
      </c>
      <c r="C561" s="8" t="s">
        <v>78</v>
      </c>
      <c r="D561" t="s">
        <v>157</v>
      </c>
      <c r="E561" s="24">
        <v>0.50509963743780195</v>
      </c>
      <c r="F561" s="24">
        <v>0.32160290360190502</v>
      </c>
      <c r="G561" s="24">
        <v>0.94536825083766596</v>
      </c>
      <c r="H561" s="9">
        <v>0</v>
      </c>
    </row>
    <row r="562" spans="1:8" x14ac:dyDescent="0.35">
      <c r="A562" s="8" t="str">
        <f t="shared" si="17"/>
        <v>Distribución volumen por criterio (Consumiciones)Merluza/Pescadil.IngDE 25 A 34 AÑOS</v>
      </c>
      <c r="B562" s="8" t="s">
        <v>264</v>
      </c>
      <c r="C562" s="8" t="s">
        <v>78</v>
      </c>
      <c r="D562" t="s">
        <v>158</v>
      </c>
      <c r="E562" s="24">
        <v>1.27481842612322</v>
      </c>
      <c r="F562" s="24">
        <v>2.1421203673844</v>
      </c>
      <c r="G562" s="24">
        <v>1.6391184308519</v>
      </c>
      <c r="H562" s="9">
        <v>0</v>
      </c>
    </row>
    <row r="563" spans="1:8" x14ac:dyDescent="0.35">
      <c r="A563" s="8" t="str">
        <f t="shared" si="17"/>
        <v>Distribución volumen por criterio (Consumiciones)Merluza/Pescadil.IngDE 35 A 49 AÑOS</v>
      </c>
      <c r="B563" s="8" t="s">
        <v>264</v>
      </c>
      <c r="C563" s="8" t="s">
        <v>78</v>
      </c>
      <c r="D563" t="s">
        <v>159</v>
      </c>
      <c r="E563" s="24">
        <v>15.239695428464699</v>
      </c>
      <c r="F563" s="24">
        <v>18.9064980650923</v>
      </c>
      <c r="G563" s="24">
        <v>11.290081455584801</v>
      </c>
      <c r="H563" s="9">
        <v>0</v>
      </c>
    </row>
    <row r="564" spans="1:8" x14ac:dyDescent="0.35">
      <c r="A564" s="8" t="str">
        <f t="shared" si="17"/>
        <v>Distribución volumen por criterio (Consumiciones)Merluza/Pescadil.IngDE 50 A 59 AÑOS</v>
      </c>
      <c r="B564" s="8" t="s">
        <v>264</v>
      </c>
      <c r="C564" s="8" t="s">
        <v>78</v>
      </c>
      <c r="D564" t="s">
        <v>160</v>
      </c>
      <c r="E564" s="24">
        <v>22.007608088381701</v>
      </c>
      <c r="F564" s="24">
        <v>21.901000322484599</v>
      </c>
      <c r="G564" s="24">
        <v>18.129840668541998</v>
      </c>
      <c r="H564" s="9">
        <v>0</v>
      </c>
    </row>
    <row r="565" spans="1:8" x14ac:dyDescent="0.35">
      <c r="A565" s="8" t="str">
        <f t="shared" si="17"/>
        <v>Distribución volumen por criterio (Consumiciones)Merluza/Pescadil.IngDE 60 A 75 AÑOS</v>
      </c>
      <c r="B565" s="8" t="s">
        <v>264</v>
      </c>
      <c r="C565" s="8" t="s">
        <v>78</v>
      </c>
      <c r="D565" t="s">
        <v>161</v>
      </c>
      <c r="E565" s="24">
        <v>60.972766157371098</v>
      </c>
      <c r="F565" s="24">
        <v>56.728750124032501</v>
      </c>
      <c r="G565" s="24">
        <v>67.995608338396593</v>
      </c>
      <c r="H565" s="9">
        <v>0</v>
      </c>
    </row>
    <row r="566" spans="1:8" x14ac:dyDescent="0.35">
      <c r="A566" s="8" t="str">
        <f t="shared" si="17"/>
        <v>Distribución volumen por criterio (Consumiciones)Merluza/Pescadil.IngNIVEL ALTO</v>
      </c>
      <c r="B566" s="8" t="s">
        <v>264</v>
      </c>
      <c r="C566" s="8" t="s">
        <v>78</v>
      </c>
      <c r="D566" t="s">
        <v>245</v>
      </c>
      <c r="E566" s="24">
        <v>22.093898304851201</v>
      </c>
      <c r="F566" s="24">
        <v>21.086129750446499</v>
      </c>
      <c r="G566" s="24">
        <v>21.568565193955902</v>
      </c>
      <c r="H566" s="9">
        <v>0</v>
      </c>
    </row>
    <row r="567" spans="1:8" x14ac:dyDescent="0.35">
      <c r="A567" s="8" t="str">
        <f t="shared" si="17"/>
        <v>Distribución volumen por criterio (Consumiciones)Merluza/Pescadil.IngNIVEL MEDIO ALTO</v>
      </c>
      <c r="B567" s="8" t="s">
        <v>264</v>
      </c>
      <c r="C567" s="8" t="s">
        <v>78</v>
      </c>
      <c r="D567" t="s">
        <v>246</v>
      </c>
      <c r="E567" s="24">
        <v>12.5776360503798</v>
      </c>
      <c r="F567" s="24">
        <v>11.8467050754118</v>
      </c>
      <c r="G567" s="24">
        <v>7.5414512782039402</v>
      </c>
      <c r="H567" s="9">
        <v>0</v>
      </c>
    </row>
    <row r="568" spans="1:8" x14ac:dyDescent="0.35">
      <c r="A568" s="8" t="str">
        <f t="shared" si="17"/>
        <v>Distribución volumen por criterio (Consumiciones)Merluza/Pescadil.IngNIVEL MEDIO</v>
      </c>
      <c r="B568" s="8" t="s">
        <v>264</v>
      </c>
      <c r="C568" s="8" t="s">
        <v>78</v>
      </c>
      <c r="D568" t="s">
        <v>247</v>
      </c>
      <c r="E568" s="24">
        <v>23.622845758476998</v>
      </c>
      <c r="F568" s="24">
        <v>27.775879390752099</v>
      </c>
      <c r="G568" s="24">
        <v>23.3888211501984</v>
      </c>
      <c r="H568" s="9">
        <v>0</v>
      </c>
    </row>
    <row r="569" spans="1:8" x14ac:dyDescent="0.35">
      <c r="A569" s="8" t="str">
        <f t="shared" si="17"/>
        <v>Distribución volumen por criterio (Consumiciones)Merluza/Pescadil.IngNIVEL MEDIO BAJO</v>
      </c>
      <c r="B569" s="8" t="s">
        <v>264</v>
      </c>
      <c r="C569" s="8" t="s">
        <v>78</v>
      </c>
      <c r="D569" t="s">
        <v>248</v>
      </c>
      <c r="E569" s="24">
        <v>18.696711864663701</v>
      </c>
      <c r="F569" s="24">
        <v>14.8036409753919</v>
      </c>
      <c r="G569" s="24">
        <v>20.443952824612001</v>
      </c>
      <c r="H569" s="9">
        <v>0</v>
      </c>
    </row>
    <row r="570" spans="1:8" x14ac:dyDescent="0.35">
      <c r="A570" s="8" t="str">
        <f t="shared" si="17"/>
        <v>Distribución volumen por criterio (Consumiciones)Merluza/Pescadil.IngNIVEL BAJO</v>
      </c>
      <c r="B570" s="8" t="s">
        <v>264</v>
      </c>
      <c r="C570" s="8" t="s">
        <v>78</v>
      </c>
      <c r="D570" t="s">
        <v>249</v>
      </c>
      <c r="E570" s="24">
        <v>23.008894243851501</v>
      </c>
      <c r="F570" s="24">
        <v>24.487613799861101</v>
      </c>
      <c r="G570" s="24">
        <v>27.0572232684002</v>
      </c>
      <c r="H570" s="9">
        <v>0</v>
      </c>
    </row>
    <row r="571" spans="1:8" x14ac:dyDescent="0.35">
      <c r="A571" s="8" t="str">
        <f t="shared" si="17"/>
        <v>Distribución volumen por criterio (Consumiciones)Merluza/Pescadil.IngHOMBRE</v>
      </c>
      <c r="B571" s="8" t="s">
        <v>264</v>
      </c>
      <c r="C571" s="8" t="s">
        <v>78</v>
      </c>
      <c r="D571" t="s">
        <v>166</v>
      </c>
      <c r="E571" s="24">
        <v>61.926298538246797</v>
      </c>
      <c r="F571" s="24">
        <v>54.4747066630284</v>
      </c>
      <c r="G571" s="24">
        <v>64.209795791850098</v>
      </c>
      <c r="H571" s="9">
        <v>0</v>
      </c>
    </row>
    <row r="572" spans="1:8" x14ac:dyDescent="0.35">
      <c r="A572" s="8" t="str">
        <f t="shared" si="17"/>
        <v>Distribución volumen por criterio (Consumiciones)Merluza/Pescadil.IngMUJER</v>
      </c>
      <c r="B572" s="8" t="s">
        <v>264</v>
      </c>
      <c r="C572" s="8" t="s">
        <v>78</v>
      </c>
      <c r="D572" t="s">
        <v>167</v>
      </c>
      <c r="E572" s="24">
        <v>38.073680795088002</v>
      </c>
      <c r="F572" s="24">
        <v>45.525262328835097</v>
      </c>
      <c r="G572" s="24">
        <v>35.790217923520402</v>
      </c>
      <c r="H572" s="9">
        <v>0</v>
      </c>
    </row>
    <row r="573" spans="1:8" s="97" customFormat="1" x14ac:dyDescent="0.35">
      <c r="A573" s="97" t="str">
        <f t="shared" ref="A573:A602" si="18">$I$3&amp;$C$573&amp;D573</f>
        <v>Distribución volumen por criterio (Consumiciones)Boquerones Ing.T.ESPAÑA</v>
      </c>
      <c r="B573" s="97" t="s">
        <v>264</v>
      </c>
      <c r="C573" s="97" t="s">
        <v>79</v>
      </c>
      <c r="D573" s="98" t="s">
        <v>138</v>
      </c>
      <c r="E573" s="99">
        <v>100</v>
      </c>
      <c r="F573" s="99">
        <v>100</v>
      </c>
      <c r="G573" s="99">
        <v>100</v>
      </c>
      <c r="H573" s="100">
        <v>0</v>
      </c>
    </row>
    <row r="574" spans="1:8" x14ac:dyDescent="0.35">
      <c r="A574" s="8" t="str">
        <f t="shared" si="18"/>
        <v>Distribución volumen por criterio (Consumiciones)Boquerones Ing.BCN AM</v>
      </c>
      <c r="B574" s="8" t="s">
        <v>264</v>
      </c>
      <c r="C574" s="8" t="s">
        <v>79</v>
      </c>
      <c r="D574" t="s">
        <v>140</v>
      </c>
      <c r="E574" s="24">
        <v>8.9898414241932691</v>
      </c>
      <c r="F574" s="24">
        <v>3.8699380717274199</v>
      </c>
      <c r="G574" s="24">
        <v>4.8929405307035196</v>
      </c>
      <c r="H574" s="9">
        <v>0</v>
      </c>
    </row>
    <row r="575" spans="1:8" x14ac:dyDescent="0.35">
      <c r="A575" s="8" t="str">
        <f t="shared" si="18"/>
        <v>Distribución volumen por criterio (Consumiciones)Boquerones Ing.REST.CAT ARAGON</v>
      </c>
      <c r="B575" s="8" t="s">
        <v>264</v>
      </c>
      <c r="C575" s="8" t="s">
        <v>79</v>
      </c>
      <c r="D575" t="s">
        <v>141</v>
      </c>
      <c r="E575" s="24">
        <v>16.5155699735508</v>
      </c>
      <c r="F575" s="24">
        <v>13.673627261274801</v>
      </c>
      <c r="G575" s="24">
        <v>9.2227842225668706</v>
      </c>
      <c r="H575" s="9">
        <v>0</v>
      </c>
    </row>
    <row r="576" spans="1:8" x14ac:dyDescent="0.35">
      <c r="A576" s="8" t="str">
        <f t="shared" si="18"/>
        <v>Distribución volumen por criterio (Consumiciones)Boquerones Ing.LEVANTE</v>
      </c>
      <c r="B576" s="8" t="s">
        <v>264</v>
      </c>
      <c r="C576" s="8" t="s">
        <v>79</v>
      </c>
      <c r="D576" t="s">
        <v>142</v>
      </c>
      <c r="E576" s="24">
        <v>5.8045566798580701</v>
      </c>
      <c r="F576" s="24">
        <v>5.5249819683955197</v>
      </c>
      <c r="G576" s="24">
        <v>6.1313378841853599</v>
      </c>
      <c r="H576" s="9">
        <v>0</v>
      </c>
    </row>
    <row r="577" spans="1:8" x14ac:dyDescent="0.35">
      <c r="A577" s="8" t="str">
        <f t="shared" si="18"/>
        <v>Distribución volumen por criterio (Consumiciones)Boquerones Ing.ANDALUCIA</v>
      </c>
      <c r="B577" s="8" t="s">
        <v>264</v>
      </c>
      <c r="C577" s="8" t="s">
        <v>79</v>
      </c>
      <c r="D577" t="s">
        <v>143</v>
      </c>
      <c r="E577" s="24">
        <v>27.128345840589901</v>
      </c>
      <c r="F577" s="24">
        <v>41.240386050722897</v>
      </c>
      <c r="G577" s="24">
        <v>29.461936040022</v>
      </c>
      <c r="H577" s="9">
        <v>0</v>
      </c>
    </row>
    <row r="578" spans="1:8" x14ac:dyDescent="0.35">
      <c r="A578" s="8" t="str">
        <f t="shared" si="18"/>
        <v>Distribución volumen por criterio (Consumiciones)Boquerones Ing.MDD AM</v>
      </c>
      <c r="B578" s="8" t="s">
        <v>264</v>
      </c>
      <c r="C578" s="8" t="s">
        <v>79</v>
      </c>
      <c r="D578" t="s">
        <v>144</v>
      </c>
      <c r="E578" s="24">
        <v>21.632293298156299</v>
      </c>
      <c r="F578" s="24">
        <v>16.694008205949501</v>
      </c>
      <c r="G578" s="24">
        <v>25.259129640340198</v>
      </c>
      <c r="H578" s="9">
        <v>0</v>
      </c>
    </row>
    <row r="579" spans="1:8" x14ac:dyDescent="0.35">
      <c r="A579" s="8" t="str">
        <f t="shared" si="18"/>
        <v>Distribución volumen por criterio (Consumiciones)Boquerones Ing.RTO CENTRO</v>
      </c>
      <c r="B579" s="8" t="s">
        <v>264</v>
      </c>
      <c r="C579" s="8" t="s">
        <v>79</v>
      </c>
      <c r="D579" t="s">
        <v>145</v>
      </c>
      <c r="E579" s="24">
        <v>17.3516432130697</v>
      </c>
      <c r="F579" s="24">
        <v>9.4246069668260297</v>
      </c>
      <c r="G579" s="24">
        <v>11.180905577802299</v>
      </c>
      <c r="H579" s="9">
        <v>0</v>
      </c>
    </row>
    <row r="580" spans="1:8" x14ac:dyDescent="0.35">
      <c r="A580" s="8" t="str">
        <f t="shared" si="18"/>
        <v>Distribución volumen por criterio (Consumiciones)Boquerones Ing.NORTE-CENTRO</v>
      </c>
      <c r="B580" s="8" t="s">
        <v>264</v>
      </c>
      <c r="C580" s="8" t="s">
        <v>79</v>
      </c>
      <c r="D580" t="s">
        <v>146</v>
      </c>
      <c r="E580" s="24">
        <v>1.6007541550262201</v>
      </c>
      <c r="F580" s="24">
        <v>5.2647402263123304</v>
      </c>
      <c r="G580" s="24">
        <v>6.7523390961904699</v>
      </c>
      <c r="H580" s="9">
        <v>0</v>
      </c>
    </row>
    <row r="581" spans="1:8" x14ac:dyDescent="0.35">
      <c r="A581" s="8" t="str">
        <f t="shared" si="18"/>
        <v>Distribución volumen por criterio (Consumiciones)Boquerones Ing.NOROESTE</v>
      </c>
      <c r="B581" s="8" t="s">
        <v>264</v>
      </c>
      <c r="C581" s="8" t="s">
        <v>79</v>
      </c>
      <c r="D581" t="s">
        <v>147</v>
      </c>
      <c r="E581" s="24">
        <v>0.976970175207867</v>
      </c>
      <c r="F581" s="24">
        <v>4.3076847419841302</v>
      </c>
      <c r="G581" s="24">
        <v>7.0985945898154696</v>
      </c>
      <c r="H581" s="9">
        <v>0</v>
      </c>
    </row>
    <row r="582" spans="1:8" x14ac:dyDescent="0.35">
      <c r="A582" s="8" t="str">
        <f t="shared" si="18"/>
        <v>Distribución volumen por criterio (Consumiciones)Boquerones Ing.&lt;2MIL</v>
      </c>
      <c r="B582" s="8" t="s">
        <v>264</v>
      </c>
      <c r="C582" s="8" t="s">
        <v>79</v>
      </c>
      <c r="D582" t="s">
        <v>148</v>
      </c>
      <c r="E582" s="24">
        <v>4.6864723691254797</v>
      </c>
      <c r="F582" s="24">
        <v>4.7134460663200297</v>
      </c>
      <c r="G582" s="24">
        <v>4.4384150362312198</v>
      </c>
      <c r="H582" s="9">
        <v>0</v>
      </c>
    </row>
    <row r="583" spans="1:8" x14ac:dyDescent="0.35">
      <c r="A583" s="8" t="str">
        <f t="shared" si="18"/>
        <v>Distribución volumen por criterio (Consumiciones)Boquerones Ing.2-5MIL</v>
      </c>
      <c r="B583" s="8" t="s">
        <v>264</v>
      </c>
      <c r="C583" s="8" t="s">
        <v>79</v>
      </c>
      <c r="D583" t="s">
        <v>149</v>
      </c>
      <c r="E583" s="24">
        <v>2.7885589488325002</v>
      </c>
      <c r="F583" s="24">
        <v>4.37024429510726</v>
      </c>
      <c r="G583" s="24">
        <v>4.1233799101863697</v>
      </c>
      <c r="H583" s="9">
        <v>0</v>
      </c>
    </row>
    <row r="584" spans="1:8" x14ac:dyDescent="0.35">
      <c r="A584" s="8" t="str">
        <f t="shared" si="18"/>
        <v>Distribución volumen por criterio (Consumiciones)Boquerones Ing.5-10MIL</v>
      </c>
      <c r="B584" s="8" t="s">
        <v>264</v>
      </c>
      <c r="C584" s="8" t="s">
        <v>79</v>
      </c>
      <c r="D584" t="s">
        <v>150</v>
      </c>
      <c r="E584" s="24">
        <v>3.7215816930428298</v>
      </c>
      <c r="F584" s="24">
        <v>3.26483788297105</v>
      </c>
      <c r="G584" s="24">
        <v>2.8018485840906799</v>
      </c>
      <c r="H584" s="9">
        <v>0</v>
      </c>
    </row>
    <row r="585" spans="1:8" x14ac:dyDescent="0.35">
      <c r="A585" s="8" t="str">
        <f t="shared" si="18"/>
        <v>Distribución volumen por criterio (Consumiciones)Boquerones Ing.10-30MIL</v>
      </c>
      <c r="B585" s="8" t="s">
        <v>264</v>
      </c>
      <c r="C585" s="8" t="s">
        <v>79</v>
      </c>
      <c r="D585" t="s">
        <v>151</v>
      </c>
      <c r="E585" s="24">
        <v>13.6650977797793</v>
      </c>
      <c r="F585" s="24">
        <v>14.147073718221501</v>
      </c>
      <c r="G585" s="24">
        <v>21.708433566278998</v>
      </c>
      <c r="H585" s="9">
        <v>0</v>
      </c>
    </row>
    <row r="586" spans="1:8" x14ac:dyDescent="0.35">
      <c r="A586" s="8" t="str">
        <f t="shared" si="18"/>
        <v>Distribución volumen por criterio (Consumiciones)Boquerones Ing.30-100MIL</v>
      </c>
      <c r="B586" s="8" t="s">
        <v>264</v>
      </c>
      <c r="C586" s="8" t="s">
        <v>79</v>
      </c>
      <c r="D586" t="s">
        <v>152</v>
      </c>
      <c r="E586" s="24">
        <v>12.5444462599782</v>
      </c>
      <c r="F586" s="24">
        <v>13.7248691051999</v>
      </c>
      <c r="G586" s="24">
        <v>11.9893829825641</v>
      </c>
      <c r="H586" s="9">
        <v>0</v>
      </c>
    </row>
    <row r="587" spans="1:8" x14ac:dyDescent="0.35">
      <c r="A587" s="8" t="str">
        <f t="shared" si="18"/>
        <v>Distribución volumen por criterio (Consumiciones)Boquerones Ing.100-200MIL</v>
      </c>
      <c r="B587" s="8" t="s">
        <v>264</v>
      </c>
      <c r="C587" s="8" t="s">
        <v>79</v>
      </c>
      <c r="D587" t="s">
        <v>153</v>
      </c>
      <c r="E587" s="24">
        <v>9.3387427384183308</v>
      </c>
      <c r="F587" s="24">
        <v>16.172249604839301</v>
      </c>
      <c r="G587" s="24">
        <v>12.1979436436042</v>
      </c>
      <c r="H587" s="9">
        <v>0</v>
      </c>
    </row>
    <row r="588" spans="1:8" x14ac:dyDescent="0.35">
      <c r="A588" s="8" t="str">
        <f t="shared" si="18"/>
        <v>Distribución volumen por criterio (Consumiciones)Boquerones Ing.200-500MIL</v>
      </c>
      <c r="B588" s="8" t="s">
        <v>264</v>
      </c>
      <c r="C588" s="8" t="s">
        <v>79</v>
      </c>
      <c r="D588" t="s">
        <v>154</v>
      </c>
      <c r="E588" s="24">
        <v>17.737209453705901</v>
      </c>
      <c r="F588" s="24">
        <v>11.686397962045</v>
      </c>
      <c r="G588" s="24">
        <v>9.3124652331360007</v>
      </c>
      <c r="H588" s="9">
        <v>0</v>
      </c>
    </row>
    <row r="589" spans="1:8" x14ac:dyDescent="0.35">
      <c r="A589" s="8" t="str">
        <f t="shared" si="18"/>
        <v>Distribución volumen por criterio (Consumiciones)Boquerones Ing.&gt;500MIL</v>
      </c>
      <c r="B589" s="8" t="s">
        <v>264</v>
      </c>
      <c r="C589" s="8" t="s">
        <v>79</v>
      </c>
      <c r="D589" t="s">
        <v>155</v>
      </c>
      <c r="E589" s="24">
        <v>35.517858874572703</v>
      </c>
      <c r="F589" s="24">
        <v>31.920857648678801</v>
      </c>
      <c r="G589" s="24">
        <v>33.428103046221999</v>
      </c>
      <c r="H589" s="9">
        <v>0</v>
      </c>
    </row>
    <row r="590" spans="1:8" x14ac:dyDescent="0.35">
      <c r="A590" s="8" t="str">
        <f t="shared" si="18"/>
        <v>Distribución volumen por criterio (Consumiciones)Boquerones Ing.DE 15 A 19 AÑOS</v>
      </c>
      <c r="B590" s="8" t="s">
        <v>264</v>
      </c>
      <c r="C590" s="8" t="s">
        <v>79</v>
      </c>
      <c r="D590" t="s">
        <v>156</v>
      </c>
      <c r="E590" s="24">
        <v>13.649847295895301</v>
      </c>
      <c r="F590" s="24" t="s">
        <v>285</v>
      </c>
      <c r="G590" s="24" t="s">
        <v>285</v>
      </c>
      <c r="H590" s="9">
        <v>0</v>
      </c>
    </row>
    <row r="591" spans="1:8" x14ac:dyDescent="0.35">
      <c r="A591" s="8" t="str">
        <f t="shared" si="18"/>
        <v>Distribución volumen por criterio (Consumiciones)Boquerones Ing.DE 20 A 24 AÑOS</v>
      </c>
      <c r="B591" s="8" t="s">
        <v>264</v>
      </c>
      <c r="C591" s="8" t="s">
        <v>79</v>
      </c>
      <c r="D591" t="s">
        <v>157</v>
      </c>
      <c r="E591" s="24">
        <v>0.183961419464028</v>
      </c>
      <c r="F591" s="24">
        <v>3.0192362691250101</v>
      </c>
      <c r="G591" s="24">
        <v>0.78922825850706002</v>
      </c>
      <c r="H591" s="9">
        <v>0</v>
      </c>
    </row>
    <row r="592" spans="1:8" x14ac:dyDescent="0.35">
      <c r="A592" s="8" t="str">
        <f t="shared" si="18"/>
        <v>Distribución volumen por criterio (Consumiciones)Boquerones Ing.DE 25 A 34 AÑOS</v>
      </c>
      <c r="B592" s="8" t="s">
        <v>264</v>
      </c>
      <c r="C592" s="8" t="s">
        <v>79</v>
      </c>
      <c r="D592" t="s">
        <v>158</v>
      </c>
      <c r="E592" s="24">
        <v>3.9895139638903601</v>
      </c>
      <c r="F592" s="24">
        <v>1.91020051702225</v>
      </c>
      <c r="G592" s="24">
        <v>7.2024291676950902</v>
      </c>
      <c r="H592" s="9">
        <v>0</v>
      </c>
    </row>
    <row r="593" spans="1:8" x14ac:dyDescent="0.35">
      <c r="A593" s="8" t="str">
        <f t="shared" si="18"/>
        <v>Distribución volumen por criterio (Consumiciones)Boquerones Ing.DE 35 A 49 AÑOS</v>
      </c>
      <c r="B593" s="8" t="s">
        <v>264</v>
      </c>
      <c r="C593" s="8" t="s">
        <v>79</v>
      </c>
      <c r="D593" t="s">
        <v>159</v>
      </c>
      <c r="E593" s="24">
        <v>7.8885253393166197</v>
      </c>
      <c r="F593" s="24">
        <v>12.0607787141966</v>
      </c>
      <c r="G593" s="24">
        <v>8.1120202172767808</v>
      </c>
      <c r="H593" s="9">
        <v>0</v>
      </c>
    </row>
    <row r="594" spans="1:8" x14ac:dyDescent="0.35">
      <c r="A594" s="8" t="str">
        <f t="shared" si="18"/>
        <v>Distribución volumen por criterio (Consumiciones)Boquerones Ing.DE 50 A 59 AÑOS</v>
      </c>
      <c r="B594" s="8" t="s">
        <v>264</v>
      </c>
      <c r="C594" s="8" t="s">
        <v>79</v>
      </c>
      <c r="D594" t="s">
        <v>160</v>
      </c>
      <c r="E594" s="24">
        <v>20.072652348747202</v>
      </c>
      <c r="F594" s="24">
        <v>26.666748047215599</v>
      </c>
      <c r="G594" s="24">
        <v>20.505689793001299</v>
      </c>
      <c r="H594" s="9">
        <v>0</v>
      </c>
    </row>
    <row r="595" spans="1:8" x14ac:dyDescent="0.35">
      <c r="A595" s="8" t="str">
        <f t="shared" si="18"/>
        <v>Distribución volumen por criterio (Consumiciones)Boquerones Ing.DE 60 A 75 AÑOS</v>
      </c>
      <c r="B595" s="8" t="s">
        <v>264</v>
      </c>
      <c r="C595" s="8" t="s">
        <v>79</v>
      </c>
      <c r="D595" t="s">
        <v>161</v>
      </c>
      <c r="E595" s="24">
        <v>54.2154768499515</v>
      </c>
      <c r="F595" s="24">
        <v>56.3430092480856</v>
      </c>
      <c r="G595" s="24">
        <v>63.390608249739401</v>
      </c>
      <c r="H595" s="9">
        <v>0</v>
      </c>
    </row>
    <row r="596" spans="1:8" x14ac:dyDescent="0.35">
      <c r="A596" s="8" t="str">
        <f t="shared" si="18"/>
        <v>Distribución volumen por criterio (Consumiciones)Boquerones Ing.NIVEL ALTO</v>
      </c>
      <c r="B596" s="8" t="s">
        <v>264</v>
      </c>
      <c r="C596" s="8" t="s">
        <v>79</v>
      </c>
      <c r="D596" t="s">
        <v>245</v>
      </c>
      <c r="E596" s="24">
        <v>27.399838993149199</v>
      </c>
      <c r="F596" s="24">
        <v>30.4376343650992</v>
      </c>
      <c r="G596" s="24">
        <v>21.949788359593398</v>
      </c>
      <c r="H596" s="9">
        <v>0</v>
      </c>
    </row>
    <row r="597" spans="1:8" x14ac:dyDescent="0.35">
      <c r="A597" s="8" t="str">
        <f t="shared" si="18"/>
        <v>Distribución volumen por criterio (Consumiciones)Boquerones Ing.NIVEL MEDIO ALTO</v>
      </c>
      <c r="B597" s="8" t="s">
        <v>264</v>
      </c>
      <c r="C597" s="8" t="s">
        <v>79</v>
      </c>
      <c r="D597" t="s">
        <v>246</v>
      </c>
      <c r="E597" s="24">
        <v>11.3508767035574</v>
      </c>
      <c r="F597" s="24">
        <v>18.613247544283801</v>
      </c>
      <c r="G597" s="24">
        <v>19.778656184725801</v>
      </c>
      <c r="H597" s="9">
        <v>0</v>
      </c>
    </row>
    <row r="598" spans="1:8" x14ac:dyDescent="0.35">
      <c r="A598" s="8" t="str">
        <f t="shared" si="18"/>
        <v>Distribución volumen por criterio (Consumiciones)Boquerones Ing.NIVEL MEDIO</v>
      </c>
      <c r="B598" s="8" t="s">
        <v>264</v>
      </c>
      <c r="C598" s="8" t="s">
        <v>79</v>
      </c>
      <c r="D598" t="s">
        <v>247</v>
      </c>
      <c r="E598" s="24">
        <v>34.741000819647098</v>
      </c>
      <c r="F598" s="24">
        <v>22.777194938036899</v>
      </c>
      <c r="G598" s="24">
        <v>24.792128229404199</v>
      </c>
      <c r="H598" s="9">
        <v>0</v>
      </c>
    </row>
    <row r="599" spans="1:8" x14ac:dyDescent="0.35">
      <c r="A599" s="8" t="str">
        <f t="shared" si="18"/>
        <v>Distribución volumen por criterio (Consumiciones)Boquerones Ing.NIVEL MEDIO BAJO</v>
      </c>
      <c r="B599" s="8" t="s">
        <v>264</v>
      </c>
      <c r="C599" s="8" t="s">
        <v>79</v>
      </c>
      <c r="D599" t="s">
        <v>248</v>
      </c>
      <c r="E599" s="24">
        <v>10.642725532471699</v>
      </c>
      <c r="F599" s="24">
        <v>16.850070522058498</v>
      </c>
      <c r="G599" s="24">
        <v>13.284659109747199</v>
      </c>
      <c r="H599" s="9">
        <v>0</v>
      </c>
    </row>
    <row r="600" spans="1:8" x14ac:dyDescent="0.35">
      <c r="A600" s="8" t="str">
        <f t="shared" si="18"/>
        <v>Distribución volumen por criterio (Consumiciones)Boquerones Ing.NIVEL BAJO</v>
      </c>
      <c r="B600" s="8" t="s">
        <v>264</v>
      </c>
      <c r="C600" s="8" t="s">
        <v>79</v>
      </c>
      <c r="D600" t="s">
        <v>249</v>
      </c>
      <c r="E600" s="24">
        <v>15.8655247401905</v>
      </c>
      <c r="F600" s="24">
        <v>11.321817753143501</v>
      </c>
      <c r="G600" s="24">
        <v>20.194738645280399</v>
      </c>
      <c r="H600" s="9">
        <v>0</v>
      </c>
    </row>
    <row r="601" spans="1:8" x14ac:dyDescent="0.35">
      <c r="A601" s="8" t="str">
        <f t="shared" si="18"/>
        <v>Distribución volumen por criterio (Consumiciones)Boquerones Ing.HOMBRE</v>
      </c>
      <c r="B601" s="8" t="s">
        <v>264</v>
      </c>
      <c r="C601" s="8" t="s">
        <v>79</v>
      </c>
      <c r="D601" t="s">
        <v>166</v>
      </c>
      <c r="E601" s="24">
        <v>60.402716392808898</v>
      </c>
      <c r="F601" s="24">
        <v>53.512807670790998</v>
      </c>
      <c r="G601" s="24">
        <v>56.833726897303698</v>
      </c>
      <c r="H601" s="9">
        <v>0</v>
      </c>
    </row>
    <row r="602" spans="1:8" x14ac:dyDescent="0.35">
      <c r="A602" s="8" t="str">
        <f t="shared" si="18"/>
        <v>Distribución volumen por criterio (Consumiciones)Boquerones Ing.MUJER</v>
      </c>
      <c r="B602" s="8" t="s">
        <v>264</v>
      </c>
      <c r="C602" s="8" t="s">
        <v>79</v>
      </c>
      <c r="D602" t="s">
        <v>167</v>
      </c>
      <c r="E602" s="24">
        <v>39.597250396207002</v>
      </c>
      <c r="F602" s="24">
        <v>46.487164427306503</v>
      </c>
      <c r="G602" s="24">
        <v>43.166243631447301</v>
      </c>
      <c r="H602" s="9">
        <v>0</v>
      </c>
    </row>
    <row r="603" spans="1:8" s="97" customFormat="1" x14ac:dyDescent="0.35">
      <c r="A603" s="97" t="str">
        <f t="shared" ref="A603:A632" si="19">$I$3&amp;$C$603&amp;D603</f>
        <v>Distribución volumen por criterio (Consumiciones)Sardinas Ing.T.ESPAÑA</v>
      </c>
      <c r="B603" s="97" t="s">
        <v>264</v>
      </c>
      <c r="C603" s="97" t="s">
        <v>80</v>
      </c>
      <c r="D603" s="98" t="s">
        <v>138</v>
      </c>
      <c r="E603" s="99">
        <v>100</v>
      </c>
      <c r="F603" s="99">
        <v>100</v>
      </c>
      <c r="G603" s="99">
        <v>100</v>
      </c>
      <c r="H603" s="100">
        <v>0</v>
      </c>
    </row>
    <row r="604" spans="1:8" x14ac:dyDescent="0.35">
      <c r="A604" s="8" t="str">
        <f t="shared" si="19"/>
        <v>Distribución volumen por criterio (Consumiciones)Sardinas Ing.BCN AM</v>
      </c>
      <c r="B604" s="8" t="s">
        <v>264</v>
      </c>
      <c r="C604" s="8" t="s">
        <v>80</v>
      </c>
      <c r="D604" t="s">
        <v>140</v>
      </c>
      <c r="E604" s="24">
        <v>3.27692881610264</v>
      </c>
      <c r="F604" s="24">
        <v>3.4189810138475401</v>
      </c>
      <c r="G604" s="24">
        <v>5.11628507473052</v>
      </c>
      <c r="H604" s="9">
        <v>0</v>
      </c>
    </row>
    <row r="605" spans="1:8" x14ac:dyDescent="0.35">
      <c r="A605" s="8" t="str">
        <f t="shared" si="19"/>
        <v>Distribución volumen por criterio (Consumiciones)Sardinas Ing.REST.CAT ARAGON</v>
      </c>
      <c r="B605" s="8" t="s">
        <v>264</v>
      </c>
      <c r="C605" s="8" t="s">
        <v>80</v>
      </c>
      <c r="D605" t="s">
        <v>141</v>
      </c>
      <c r="E605" s="24">
        <v>8.9283776550799008</v>
      </c>
      <c r="F605" s="24">
        <v>10.172556503287399</v>
      </c>
      <c r="G605" s="24">
        <v>11.854221611216101</v>
      </c>
      <c r="H605" s="9">
        <v>0</v>
      </c>
    </row>
    <row r="606" spans="1:8" x14ac:dyDescent="0.35">
      <c r="A606" s="8" t="str">
        <f t="shared" si="19"/>
        <v>Distribución volumen por criterio (Consumiciones)Sardinas Ing.LEVANTE</v>
      </c>
      <c r="B606" s="8" t="s">
        <v>264</v>
      </c>
      <c r="C606" s="8" t="s">
        <v>80</v>
      </c>
      <c r="D606" t="s">
        <v>142</v>
      </c>
      <c r="E606" s="24">
        <v>23.737859632949299</v>
      </c>
      <c r="F606" s="24">
        <v>17.834524701343501</v>
      </c>
      <c r="G606" s="24">
        <v>16.972692596041998</v>
      </c>
      <c r="H606" s="9">
        <v>0</v>
      </c>
    </row>
    <row r="607" spans="1:8" x14ac:dyDescent="0.35">
      <c r="A607" s="8" t="str">
        <f t="shared" si="19"/>
        <v>Distribución volumen por criterio (Consumiciones)Sardinas Ing.ANDALUCIA</v>
      </c>
      <c r="B607" s="8" t="s">
        <v>264</v>
      </c>
      <c r="C607" s="8" t="s">
        <v>80</v>
      </c>
      <c r="D607" t="s">
        <v>143</v>
      </c>
      <c r="E607" s="24">
        <v>26.398666031144401</v>
      </c>
      <c r="F607" s="24">
        <v>21.880630114364301</v>
      </c>
      <c r="G607" s="24">
        <v>17.948587928790101</v>
      </c>
      <c r="H607" s="9">
        <v>0</v>
      </c>
    </row>
    <row r="608" spans="1:8" x14ac:dyDescent="0.35">
      <c r="A608" s="8" t="str">
        <f t="shared" si="19"/>
        <v>Distribución volumen por criterio (Consumiciones)Sardinas Ing.MDD AM</v>
      </c>
      <c r="B608" s="8" t="s">
        <v>264</v>
      </c>
      <c r="C608" s="8" t="s">
        <v>80</v>
      </c>
      <c r="D608" t="s">
        <v>144</v>
      </c>
      <c r="E608" s="24">
        <v>6.6037056666992804</v>
      </c>
      <c r="F608" s="24">
        <v>7.3264271100916698</v>
      </c>
      <c r="G608" s="24">
        <v>9.7126752512238408</v>
      </c>
      <c r="H608" s="9">
        <v>0</v>
      </c>
    </row>
    <row r="609" spans="1:8" x14ac:dyDescent="0.35">
      <c r="A609" s="8" t="str">
        <f t="shared" si="19"/>
        <v>Distribución volumen por criterio (Consumiciones)Sardinas Ing.RTO CENTRO</v>
      </c>
      <c r="B609" s="8" t="s">
        <v>264</v>
      </c>
      <c r="C609" s="8" t="s">
        <v>80</v>
      </c>
      <c r="D609" t="s">
        <v>145</v>
      </c>
      <c r="E609" s="24">
        <v>9.9033479499960499</v>
      </c>
      <c r="F609" s="24">
        <v>4.5852341568373998</v>
      </c>
      <c r="G609" s="24">
        <v>4.6903932145076803</v>
      </c>
      <c r="H609" s="9">
        <v>0</v>
      </c>
    </row>
    <row r="610" spans="1:8" x14ac:dyDescent="0.35">
      <c r="A610" s="8" t="str">
        <f t="shared" si="19"/>
        <v>Distribución volumen por criterio (Consumiciones)Sardinas Ing.NORTE-CENTRO</v>
      </c>
      <c r="B610" s="8" t="s">
        <v>264</v>
      </c>
      <c r="C610" s="8" t="s">
        <v>80</v>
      </c>
      <c r="D610" t="s">
        <v>146</v>
      </c>
      <c r="E610" s="24">
        <v>5.4676085092312103</v>
      </c>
      <c r="F610" s="24">
        <v>3.2459801720224899</v>
      </c>
      <c r="G610" s="24">
        <v>4.3290827547275299</v>
      </c>
      <c r="H610" s="9">
        <v>0</v>
      </c>
    </row>
    <row r="611" spans="1:8" x14ac:dyDescent="0.35">
      <c r="A611" s="8" t="str">
        <f t="shared" si="19"/>
        <v>Distribución volumen por criterio (Consumiciones)Sardinas Ing.NOROESTE</v>
      </c>
      <c r="B611" s="8" t="s">
        <v>264</v>
      </c>
      <c r="C611" s="8" t="s">
        <v>80</v>
      </c>
      <c r="D611" t="s">
        <v>147</v>
      </c>
      <c r="E611" s="24">
        <v>15.683520388596399</v>
      </c>
      <c r="F611" s="24">
        <v>31.535678319050199</v>
      </c>
      <c r="G611" s="24">
        <v>29.376067356304201</v>
      </c>
      <c r="H611" s="9">
        <v>0</v>
      </c>
    </row>
    <row r="612" spans="1:8" x14ac:dyDescent="0.35">
      <c r="A612" s="8" t="str">
        <f t="shared" si="19"/>
        <v>Distribución volumen por criterio (Consumiciones)Sardinas Ing.&lt;2MIL</v>
      </c>
      <c r="B612" s="8" t="s">
        <v>264</v>
      </c>
      <c r="C612" s="8" t="s">
        <v>80</v>
      </c>
      <c r="D612" t="s">
        <v>148</v>
      </c>
      <c r="E612" s="24">
        <v>3.6791327737458901</v>
      </c>
      <c r="F612" s="24">
        <v>2.8773066434656802</v>
      </c>
      <c r="G612" s="24">
        <v>2.0728762837213401</v>
      </c>
      <c r="H612" s="9">
        <v>0</v>
      </c>
    </row>
    <row r="613" spans="1:8" x14ac:dyDescent="0.35">
      <c r="A613" s="8" t="str">
        <f t="shared" si="19"/>
        <v>Distribución volumen por criterio (Consumiciones)Sardinas Ing.2-5MIL</v>
      </c>
      <c r="B613" s="8" t="s">
        <v>264</v>
      </c>
      <c r="C613" s="8" t="s">
        <v>80</v>
      </c>
      <c r="D613" t="s">
        <v>149</v>
      </c>
      <c r="E613" s="24">
        <v>5.3821426273054502</v>
      </c>
      <c r="F613" s="24">
        <v>2.98259623682539</v>
      </c>
      <c r="G613" s="24">
        <v>4.5439995654891501</v>
      </c>
      <c r="H613" s="9">
        <v>0</v>
      </c>
    </row>
    <row r="614" spans="1:8" x14ac:dyDescent="0.35">
      <c r="A614" s="8" t="str">
        <f t="shared" si="19"/>
        <v>Distribución volumen por criterio (Consumiciones)Sardinas Ing.5-10MIL</v>
      </c>
      <c r="B614" s="8" t="s">
        <v>264</v>
      </c>
      <c r="C614" s="8" t="s">
        <v>80</v>
      </c>
      <c r="D614" t="s">
        <v>150</v>
      </c>
      <c r="E614" s="24">
        <v>7.3119397432832001</v>
      </c>
      <c r="F614" s="24">
        <v>7.5877253746020701</v>
      </c>
      <c r="G614" s="24">
        <v>1.76096204975149</v>
      </c>
      <c r="H614" s="9">
        <v>0</v>
      </c>
    </row>
    <row r="615" spans="1:8" x14ac:dyDescent="0.35">
      <c r="A615" s="8" t="str">
        <f t="shared" si="19"/>
        <v>Distribución volumen por criterio (Consumiciones)Sardinas Ing.10-30MIL</v>
      </c>
      <c r="B615" s="8" t="s">
        <v>264</v>
      </c>
      <c r="C615" s="8" t="s">
        <v>80</v>
      </c>
      <c r="D615" t="s">
        <v>151</v>
      </c>
      <c r="E615" s="24">
        <v>30.402225932341999</v>
      </c>
      <c r="F615" s="24">
        <v>17.907548364637702</v>
      </c>
      <c r="G615" s="24">
        <v>21.576490826300699</v>
      </c>
      <c r="H615" s="9">
        <v>0</v>
      </c>
    </row>
    <row r="616" spans="1:8" x14ac:dyDescent="0.35">
      <c r="A616" s="8" t="str">
        <f t="shared" si="19"/>
        <v>Distribución volumen por criterio (Consumiciones)Sardinas Ing.30-100MIL</v>
      </c>
      <c r="B616" s="8" t="s">
        <v>264</v>
      </c>
      <c r="C616" s="8" t="s">
        <v>80</v>
      </c>
      <c r="D616" t="s">
        <v>152</v>
      </c>
      <c r="E616" s="24">
        <v>17.194605316098201</v>
      </c>
      <c r="F616" s="24">
        <v>12.8311720109039</v>
      </c>
      <c r="G616" s="24">
        <v>10.824666860178301</v>
      </c>
      <c r="H616" s="9">
        <v>0</v>
      </c>
    </row>
    <row r="617" spans="1:8" x14ac:dyDescent="0.35">
      <c r="A617" s="8" t="str">
        <f t="shared" si="19"/>
        <v>Distribución volumen por criterio (Consumiciones)Sardinas Ing.100-200MIL</v>
      </c>
      <c r="B617" s="8" t="s">
        <v>264</v>
      </c>
      <c r="C617" s="8" t="s">
        <v>80</v>
      </c>
      <c r="D617" t="s">
        <v>153</v>
      </c>
      <c r="E617" s="24">
        <v>4.4993248012205402</v>
      </c>
      <c r="F617" s="24">
        <v>4.9472657814489196</v>
      </c>
      <c r="G617" s="24">
        <v>4.8199673760709203</v>
      </c>
      <c r="H617" s="9">
        <v>0</v>
      </c>
    </row>
    <row r="618" spans="1:8" x14ac:dyDescent="0.35">
      <c r="A618" s="8" t="str">
        <f t="shared" si="19"/>
        <v>Distribución volumen por criterio (Consumiciones)Sardinas Ing.200-500MIL</v>
      </c>
      <c r="B618" s="8" t="s">
        <v>264</v>
      </c>
      <c r="C618" s="8" t="s">
        <v>80</v>
      </c>
      <c r="D618" t="s">
        <v>154</v>
      </c>
      <c r="E618" s="24">
        <v>12.500312616250101</v>
      </c>
      <c r="F618" s="24">
        <v>32.130159956835698</v>
      </c>
      <c r="G618" s="24">
        <v>35.419690286367597</v>
      </c>
      <c r="H618" s="9">
        <v>0</v>
      </c>
    </row>
    <row r="619" spans="1:8" x14ac:dyDescent="0.35">
      <c r="A619" s="8" t="str">
        <f t="shared" si="19"/>
        <v>Distribución volumen por criterio (Consumiciones)Sardinas Ing.&gt;500MIL</v>
      </c>
      <c r="B619" s="8" t="s">
        <v>264</v>
      </c>
      <c r="C619" s="8" t="s">
        <v>80</v>
      </c>
      <c r="D619" t="s">
        <v>155</v>
      </c>
      <c r="E619" s="24">
        <v>19.0303297931396</v>
      </c>
      <c r="F619" s="24">
        <v>18.736234699413998</v>
      </c>
      <c r="G619" s="24">
        <v>18.981348087707101</v>
      </c>
      <c r="H619" s="9">
        <v>0</v>
      </c>
    </row>
    <row r="620" spans="1:8" x14ac:dyDescent="0.35">
      <c r="A620" s="8" t="str">
        <f t="shared" si="19"/>
        <v>Distribución volumen por criterio (Consumiciones)Sardinas Ing.DE 15 A 19 AÑOS</v>
      </c>
      <c r="B620" s="8" t="s">
        <v>264</v>
      </c>
      <c r="C620" s="8" t="s">
        <v>80</v>
      </c>
      <c r="D620" t="s">
        <v>156</v>
      </c>
      <c r="E620" s="24" t="s">
        <v>285</v>
      </c>
      <c r="F620" s="24">
        <v>1.05324052266706</v>
      </c>
      <c r="G620" s="24">
        <v>0.73546258487652905</v>
      </c>
      <c r="H620" s="9">
        <v>0</v>
      </c>
    </row>
    <row r="621" spans="1:8" x14ac:dyDescent="0.35">
      <c r="A621" s="8" t="str">
        <f t="shared" si="19"/>
        <v>Distribución volumen por criterio (Consumiciones)Sardinas Ing.DE 20 A 24 AÑOS</v>
      </c>
      <c r="B621" s="8" t="s">
        <v>264</v>
      </c>
      <c r="C621" s="8" t="s">
        <v>80</v>
      </c>
      <c r="D621" t="s">
        <v>157</v>
      </c>
      <c r="E621" s="24">
        <v>0.36647717849053701</v>
      </c>
      <c r="F621" s="24">
        <v>0.125009307431386</v>
      </c>
      <c r="G621" s="24">
        <v>0.36434776182394801</v>
      </c>
      <c r="H621" s="9">
        <v>0</v>
      </c>
    </row>
    <row r="622" spans="1:8" x14ac:dyDescent="0.35">
      <c r="A622" s="8" t="str">
        <f t="shared" si="19"/>
        <v>Distribución volumen por criterio (Consumiciones)Sardinas Ing.DE 25 A 34 AÑOS</v>
      </c>
      <c r="B622" s="8" t="s">
        <v>264</v>
      </c>
      <c r="C622" s="8" t="s">
        <v>80</v>
      </c>
      <c r="D622" t="s">
        <v>158</v>
      </c>
      <c r="E622" s="24">
        <v>4.69975236607337</v>
      </c>
      <c r="F622" s="24">
        <v>2.14368306269153</v>
      </c>
      <c r="G622" s="24">
        <v>2.2464152855217101</v>
      </c>
      <c r="H622" s="9">
        <v>0</v>
      </c>
    </row>
    <row r="623" spans="1:8" x14ac:dyDescent="0.35">
      <c r="A623" s="8" t="str">
        <f t="shared" si="19"/>
        <v>Distribución volumen por criterio (Consumiciones)Sardinas Ing.DE 35 A 49 AÑOS</v>
      </c>
      <c r="B623" s="8" t="s">
        <v>264</v>
      </c>
      <c r="C623" s="8" t="s">
        <v>80</v>
      </c>
      <c r="D623" t="s">
        <v>159</v>
      </c>
      <c r="E623" s="24">
        <v>9.1312302849019709</v>
      </c>
      <c r="F623" s="24">
        <v>9.0250547488555295</v>
      </c>
      <c r="G623" s="24">
        <v>7.43346552672865</v>
      </c>
      <c r="H623" s="9">
        <v>0</v>
      </c>
    </row>
    <row r="624" spans="1:8" x14ac:dyDescent="0.35">
      <c r="A624" s="8" t="str">
        <f t="shared" si="19"/>
        <v>Distribución volumen por criterio (Consumiciones)Sardinas Ing.DE 50 A 59 AÑOS</v>
      </c>
      <c r="B624" s="8" t="s">
        <v>264</v>
      </c>
      <c r="C624" s="8" t="s">
        <v>80</v>
      </c>
      <c r="D624" t="s">
        <v>160</v>
      </c>
      <c r="E624" s="24">
        <v>24.953698786525699</v>
      </c>
      <c r="F624" s="24">
        <v>21.667392956982301</v>
      </c>
      <c r="G624" s="24">
        <v>17.302404412065901</v>
      </c>
      <c r="H624" s="9">
        <v>0</v>
      </c>
    </row>
    <row r="625" spans="1:8" x14ac:dyDescent="0.35">
      <c r="A625" s="8" t="str">
        <f t="shared" si="19"/>
        <v>Distribución volumen por criterio (Consumiciones)Sardinas Ing.DE 60 A 75 AÑOS</v>
      </c>
      <c r="B625" s="8" t="s">
        <v>264</v>
      </c>
      <c r="C625" s="8" t="s">
        <v>80</v>
      </c>
      <c r="D625" t="s">
        <v>161</v>
      </c>
      <c r="E625" s="24">
        <v>60.848830292017603</v>
      </c>
      <c r="F625" s="24">
        <v>65.985633053950806</v>
      </c>
      <c r="G625" s="24">
        <v>71.917911284994602</v>
      </c>
      <c r="H625" s="9">
        <v>0</v>
      </c>
    </row>
    <row r="626" spans="1:8" x14ac:dyDescent="0.35">
      <c r="A626" s="8" t="str">
        <f t="shared" si="19"/>
        <v>Distribución volumen por criterio (Consumiciones)Sardinas Ing.NIVEL ALTO</v>
      </c>
      <c r="B626" s="8" t="s">
        <v>264</v>
      </c>
      <c r="C626" s="8" t="s">
        <v>80</v>
      </c>
      <c r="D626" t="s">
        <v>245</v>
      </c>
      <c r="E626" s="24">
        <v>18.5825534495307</v>
      </c>
      <c r="F626" s="24">
        <v>16.610049607727699</v>
      </c>
      <c r="G626" s="24">
        <v>15.317713796253599</v>
      </c>
      <c r="H626" s="9">
        <v>0</v>
      </c>
    </row>
    <row r="627" spans="1:8" x14ac:dyDescent="0.35">
      <c r="A627" s="8" t="str">
        <f t="shared" si="19"/>
        <v>Distribución volumen por criterio (Consumiciones)Sardinas Ing.NIVEL MEDIO ALTO</v>
      </c>
      <c r="B627" s="8" t="s">
        <v>264</v>
      </c>
      <c r="C627" s="8" t="s">
        <v>80</v>
      </c>
      <c r="D627" t="s">
        <v>246</v>
      </c>
      <c r="E627" s="24">
        <v>11.110161780871399</v>
      </c>
      <c r="F627" s="24">
        <v>10.314356920723901</v>
      </c>
      <c r="G627" s="24">
        <v>8.2995667357016494</v>
      </c>
      <c r="H627" s="9">
        <v>0</v>
      </c>
    </row>
    <row r="628" spans="1:8" x14ac:dyDescent="0.35">
      <c r="A628" s="8" t="str">
        <f t="shared" si="19"/>
        <v>Distribución volumen por criterio (Consumiciones)Sardinas Ing.NIVEL MEDIO</v>
      </c>
      <c r="B628" s="8" t="s">
        <v>264</v>
      </c>
      <c r="C628" s="8" t="s">
        <v>80</v>
      </c>
      <c r="D628" t="s">
        <v>247</v>
      </c>
      <c r="E628" s="24">
        <v>27.751637769065798</v>
      </c>
      <c r="F628" s="24">
        <v>44.565220786378497</v>
      </c>
      <c r="G628" s="24">
        <v>47.4848232840828</v>
      </c>
      <c r="H628" s="9">
        <v>0</v>
      </c>
    </row>
    <row r="629" spans="1:8" x14ac:dyDescent="0.35">
      <c r="A629" s="8" t="str">
        <f t="shared" si="19"/>
        <v>Distribución volumen por criterio (Consumiciones)Sardinas Ing.NIVEL MEDIO BAJO</v>
      </c>
      <c r="B629" s="8" t="s">
        <v>264</v>
      </c>
      <c r="C629" s="8" t="s">
        <v>80</v>
      </c>
      <c r="D629" t="s">
        <v>248</v>
      </c>
      <c r="E629" s="24">
        <v>22.754099458532998</v>
      </c>
      <c r="F629" s="24">
        <v>10.1762391730265</v>
      </c>
      <c r="G629" s="24">
        <v>12.5204033115425</v>
      </c>
      <c r="H629" s="9">
        <v>0</v>
      </c>
    </row>
    <row r="630" spans="1:8" x14ac:dyDescent="0.35">
      <c r="A630" s="8" t="str">
        <f t="shared" si="19"/>
        <v>Distribución volumen por criterio (Consumiciones)Sardinas Ing.NIVEL BAJO</v>
      </c>
      <c r="B630" s="8" t="s">
        <v>264</v>
      </c>
      <c r="C630" s="8" t="s">
        <v>80</v>
      </c>
      <c r="D630" t="s">
        <v>249</v>
      </c>
      <c r="E630" s="24">
        <v>19.801563238212498</v>
      </c>
      <c r="F630" s="24">
        <v>18.334143587847301</v>
      </c>
      <c r="G630" s="24">
        <v>16.377488420464001</v>
      </c>
      <c r="H630" s="9">
        <v>0</v>
      </c>
    </row>
    <row r="631" spans="1:8" x14ac:dyDescent="0.35">
      <c r="A631" s="8" t="str">
        <f t="shared" si="19"/>
        <v>Distribución volumen por criterio (Consumiciones)Sardinas Ing.HOMBRE</v>
      </c>
      <c r="B631" s="8" t="s">
        <v>264</v>
      </c>
      <c r="C631" s="8" t="s">
        <v>80</v>
      </c>
      <c r="D631" t="s">
        <v>166</v>
      </c>
      <c r="E631" s="24">
        <v>58.4620117627423</v>
      </c>
      <c r="F631" s="24">
        <v>71.471501123692903</v>
      </c>
      <c r="G631" s="24">
        <v>71.999248509930496</v>
      </c>
      <c r="H631" s="9">
        <v>0</v>
      </c>
    </row>
    <row r="632" spans="1:8" x14ac:dyDescent="0.35">
      <c r="A632" s="8" t="str">
        <f t="shared" si="19"/>
        <v>Distribución volumen por criterio (Consumiciones)Sardinas Ing.MUJER</v>
      </c>
      <c r="B632" s="8" t="s">
        <v>264</v>
      </c>
      <c r="C632" s="8" t="s">
        <v>80</v>
      </c>
      <c r="D632" t="s">
        <v>167</v>
      </c>
      <c r="E632" s="24">
        <v>41.538003933471103</v>
      </c>
      <c r="F632" s="24">
        <v>28.528529103418499</v>
      </c>
      <c r="G632" s="24">
        <v>28.000773749846399</v>
      </c>
      <c r="H632" s="9">
        <v>0</v>
      </c>
    </row>
    <row r="633" spans="1:8" s="97" customFormat="1" x14ac:dyDescent="0.35">
      <c r="A633" s="97" t="str">
        <f t="shared" ref="A633:A662" si="20">$I$3&amp;$C$633&amp;D633</f>
        <v>Distribución volumen por criterio (Consumiciones)Rape Ing.T.ESPAÑA</v>
      </c>
      <c r="B633" s="97" t="s">
        <v>264</v>
      </c>
      <c r="C633" s="97" t="s">
        <v>81</v>
      </c>
      <c r="D633" s="98" t="s">
        <v>138</v>
      </c>
      <c r="E633" s="99">
        <v>100</v>
      </c>
      <c r="F633" s="99">
        <v>100</v>
      </c>
      <c r="G633" s="99">
        <v>100</v>
      </c>
      <c r="H633" s="100">
        <v>0</v>
      </c>
    </row>
    <row r="634" spans="1:8" x14ac:dyDescent="0.35">
      <c r="A634" s="8" t="str">
        <f t="shared" si="20"/>
        <v>Distribución volumen por criterio (Consumiciones)Rape Ing.BCN AM</v>
      </c>
      <c r="B634" s="8" t="s">
        <v>264</v>
      </c>
      <c r="C634" s="8" t="s">
        <v>81</v>
      </c>
      <c r="D634" t="s">
        <v>140</v>
      </c>
      <c r="E634" s="24">
        <v>7.91337779382315</v>
      </c>
      <c r="F634" s="24">
        <v>7.2400817999643099</v>
      </c>
      <c r="G634" s="24">
        <v>15.9322805914356</v>
      </c>
      <c r="H634" s="9">
        <v>0</v>
      </c>
    </row>
    <row r="635" spans="1:8" x14ac:dyDescent="0.35">
      <c r="A635" s="8" t="str">
        <f t="shared" si="20"/>
        <v>Distribución volumen por criterio (Consumiciones)Rape Ing.REST.CAT ARAGON</v>
      </c>
      <c r="B635" s="8" t="s">
        <v>264</v>
      </c>
      <c r="C635" s="8" t="s">
        <v>81</v>
      </c>
      <c r="D635" t="s">
        <v>141</v>
      </c>
      <c r="E635" s="24">
        <v>23.559973236774201</v>
      </c>
      <c r="F635" s="24">
        <v>32.738354663360099</v>
      </c>
      <c r="G635" s="24">
        <v>19.4403339801346</v>
      </c>
      <c r="H635" s="9">
        <v>0</v>
      </c>
    </row>
    <row r="636" spans="1:8" x14ac:dyDescent="0.35">
      <c r="A636" s="8" t="str">
        <f t="shared" si="20"/>
        <v>Distribución volumen por criterio (Consumiciones)Rape Ing.LEVANTE</v>
      </c>
      <c r="B636" s="8" t="s">
        <v>264</v>
      </c>
      <c r="C636" s="8" t="s">
        <v>81</v>
      </c>
      <c r="D636" t="s">
        <v>142</v>
      </c>
      <c r="E636" s="24">
        <v>19.522074702822501</v>
      </c>
      <c r="F636" s="24">
        <v>7.3211880801333002</v>
      </c>
      <c r="G636" s="24">
        <v>7.8958091868102196</v>
      </c>
      <c r="H636" s="9">
        <v>0</v>
      </c>
    </row>
    <row r="637" spans="1:8" x14ac:dyDescent="0.35">
      <c r="A637" s="8" t="str">
        <f t="shared" si="20"/>
        <v>Distribución volumen por criterio (Consumiciones)Rape Ing.ANDALUCIA</v>
      </c>
      <c r="B637" s="8" t="s">
        <v>264</v>
      </c>
      <c r="C637" s="8" t="s">
        <v>81</v>
      </c>
      <c r="D637" t="s">
        <v>143</v>
      </c>
      <c r="E637" s="24">
        <v>4.6250078333708604</v>
      </c>
      <c r="F637" s="24">
        <v>4.0308547968486703</v>
      </c>
      <c r="G637" s="24">
        <v>3.9029091172930301</v>
      </c>
      <c r="H637" s="9">
        <v>0</v>
      </c>
    </row>
    <row r="638" spans="1:8" x14ac:dyDescent="0.35">
      <c r="A638" s="8" t="str">
        <f t="shared" si="20"/>
        <v>Distribución volumen por criterio (Consumiciones)Rape Ing.MDD AM</v>
      </c>
      <c r="B638" s="8" t="s">
        <v>264</v>
      </c>
      <c r="C638" s="8" t="s">
        <v>81</v>
      </c>
      <c r="D638" t="s">
        <v>144</v>
      </c>
      <c r="E638" s="24">
        <v>14.4005904620876</v>
      </c>
      <c r="F638" s="24">
        <v>10.4722756810313</v>
      </c>
      <c r="G638" s="24">
        <v>7.2853602769772898</v>
      </c>
      <c r="H638" s="9">
        <v>0</v>
      </c>
    </row>
    <row r="639" spans="1:8" x14ac:dyDescent="0.35">
      <c r="A639" s="8" t="str">
        <f t="shared" si="20"/>
        <v>Distribución volumen por criterio (Consumiciones)Rape Ing.RTO CENTRO</v>
      </c>
      <c r="B639" s="8" t="s">
        <v>264</v>
      </c>
      <c r="C639" s="8" t="s">
        <v>81</v>
      </c>
      <c r="D639" t="s">
        <v>145</v>
      </c>
      <c r="E639" s="24">
        <v>2.4942191305580801</v>
      </c>
      <c r="F639" s="24">
        <v>4.1901488637042998</v>
      </c>
      <c r="G639" s="24">
        <v>2.6027744238786901</v>
      </c>
      <c r="H639" s="9">
        <v>0</v>
      </c>
    </row>
    <row r="640" spans="1:8" x14ac:dyDescent="0.35">
      <c r="A640" s="8" t="str">
        <f t="shared" si="20"/>
        <v>Distribución volumen por criterio (Consumiciones)Rape Ing.NORTE-CENTRO</v>
      </c>
      <c r="B640" s="8" t="s">
        <v>264</v>
      </c>
      <c r="C640" s="8" t="s">
        <v>81</v>
      </c>
      <c r="D640" t="s">
        <v>146</v>
      </c>
      <c r="E640" s="24">
        <v>5.3198663357907101</v>
      </c>
      <c r="F640" s="24">
        <v>23.927767400404999</v>
      </c>
      <c r="G640" s="24">
        <v>13.4250203559453</v>
      </c>
      <c r="H640" s="9">
        <v>0</v>
      </c>
    </row>
    <row r="641" spans="1:8" x14ac:dyDescent="0.35">
      <c r="A641" s="8" t="str">
        <f t="shared" si="20"/>
        <v>Distribución volumen por criterio (Consumiciones)Rape Ing.NOROESTE</v>
      </c>
      <c r="B641" s="8" t="s">
        <v>264</v>
      </c>
      <c r="C641" s="8" t="s">
        <v>81</v>
      </c>
      <c r="D641" t="s">
        <v>147</v>
      </c>
      <c r="E641" s="24">
        <v>22.164884174776301</v>
      </c>
      <c r="F641" s="24">
        <v>10.0793218689859</v>
      </c>
      <c r="G641" s="24">
        <v>29.515494393665701</v>
      </c>
      <c r="H641" s="9">
        <v>0</v>
      </c>
    </row>
    <row r="642" spans="1:8" x14ac:dyDescent="0.35">
      <c r="A642" s="8" t="str">
        <f t="shared" si="20"/>
        <v>Distribución volumen por criterio (Consumiciones)Rape Ing.&lt;2MIL</v>
      </c>
      <c r="B642" s="8" t="s">
        <v>264</v>
      </c>
      <c r="C642" s="8" t="s">
        <v>81</v>
      </c>
      <c r="D642" t="s">
        <v>148</v>
      </c>
      <c r="E642" s="24">
        <v>4.5116903433158102</v>
      </c>
      <c r="F642" s="24">
        <v>4.2618128248506899</v>
      </c>
      <c r="G642" s="24">
        <v>2.0913450179250099</v>
      </c>
      <c r="H642" s="9">
        <v>0</v>
      </c>
    </row>
    <row r="643" spans="1:8" x14ac:dyDescent="0.35">
      <c r="A643" s="8" t="str">
        <f t="shared" si="20"/>
        <v>Distribución volumen por criterio (Consumiciones)Rape Ing.2-5MIL</v>
      </c>
      <c r="B643" s="8" t="s">
        <v>264</v>
      </c>
      <c r="C643" s="8" t="s">
        <v>81</v>
      </c>
      <c r="D643" t="s">
        <v>149</v>
      </c>
      <c r="E643" s="24">
        <v>0.31861995945004101</v>
      </c>
      <c r="F643" s="24">
        <v>2.2866293750590398</v>
      </c>
      <c r="G643" s="24">
        <v>4.8465443883635304</v>
      </c>
      <c r="H643" s="9">
        <v>0</v>
      </c>
    </row>
    <row r="644" spans="1:8" x14ac:dyDescent="0.35">
      <c r="A644" s="8" t="str">
        <f t="shared" si="20"/>
        <v>Distribución volumen por criterio (Consumiciones)Rape Ing.5-10MIL</v>
      </c>
      <c r="B644" s="8" t="s">
        <v>264</v>
      </c>
      <c r="C644" s="8" t="s">
        <v>81</v>
      </c>
      <c r="D644" t="s">
        <v>150</v>
      </c>
      <c r="E644" s="24">
        <v>13.443897978178001</v>
      </c>
      <c r="F644" s="24">
        <v>10.6939009190859</v>
      </c>
      <c r="G644" s="24">
        <v>3.5930429487191402</v>
      </c>
      <c r="H644" s="9">
        <v>0</v>
      </c>
    </row>
    <row r="645" spans="1:8" x14ac:dyDescent="0.35">
      <c r="A645" s="8" t="str">
        <f t="shared" si="20"/>
        <v>Distribución volumen por criterio (Consumiciones)Rape Ing.10-30MIL</v>
      </c>
      <c r="B645" s="8" t="s">
        <v>264</v>
      </c>
      <c r="C645" s="8" t="s">
        <v>81</v>
      </c>
      <c r="D645" t="s">
        <v>151</v>
      </c>
      <c r="E645" s="24">
        <v>18.067939432060001</v>
      </c>
      <c r="F645" s="24">
        <v>26.099592049832101</v>
      </c>
      <c r="G645" s="24">
        <v>12.7165404381009</v>
      </c>
      <c r="H645" s="9">
        <v>0</v>
      </c>
    </row>
    <row r="646" spans="1:8" x14ac:dyDescent="0.35">
      <c r="A646" s="8" t="str">
        <f t="shared" si="20"/>
        <v>Distribución volumen por criterio (Consumiciones)Rape Ing.30-100MIL</v>
      </c>
      <c r="B646" s="8" t="s">
        <v>264</v>
      </c>
      <c r="C646" s="8" t="s">
        <v>81</v>
      </c>
      <c r="D646" t="s">
        <v>152</v>
      </c>
      <c r="E646" s="24">
        <v>25.300448016063001</v>
      </c>
      <c r="F646" s="24">
        <v>19.3575412365559</v>
      </c>
      <c r="G646" s="24">
        <v>39.510936398290703</v>
      </c>
      <c r="H646" s="9">
        <v>0</v>
      </c>
    </row>
    <row r="647" spans="1:8" x14ac:dyDescent="0.35">
      <c r="A647" s="8" t="str">
        <f t="shared" si="20"/>
        <v>Distribución volumen por criterio (Consumiciones)Rape Ing.100-200MIL</v>
      </c>
      <c r="B647" s="8" t="s">
        <v>264</v>
      </c>
      <c r="C647" s="8" t="s">
        <v>81</v>
      </c>
      <c r="D647" t="s">
        <v>153</v>
      </c>
      <c r="E647" s="24">
        <v>2.3997629205254198</v>
      </c>
      <c r="F647" s="24">
        <v>10.5692362948322</v>
      </c>
      <c r="G647" s="24">
        <v>13.042452610801099</v>
      </c>
      <c r="H647" s="9">
        <v>0</v>
      </c>
    </row>
    <row r="648" spans="1:8" x14ac:dyDescent="0.35">
      <c r="A648" s="8" t="str">
        <f t="shared" si="20"/>
        <v>Distribución volumen por criterio (Consumiciones)Rape Ing.200-500MIL</v>
      </c>
      <c r="B648" s="8" t="s">
        <v>264</v>
      </c>
      <c r="C648" s="8" t="s">
        <v>81</v>
      </c>
      <c r="D648" t="s">
        <v>154</v>
      </c>
      <c r="E648" s="24">
        <v>12.131953422196601</v>
      </c>
      <c r="F648" s="24">
        <v>12.1581768702888</v>
      </c>
      <c r="G648" s="24">
        <v>11.847612881701099</v>
      </c>
      <c r="H648" s="9">
        <v>0</v>
      </c>
    </row>
    <row r="649" spans="1:8" x14ac:dyDescent="0.35">
      <c r="A649" s="8" t="str">
        <f t="shared" si="20"/>
        <v>Distribución volumen por criterio (Consumiciones)Rape Ing.&gt;500MIL</v>
      </c>
      <c r="B649" s="8" t="s">
        <v>264</v>
      </c>
      <c r="C649" s="8" t="s">
        <v>81</v>
      </c>
      <c r="D649" t="s">
        <v>155</v>
      </c>
      <c r="E649" s="24">
        <v>23.825706496201299</v>
      </c>
      <c r="F649" s="24">
        <v>14.5731149932069</v>
      </c>
      <c r="G649" s="24">
        <v>12.351513223457699</v>
      </c>
      <c r="H649" s="9">
        <v>0</v>
      </c>
    </row>
    <row r="650" spans="1:8" x14ac:dyDescent="0.35">
      <c r="A650" s="8" t="str">
        <f t="shared" si="20"/>
        <v>Distribución volumen por criterio (Consumiciones)Rape Ing.DE 15 A 19 AÑOS</v>
      </c>
      <c r="B650" s="8" t="s">
        <v>264</v>
      </c>
      <c r="C650" s="8" t="s">
        <v>81</v>
      </c>
      <c r="D650" t="s">
        <v>156</v>
      </c>
      <c r="E650" s="24" t="s">
        <v>285</v>
      </c>
      <c r="F650" s="24" t="s">
        <v>285</v>
      </c>
      <c r="G650" s="24" t="s">
        <v>285</v>
      </c>
      <c r="H650" s="9">
        <v>0</v>
      </c>
    </row>
    <row r="651" spans="1:8" x14ac:dyDescent="0.35">
      <c r="A651" s="8" t="str">
        <f t="shared" si="20"/>
        <v>Distribución volumen por criterio (Consumiciones)Rape Ing.DE 20 A 24 AÑOS</v>
      </c>
      <c r="B651" s="8" t="s">
        <v>264</v>
      </c>
      <c r="C651" s="8" t="s">
        <v>81</v>
      </c>
      <c r="D651" t="s">
        <v>157</v>
      </c>
      <c r="E651" s="24" t="s">
        <v>285</v>
      </c>
      <c r="F651" s="24" t="s">
        <v>285</v>
      </c>
      <c r="G651" s="24" t="s">
        <v>285</v>
      </c>
      <c r="H651" s="9">
        <v>0</v>
      </c>
    </row>
    <row r="652" spans="1:8" x14ac:dyDescent="0.35">
      <c r="A652" s="8" t="str">
        <f t="shared" si="20"/>
        <v>Distribución volumen por criterio (Consumiciones)Rape Ing.DE 25 A 34 AÑOS</v>
      </c>
      <c r="B652" s="8" t="s">
        <v>264</v>
      </c>
      <c r="C652" s="8" t="s">
        <v>81</v>
      </c>
      <c r="D652" t="s">
        <v>158</v>
      </c>
      <c r="E652" s="24">
        <v>1.12797797329965</v>
      </c>
      <c r="F652" s="24">
        <v>2.7317076176102701</v>
      </c>
      <c r="G652" s="24">
        <v>4.6419741143070796</v>
      </c>
      <c r="H652" s="9">
        <v>0</v>
      </c>
    </row>
    <row r="653" spans="1:8" x14ac:dyDescent="0.35">
      <c r="A653" s="8" t="str">
        <f t="shared" si="20"/>
        <v>Distribución volumen por criterio (Consumiciones)Rape Ing.DE 35 A 49 AÑOS</v>
      </c>
      <c r="B653" s="8" t="s">
        <v>264</v>
      </c>
      <c r="C653" s="8" t="s">
        <v>81</v>
      </c>
      <c r="D653" t="s">
        <v>159</v>
      </c>
      <c r="E653" s="24">
        <v>14.154389462328</v>
      </c>
      <c r="F653" s="24">
        <v>24.405291349621798</v>
      </c>
      <c r="G653" s="24">
        <v>12.3871213995712</v>
      </c>
      <c r="H653" s="9">
        <v>0</v>
      </c>
    </row>
    <row r="654" spans="1:8" x14ac:dyDescent="0.35">
      <c r="A654" s="8" t="str">
        <f t="shared" si="20"/>
        <v>Distribución volumen por criterio (Consumiciones)Rape Ing.DE 50 A 59 AÑOS</v>
      </c>
      <c r="B654" s="8" t="s">
        <v>264</v>
      </c>
      <c r="C654" s="8" t="s">
        <v>81</v>
      </c>
      <c r="D654" t="s">
        <v>160</v>
      </c>
      <c r="E654" s="24">
        <v>18.882361021230999</v>
      </c>
      <c r="F654" s="24">
        <v>16.5989693314026</v>
      </c>
      <c r="G654" s="24">
        <v>14.357378464309001</v>
      </c>
      <c r="H654" s="9">
        <v>0</v>
      </c>
    </row>
    <row r="655" spans="1:8" x14ac:dyDescent="0.35">
      <c r="A655" s="8" t="str">
        <f t="shared" si="20"/>
        <v>Distribución volumen por criterio (Consumiciones)Rape Ing.DE 60 A 75 AÑOS</v>
      </c>
      <c r="B655" s="8" t="s">
        <v>264</v>
      </c>
      <c r="C655" s="8" t="s">
        <v>81</v>
      </c>
      <c r="D655" t="s">
        <v>161</v>
      </c>
      <c r="E655" s="24">
        <v>65.835277873137997</v>
      </c>
      <c r="F655" s="24">
        <v>56.264036265076797</v>
      </c>
      <c r="G655" s="24">
        <v>68.613519820458393</v>
      </c>
      <c r="H655" s="9">
        <v>0</v>
      </c>
    </row>
    <row r="656" spans="1:8" x14ac:dyDescent="0.35">
      <c r="A656" s="8" t="str">
        <f t="shared" si="20"/>
        <v>Distribución volumen por criterio (Consumiciones)Rape Ing.NIVEL ALTO</v>
      </c>
      <c r="B656" s="8" t="s">
        <v>264</v>
      </c>
      <c r="C656" s="8" t="s">
        <v>81</v>
      </c>
      <c r="D656" t="s">
        <v>245</v>
      </c>
      <c r="E656" s="24">
        <v>19.042244076652899</v>
      </c>
      <c r="F656" s="24">
        <v>24.818307237270599</v>
      </c>
      <c r="G656" s="24">
        <v>22.4437273611811</v>
      </c>
      <c r="H656" s="9">
        <v>0</v>
      </c>
    </row>
    <row r="657" spans="1:8" x14ac:dyDescent="0.35">
      <c r="A657" s="8" t="str">
        <f t="shared" si="20"/>
        <v>Distribución volumen por criterio (Consumiciones)Rape Ing.NIVEL MEDIO ALTO</v>
      </c>
      <c r="B657" s="8" t="s">
        <v>264</v>
      </c>
      <c r="C657" s="8" t="s">
        <v>81</v>
      </c>
      <c r="D657" t="s">
        <v>246</v>
      </c>
      <c r="E657" s="24">
        <v>14.972366399618201</v>
      </c>
      <c r="F657" s="24">
        <v>9.9794450435583393</v>
      </c>
      <c r="G657" s="24">
        <v>11.8187734837534</v>
      </c>
      <c r="H657" s="9">
        <v>0</v>
      </c>
    </row>
    <row r="658" spans="1:8" x14ac:dyDescent="0.35">
      <c r="A658" s="8" t="str">
        <f t="shared" si="20"/>
        <v>Distribución volumen por criterio (Consumiciones)Rape Ing.NIVEL MEDIO</v>
      </c>
      <c r="B658" s="8" t="s">
        <v>264</v>
      </c>
      <c r="C658" s="8" t="s">
        <v>81</v>
      </c>
      <c r="D658" t="s">
        <v>247</v>
      </c>
      <c r="E658" s="24">
        <v>34.426256488510298</v>
      </c>
      <c r="F658" s="24">
        <v>43.348595905711903</v>
      </c>
      <c r="G658" s="24">
        <v>28.645813372724302</v>
      </c>
      <c r="H658" s="9">
        <v>0</v>
      </c>
    </row>
    <row r="659" spans="1:8" x14ac:dyDescent="0.35">
      <c r="A659" s="8" t="str">
        <f t="shared" si="20"/>
        <v>Distribución volumen por criterio (Consumiciones)Rape Ing.NIVEL MEDIO BAJO</v>
      </c>
      <c r="B659" s="8" t="s">
        <v>264</v>
      </c>
      <c r="C659" s="8" t="s">
        <v>81</v>
      </c>
      <c r="D659" t="s">
        <v>248</v>
      </c>
      <c r="E659" s="24">
        <v>11.077466710020101</v>
      </c>
      <c r="F659" s="24">
        <v>14.7229347950597</v>
      </c>
      <c r="G659" s="24">
        <v>12.691973773232601</v>
      </c>
      <c r="H659" s="9">
        <v>0</v>
      </c>
    </row>
    <row r="660" spans="1:8" x14ac:dyDescent="0.35">
      <c r="A660" s="8" t="str">
        <f t="shared" si="20"/>
        <v>Distribución volumen por criterio (Consumiciones)Rape Ing.NIVEL BAJO</v>
      </c>
      <c r="B660" s="8" t="s">
        <v>264</v>
      </c>
      <c r="C660" s="8" t="s">
        <v>81</v>
      </c>
      <c r="D660" t="s">
        <v>249</v>
      </c>
      <c r="E660" s="24">
        <v>20.4816557752041</v>
      </c>
      <c r="F660" s="24">
        <v>7.1307261458224502</v>
      </c>
      <c r="G660" s="24">
        <v>24.3996965057229</v>
      </c>
      <c r="H660" s="9">
        <v>0</v>
      </c>
    </row>
    <row r="661" spans="1:8" x14ac:dyDescent="0.35">
      <c r="A661" s="8" t="str">
        <f t="shared" si="20"/>
        <v>Distribución volumen por criterio (Consumiciones)Rape Ing.HOMBRE</v>
      </c>
      <c r="B661" s="8" t="s">
        <v>264</v>
      </c>
      <c r="C661" s="8" t="s">
        <v>81</v>
      </c>
      <c r="D661" t="s">
        <v>166</v>
      </c>
      <c r="E661" s="24">
        <v>58.1695253283211</v>
      </c>
      <c r="F661" s="24">
        <v>64.119529992483606</v>
      </c>
      <c r="G661" s="24">
        <v>49.342656449315399</v>
      </c>
      <c r="H661" s="9">
        <v>0</v>
      </c>
    </row>
    <row r="662" spans="1:8" x14ac:dyDescent="0.35">
      <c r="A662" s="8" t="str">
        <f t="shared" si="20"/>
        <v>Distribución volumen por criterio (Consumiciones)Rape Ing.MUJER</v>
      </c>
      <c r="B662" s="8" t="s">
        <v>264</v>
      </c>
      <c r="C662" s="8" t="s">
        <v>81</v>
      </c>
      <c r="D662" t="s">
        <v>167</v>
      </c>
      <c r="E662" s="24">
        <v>41.8304746716789</v>
      </c>
      <c r="F662" s="24">
        <v>35.880470007516401</v>
      </c>
      <c r="G662" s="24">
        <v>50.657343550684601</v>
      </c>
      <c r="H662" s="9">
        <v>0</v>
      </c>
    </row>
    <row r="663" spans="1:8" s="97" customFormat="1" x14ac:dyDescent="0.35">
      <c r="A663" s="97" t="str">
        <f t="shared" ref="A663:A692" si="21">$I$3&amp;$C$663&amp;D663</f>
        <v>Distribución volumen por criterio (Consumiciones)Dorada Ing.T.ESPAÑA</v>
      </c>
      <c r="B663" s="97" t="s">
        <v>264</v>
      </c>
      <c r="C663" s="97" t="s">
        <v>82</v>
      </c>
      <c r="D663" s="98" t="s">
        <v>138</v>
      </c>
      <c r="E663" s="99">
        <v>100</v>
      </c>
      <c r="F663" s="99">
        <v>100</v>
      </c>
      <c r="G663" s="99">
        <v>100</v>
      </c>
      <c r="H663" s="100">
        <v>0</v>
      </c>
    </row>
    <row r="664" spans="1:8" x14ac:dyDescent="0.35">
      <c r="A664" s="8" t="str">
        <f t="shared" si="21"/>
        <v>Distribución volumen por criterio (Consumiciones)Dorada Ing.BCN AM</v>
      </c>
      <c r="B664" s="8" t="s">
        <v>264</v>
      </c>
      <c r="C664" s="8" t="s">
        <v>82</v>
      </c>
      <c r="D664" t="s">
        <v>140</v>
      </c>
      <c r="E664" s="24">
        <v>10.0861623327157</v>
      </c>
      <c r="F664" s="24">
        <v>8.8450588630413893</v>
      </c>
      <c r="G664" s="24">
        <v>6.6996208337706697</v>
      </c>
      <c r="H664" s="9">
        <v>0</v>
      </c>
    </row>
    <row r="665" spans="1:8" x14ac:dyDescent="0.35">
      <c r="A665" s="8" t="str">
        <f t="shared" si="21"/>
        <v>Distribución volumen por criterio (Consumiciones)Dorada Ing.REST.CAT ARAGON</v>
      </c>
      <c r="B665" s="8" t="s">
        <v>264</v>
      </c>
      <c r="C665" s="8" t="s">
        <v>82</v>
      </c>
      <c r="D665" t="s">
        <v>141</v>
      </c>
      <c r="E665" s="24">
        <v>11.361820739043701</v>
      </c>
      <c r="F665" s="24">
        <v>18.864642807098701</v>
      </c>
      <c r="G665" s="24">
        <v>15.8164085799192</v>
      </c>
      <c r="H665" s="9">
        <v>0</v>
      </c>
    </row>
    <row r="666" spans="1:8" x14ac:dyDescent="0.35">
      <c r="A666" s="8" t="str">
        <f t="shared" si="21"/>
        <v>Distribución volumen por criterio (Consumiciones)Dorada Ing.LEVANTE</v>
      </c>
      <c r="B666" s="8" t="s">
        <v>264</v>
      </c>
      <c r="C666" s="8" t="s">
        <v>82</v>
      </c>
      <c r="D666" t="s">
        <v>142</v>
      </c>
      <c r="E666" s="24">
        <v>9.2412105269488904</v>
      </c>
      <c r="F666" s="24">
        <v>20.419699898206499</v>
      </c>
      <c r="G666" s="24">
        <v>8.2707525699771693</v>
      </c>
      <c r="H666" s="9">
        <v>0</v>
      </c>
    </row>
    <row r="667" spans="1:8" x14ac:dyDescent="0.35">
      <c r="A667" s="8" t="str">
        <f t="shared" si="21"/>
        <v>Distribución volumen por criterio (Consumiciones)Dorada Ing.ANDALUCIA</v>
      </c>
      <c r="B667" s="8" t="s">
        <v>264</v>
      </c>
      <c r="C667" s="8" t="s">
        <v>82</v>
      </c>
      <c r="D667" t="s">
        <v>143</v>
      </c>
      <c r="E667" s="24">
        <v>11.7997934369722</v>
      </c>
      <c r="F667" s="24">
        <v>10.248815807130599</v>
      </c>
      <c r="G667" s="24">
        <v>7.6219508974106001</v>
      </c>
      <c r="H667" s="9">
        <v>0</v>
      </c>
    </row>
    <row r="668" spans="1:8" x14ac:dyDescent="0.35">
      <c r="A668" s="8" t="str">
        <f t="shared" si="21"/>
        <v>Distribución volumen por criterio (Consumiciones)Dorada Ing.MDD AM</v>
      </c>
      <c r="B668" s="8" t="s">
        <v>264</v>
      </c>
      <c r="C668" s="8" t="s">
        <v>82</v>
      </c>
      <c r="D668" t="s">
        <v>144</v>
      </c>
      <c r="E668" s="24">
        <v>43.644471622098401</v>
      </c>
      <c r="F668" s="24">
        <v>28.569890177185901</v>
      </c>
      <c r="G668" s="24">
        <v>39.326627969923003</v>
      </c>
      <c r="H668" s="9">
        <v>0</v>
      </c>
    </row>
    <row r="669" spans="1:8" x14ac:dyDescent="0.35">
      <c r="A669" s="8" t="str">
        <f t="shared" si="21"/>
        <v>Distribución volumen por criterio (Consumiciones)Dorada Ing.RTO CENTRO</v>
      </c>
      <c r="B669" s="8" t="s">
        <v>264</v>
      </c>
      <c r="C669" s="8" t="s">
        <v>82</v>
      </c>
      <c r="D669" t="s">
        <v>145</v>
      </c>
      <c r="E669" s="24">
        <v>6.5230551655450597</v>
      </c>
      <c r="F669" s="24">
        <v>3.3378076510462198</v>
      </c>
      <c r="G669" s="24">
        <v>5.0825614999631403</v>
      </c>
      <c r="H669" s="9">
        <v>0</v>
      </c>
    </row>
    <row r="670" spans="1:8" x14ac:dyDescent="0.35">
      <c r="A670" s="8" t="str">
        <f t="shared" si="21"/>
        <v>Distribución volumen por criterio (Consumiciones)Dorada Ing.NORTE-CENTRO</v>
      </c>
      <c r="B670" s="8" t="s">
        <v>264</v>
      </c>
      <c r="C670" s="8" t="s">
        <v>82</v>
      </c>
      <c r="D670" t="s">
        <v>146</v>
      </c>
      <c r="E670" s="24">
        <v>3.5124713608112201</v>
      </c>
      <c r="F670" s="24">
        <v>2.6947032530180302</v>
      </c>
      <c r="G670" s="24">
        <v>4.8534104175284201</v>
      </c>
      <c r="H670" s="9">
        <v>0</v>
      </c>
    </row>
    <row r="671" spans="1:8" x14ac:dyDescent="0.35">
      <c r="A671" s="8" t="str">
        <f t="shared" si="21"/>
        <v>Distribución volumen por criterio (Consumiciones)Dorada Ing.NOROESTE</v>
      </c>
      <c r="B671" s="8" t="s">
        <v>264</v>
      </c>
      <c r="C671" s="8" t="s">
        <v>82</v>
      </c>
      <c r="D671" t="s">
        <v>147</v>
      </c>
      <c r="E671" s="24">
        <v>3.83101938382215</v>
      </c>
      <c r="F671" s="24">
        <v>7.0193759828114999</v>
      </c>
      <c r="G671" s="24">
        <v>12.328674121680899</v>
      </c>
      <c r="H671" s="9">
        <v>0</v>
      </c>
    </row>
    <row r="672" spans="1:8" x14ac:dyDescent="0.35">
      <c r="A672" s="8" t="str">
        <f t="shared" si="21"/>
        <v>Distribución volumen por criterio (Consumiciones)Dorada Ing.&lt;2MIL</v>
      </c>
      <c r="B672" s="8" t="s">
        <v>264</v>
      </c>
      <c r="C672" s="8" t="s">
        <v>82</v>
      </c>
      <c r="D672" t="s">
        <v>148</v>
      </c>
      <c r="E672" s="24">
        <v>4.2154129882556299</v>
      </c>
      <c r="F672" s="24">
        <v>3.6261991134400802</v>
      </c>
      <c r="G672" s="24">
        <v>6.1889510561142602</v>
      </c>
      <c r="H672" s="9">
        <v>0</v>
      </c>
    </row>
    <row r="673" spans="1:8" x14ac:dyDescent="0.35">
      <c r="A673" s="8" t="str">
        <f t="shared" si="21"/>
        <v>Distribución volumen por criterio (Consumiciones)Dorada Ing.2-5MIL</v>
      </c>
      <c r="B673" s="8" t="s">
        <v>264</v>
      </c>
      <c r="C673" s="8" t="s">
        <v>82</v>
      </c>
      <c r="D673" t="s">
        <v>149</v>
      </c>
      <c r="E673" s="24">
        <v>2.2208860101283801</v>
      </c>
      <c r="F673" s="24">
        <v>0.29993794525392398</v>
      </c>
      <c r="G673" s="24">
        <v>6.0805318846208296</v>
      </c>
      <c r="H673" s="9">
        <v>0</v>
      </c>
    </row>
    <row r="674" spans="1:8" x14ac:dyDescent="0.35">
      <c r="A674" s="8" t="str">
        <f t="shared" si="21"/>
        <v>Distribución volumen por criterio (Consumiciones)Dorada Ing.5-10MIL</v>
      </c>
      <c r="B674" s="8" t="s">
        <v>264</v>
      </c>
      <c r="C674" s="8" t="s">
        <v>82</v>
      </c>
      <c r="D674" t="s">
        <v>150</v>
      </c>
      <c r="E674" s="24">
        <v>9.4803918150123501</v>
      </c>
      <c r="F674" s="24">
        <v>19.226517616652899</v>
      </c>
      <c r="G674" s="24">
        <v>5.0556484835762401</v>
      </c>
      <c r="H674" s="9">
        <v>0</v>
      </c>
    </row>
    <row r="675" spans="1:8" x14ac:dyDescent="0.35">
      <c r="A675" s="8" t="str">
        <f t="shared" si="21"/>
        <v>Distribución volumen por criterio (Consumiciones)Dorada Ing.10-30MIL</v>
      </c>
      <c r="B675" s="8" t="s">
        <v>264</v>
      </c>
      <c r="C675" s="8" t="s">
        <v>82</v>
      </c>
      <c r="D675" t="s">
        <v>151</v>
      </c>
      <c r="E675" s="24">
        <v>7.1539068139761799</v>
      </c>
      <c r="F675" s="24">
        <v>9.7771459858289802</v>
      </c>
      <c r="G675" s="24">
        <v>8.5171130082564908</v>
      </c>
      <c r="H675" s="9">
        <v>0</v>
      </c>
    </row>
    <row r="676" spans="1:8" x14ac:dyDescent="0.35">
      <c r="A676" s="8" t="str">
        <f t="shared" si="21"/>
        <v>Distribución volumen por criterio (Consumiciones)Dorada Ing.30-100MIL</v>
      </c>
      <c r="B676" s="8" t="s">
        <v>264</v>
      </c>
      <c r="C676" s="8" t="s">
        <v>82</v>
      </c>
      <c r="D676" t="s">
        <v>152</v>
      </c>
      <c r="E676" s="24">
        <v>15.845954472388</v>
      </c>
      <c r="F676" s="24">
        <v>16.668848220911901</v>
      </c>
      <c r="G676" s="24">
        <v>11.662635532577101</v>
      </c>
      <c r="H676" s="9">
        <v>0</v>
      </c>
    </row>
    <row r="677" spans="1:8" x14ac:dyDescent="0.35">
      <c r="A677" s="8" t="str">
        <f t="shared" si="21"/>
        <v>Distribución volumen por criterio (Consumiciones)Dorada Ing.100-200MIL</v>
      </c>
      <c r="B677" s="8" t="s">
        <v>264</v>
      </c>
      <c r="C677" s="8" t="s">
        <v>82</v>
      </c>
      <c r="D677" t="s">
        <v>153</v>
      </c>
      <c r="E677" s="24">
        <v>12.3879971136601</v>
      </c>
      <c r="F677" s="24">
        <v>13.336725214615299</v>
      </c>
      <c r="G677" s="24">
        <v>11.883245097010199</v>
      </c>
      <c r="H677" s="9">
        <v>0</v>
      </c>
    </row>
    <row r="678" spans="1:8" x14ac:dyDescent="0.35">
      <c r="A678" s="8" t="str">
        <f t="shared" si="21"/>
        <v>Distribución volumen por criterio (Consumiciones)Dorada Ing.200-500MIL</v>
      </c>
      <c r="B678" s="8" t="s">
        <v>264</v>
      </c>
      <c r="C678" s="8" t="s">
        <v>82</v>
      </c>
      <c r="D678" t="s">
        <v>154</v>
      </c>
      <c r="E678" s="24">
        <v>2.9691904985879698</v>
      </c>
      <c r="F678" s="24">
        <v>5.8574638810980604</v>
      </c>
      <c r="G678" s="24">
        <v>10.867433757301001</v>
      </c>
      <c r="H678" s="9">
        <v>0</v>
      </c>
    </row>
    <row r="679" spans="1:8" x14ac:dyDescent="0.35">
      <c r="A679" s="8" t="str">
        <f t="shared" si="21"/>
        <v>Distribución volumen por criterio (Consumiciones)Dorada Ing.&gt;500MIL</v>
      </c>
      <c r="B679" s="8" t="s">
        <v>264</v>
      </c>
      <c r="C679" s="8" t="s">
        <v>82</v>
      </c>
      <c r="D679" t="s">
        <v>155</v>
      </c>
      <c r="E679" s="24">
        <v>45.7262572426866</v>
      </c>
      <c r="F679" s="24">
        <v>31.207161280804002</v>
      </c>
      <c r="G679" s="24">
        <v>39.744448070717098</v>
      </c>
      <c r="H679" s="9">
        <v>0</v>
      </c>
    </row>
    <row r="680" spans="1:8" x14ac:dyDescent="0.35">
      <c r="A680" s="8" t="str">
        <f t="shared" si="21"/>
        <v>Distribución volumen por criterio (Consumiciones)Dorada Ing.DE 15 A 19 AÑOS</v>
      </c>
      <c r="B680" s="8" t="s">
        <v>264</v>
      </c>
      <c r="C680" s="8" t="s">
        <v>82</v>
      </c>
      <c r="D680" t="s">
        <v>156</v>
      </c>
      <c r="E680" s="24" t="s">
        <v>285</v>
      </c>
      <c r="F680" s="24" t="s">
        <v>285</v>
      </c>
      <c r="G680" s="24" t="s">
        <v>285</v>
      </c>
      <c r="H680" s="9">
        <v>0</v>
      </c>
    </row>
    <row r="681" spans="1:8" x14ac:dyDescent="0.35">
      <c r="A681" s="8" t="str">
        <f t="shared" si="21"/>
        <v>Distribución volumen por criterio (Consumiciones)Dorada Ing.DE 20 A 24 AÑOS</v>
      </c>
      <c r="B681" s="8" t="s">
        <v>264</v>
      </c>
      <c r="C681" s="8" t="s">
        <v>82</v>
      </c>
      <c r="D681" t="s">
        <v>157</v>
      </c>
      <c r="E681" s="24">
        <v>2.6212080815691001</v>
      </c>
      <c r="F681" s="24" t="s">
        <v>285</v>
      </c>
      <c r="G681" s="24" t="s">
        <v>285</v>
      </c>
      <c r="H681" s="9">
        <v>0</v>
      </c>
    </row>
    <row r="682" spans="1:8" x14ac:dyDescent="0.35">
      <c r="A682" s="8" t="str">
        <f t="shared" si="21"/>
        <v>Distribución volumen por criterio (Consumiciones)Dorada Ing.DE 25 A 34 AÑOS</v>
      </c>
      <c r="B682" s="8" t="s">
        <v>264</v>
      </c>
      <c r="C682" s="8" t="s">
        <v>82</v>
      </c>
      <c r="D682" t="s">
        <v>158</v>
      </c>
      <c r="E682" s="24">
        <v>4.7007599710513297</v>
      </c>
      <c r="F682" s="24">
        <v>4.5751622357205504</v>
      </c>
      <c r="G682" s="24">
        <v>4.6101873047640698</v>
      </c>
      <c r="H682" s="9">
        <v>0</v>
      </c>
    </row>
    <row r="683" spans="1:8" x14ac:dyDescent="0.35">
      <c r="A683" s="8" t="str">
        <f t="shared" si="21"/>
        <v>Distribución volumen por criterio (Consumiciones)Dorada Ing.DE 35 A 49 AÑOS</v>
      </c>
      <c r="B683" s="8" t="s">
        <v>264</v>
      </c>
      <c r="C683" s="8" t="s">
        <v>82</v>
      </c>
      <c r="D683" t="s">
        <v>159</v>
      </c>
      <c r="E683" s="24">
        <v>15.542718242152599</v>
      </c>
      <c r="F683" s="24">
        <v>15.7187581785116</v>
      </c>
      <c r="G683" s="24">
        <v>12.676781747104499</v>
      </c>
      <c r="H683" s="9">
        <v>0</v>
      </c>
    </row>
    <row r="684" spans="1:8" x14ac:dyDescent="0.35">
      <c r="A684" s="8" t="str">
        <f t="shared" si="21"/>
        <v>Distribución volumen por criterio (Consumiciones)Dorada Ing.DE 50 A 59 AÑOS</v>
      </c>
      <c r="B684" s="8" t="s">
        <v>264</v>
      </c>
      <c r="C684" s="8" t="s">
        <v>82</v>
      </c>
      <c r="D684" t="s">
        <v>160</v>
      </c>
      <c r="E684" s="24">
        <v>18.348966659545699</v>
      </c>
      <c r="F684" s="24">
        <v>16.1020741261365</v>
      </c>
      <c r="G684" s="24">
        <v>10.3532476946055</v>
      </c>
      <c r="H684" s="9">
        <v>0</v>
      </c>
    </row>
    <row r="685" spans="1:8" x14ac:dyDescent="0.35">
      <c r="A685" s="8" t="str">
        <f t="shared" si="21"/>
        <v>Distribución volumen por criterio (Consumiciones)Dorada Ing.DE 60 A 75 AÑOS</v>
      </c>
      <c r="B685" s="8" t="s">
        <v>264</v>
      </c>
      <c r="C685" s="8" t="s">
        <v>82</v>
      </c>
      <c r="D685" t="s">
        <v>161</v>
      </c>
      <c r="E685" s="24">
        <v>58.786351613638502</v>
      </c>
      <c r="F685" s="24">
        <v>63.604001752657297</v>
      </c>
      <c r="G685" s="24">
        <v>72.359794737147894</v>
      </c>
      <c r="H685" s="9">
        <v>0</v>
      </c>
    </row>
    <row r="686" spans="1:8" x14ac:dyDescent="0.35">
      <c r="A686" s="8" t="str">
        <f t="shared" si="21"/>
        <v>Distribución volumen por criterio (Consumiciones)Dorada Ing.NIVEL ALTO</v>
      </c>
      <c r="B686" s="8" t="s">
        <v>264</v>
      </c>
      <c r="C686" s="8" t="s">
        <v>82</v>
      </c>
      <c r="D686" t="s">
        <v>245</v>
      </c>
      <c r="E686" s="24">
        <v>35.560588091000398</v>
      </c>
      <c r="F686" s="24">
        <v>14.8366521872259</v>
      </c>
      <c r="G686" s="24">
        <v>31.377572991623602</v>
      </c>
      <c r="H686" s="9">
        <v>0</v>
      </c>
    </row>
    <row r="687" spans="1:8" x14ac:dyDescent="0.35">
      <c r="A687" s="8" t="str">
        <f t="shared" si="21"/>
        <v>Distribución volumen por criterio (Consumiciones)Dorada Ing.NIVEL MEDIO ALTO</v>
      </c>
      <c r="B687" s="8" t="s">
        <v>264</v>
      </c>
      <c r="C687" s="8" t="s">
        <v>82</v>
      </c>
      <c r="D687" t="s">
        <v>246</v>
      </c>
      <c r="E687" s="24">
        <v>4.7167417308934203</v>
      </c>
      <c r="F687" s="24">
        <v>8.9821483249296197</v>
      </c>
      <c r="G687" s="24">
        <v>5.2746985721494104</v>
      </c>
      <c r="H687" s="9">
        <v>0</v>
      </c>
    </row>
    <row r="688" spans="1:8" x14ac:dyDescent="0.35">
      <c r="A688" s="8" t="str">
        <f t="shared" si="21"/>
        <v>Distribución volumen por criterio (Consumiciones)Dorada Ing.NIVEL MEDIO</v>
      </c>
      <c r="B688" s="8" t="s">
        <v>264</v>
      </c>
      <c r="C688" s="8" t="s">
        <v>82</v>
      </c>
      <c r="D688" t="s">
        <v>247</v>
      </c>
      <c r="E688" s="24">
        <v>20.996326296496701</v>
      </c>
      <c r="F688" s="24">
        <v>29.5679558781117</v>
      </c>
      <c r="G688" s="24">
        <v>18.911201055942001</v>
      </c>
      <c r="H688" s="9">
        <v>0</v>
      </c>
    </row>
    <row r="689" spans="1:8" x14ac:dyDescent="0.35">
      <c r="A689" s="8" t="str">
        <f t="shared" si="21"/>
        <v>Distribución volumen por criterio (Consumiciones)Dorada Ing.NIVEL MEDIO BAJO</v>
      </c>
      <c r="B689" s="8" t="s">
        <v>264</v>
      </c>
      <c r="C689" s="8" t="s">
        <v>82</v>
      </c>
      <c r="D689" t="s">
        <v>248</v>
      </c>
      <c r="E689" s="24">
        <v>11.171740423696299</v>
      </c>
      <c r="F689" s="24">
        <v>13.8504395359165</v>
      </c>
      <c r="G689" s="24">
        <v>11.6950285333554</v>
      </c>
      <c r="H689" s="9">
        <v>0</v>
      </c>
    </row>
    <row r="690" spans="1:8" x14ac:dyDescent="0.35">
      <c r="A690" s="8" t="str">
        <f t="shared" si="21"/>
        <v>Distribución volumen por criterio (Consumiciones)Dorada Ing.NIVEL BAJO</v>
      </c>
      <c r="B690" s="8" t="s">
        <v>264</v>
      </c>
      <c r="C690" s="8" t="s">
        <v>82</v>
      </c>
      <c r="D690" t="s">
        <v>249</v>
      </c>
      <c r="E690" s="24">
        <v>27.554603457913199</v>
      </c>
      <c r="F690" s="24">
        <v>32.762811487764402</v>
      </c>
      <c r="G690" s="24">
        <v>32.741505737102699</v>
      </c>
      <c r="H690" s="9">
        <v>0</v>
      </c>
    </row>
    <row r="691" spans="1:8" x14ac:dyDescent="0.35">
      <c r="A691" s="8" t="str">
        <f t="shared" si="21"/>
        <v>Distribución volumen por criterio (Consumiciones)Dorada Ing.HOMBRE</v>
      </c>
      <c r="B691" s="8" t="s">
        <v>264</v>
      </c>
      <c r="C691" s="8" t="s">
        <v>82</v>
      </c>
      <c r="D691" t="s">
        <v>166</v>
      </c>
      <c r="E691" s="24">
        <v>70.361570567250496</v>
      </c>
      <c r="F691" s="24">
        <v>62.124993234772298</v>
      </c>
      <c r="G691" s="24">
        <v>61.9236628528027</v>
      </c>
      <c r="H691" s="9">
        <v>0</v>
      </c>
    </row>
    <row r="692" spans="1:8" x14ac:dyDescent="0.35">
      <c r="A692" s="8" t="str">
        <f t="shared" si="21"/>
        <v>Distribución volumen por criterio (Consumiciones)Dorada Ing.MUJER</v>
      </c>
      <c r="B692" s="8" t="s">
        <v>264</v>
      </c>
      <c r="C692" s="8" t="s">
        <v>82</v>
      </c>
      <c r="D692" t="s">
        <v>167</v>
      </c>
      <c r="E692" s="24">
        <v>29.638444659273802</v>
      </c>
      <c r="F692" s="24">
        <v>37.875025300098102</v>
      </c>
      <c r="G692" s="24">
        <v>38.0763371471973</v>
      </c>
      <c r="H692" s="9">
        <v>0</v>
      </c>
    </row>
    <row r="693" spans="1:8" s="97" customFormat="1" x14ac:dyDescent="0.35">
      <c r="A693" s="97" t="str">
        <f t="shared" ref="A693:A722" si="22">$I$3&amp;$C$693&amp;D693</f>
        <v>Distribución volumen por criterio (Consumiciones)Salmon Ing.T.ESPAÑA</v>
      </c>
      <c r="B693" s="97" t="s">
        <v>264</v>
      </c>
      <c r="C693" s="97" t="s">
        <v>83</v>
      </c>
      <c r="D693" s="98" t="s">
        <v>138</v>
      </c>
      <c r="E693" s="99">
        <v>100</v>
      </c>
      <c r="F693" s="99">
        <v>100</v>
      </c>
      <c r="G693" s="99">
        <v>100</v>
      </c>
      <c r="H693" s="100">
        <v>0</v>
      </c>
    </row>
    <row r="694" spans="1:8" x14ac:dyDescent="0.35">
      <c r="A694" s="8" t="str">
        <f t="shared" si="22"/>
        <v>Distribución volumen por criterio (Consumiciones)Salmon Ing.BCN AM</v>
      </c>
      <c r="B694" s="8" t="s">
        <v>264</v>
      </c>
      <c r="C694" s="8" t="s">
        <v>83</v>
      </c>
      <c r="D694" t="s">
        <v>140</v>
      </c>
      <c r="E694" s="24">
        <v>14.814021606048501</v>
      </c>
      <c r="F694" s="24">
        <v>10.7944512047365</v>
      </c>
      <c r="G694" s="24">
        <v>15.3573788227271</v>
      </c>
      <c r="H694" s="9">
        <v>0</v>
      </c>
    </row>
    <row r="695" spans="1:8" x14ac:dyDescent="0.35">
      <c r="A695" s="8" t="str">
        <f t="shared" si="22"/>
        <v>Distribución volumen por criterio (Consumiciones)Salmon Ing.REST.CAT ARAGON</v>
      </c>
      <c r="B695" s="8" t="s">
        <v>264</v>
      </c>
      <c r="C695" s="8" t="s">
        <v>83</v>
      </c>
      <c r="D695" t="s">
        <v>141</v>
      </c>
      <c r="E695" s="24">
        <v>14.7995264158534</v>
      </c>
      <c r="F695" s="24">
        <v>15.068295960241899</v>
      </c>
      <c r="G695" s="24">
        <v>17.9604253983136</v>
      </c>
      <c r="H695" s="9">
        <v>0</v>
      </c>
    </row>
    <row r="696" spans="1:8" x14ac:dyDescent="0.35">
      <c r="A696" s="8" t="str">
        <f t="shared" si="22"/>
        <v>Distribución volumen por criterio (Consumiciones)Salmon Ing.LEVANTE</v>
      </c>
      <c r="B696" s="8" t="s">
        <v>264</v>
      </c>
      <c r="C696" s="8" t="s">
        <v>83</v>
      </c>
      <c r="D696" t="s">
        <v>142</v>
      </c>
      <c r="E696" s="24">
        <v>17.6991621665438</v>
      </c>
      <c r="F696" s="24">
        <v>17.084229643088701</v>
      </c>
      <c r="G696" s="24">
        <v>20.790333483202801</v>
      </c>
      <c r="H696" s="9">
        <v>0</v>
      </c>
    </row>
    <row r="697" spans="1:8" x14ac:dyDescent="0.35">
      <c r="A697" s="8" t="str">
        <f t="shared" si="22"/>
        <v>Distribución volumen por criterio (Consumiciones)Salmon Ing.ANDALUCIA</v>
      </c>
      <c r="B697" s="8" t="s">
        <v>264</v>
      </c>
      <c r="C697" s="8" t="s">
        <v>83</v>
      </c>
      <c r="D697" t="s">
        <v>143</v>
      </c>
      <c r="E697" s="24">
        <v>15.130039132373801</v>
      </c>
      <c r="F697" s="24">
        <v>13.7305301400649</v>
      </c>
      <c r="G697" s="24">
        <v>13.0659060638163</v>
      </c>
      <c r="H697" s="9">
        <v>0</v>
      </c>
    </row>
    <row r="698" spans="1:8" x14ac:dyDescent="0.35">
      <c r="A698" s="8" t="str">
        <f t="shared" si="22"/>
        <v>Distribución volumen por criterio (Consumiciones)Salmon Ing.MDD AM</v>
      </c>
      <c r="B698" s="8" t="s">
        <v>264</v>
      </c>
      <c r="C698" s="8" t="s">
        <v>83</v>
      </c>
      <c r="D698" t="s">
        <v>144</v>
      </c>
      <c r="E698" s="24">
        <v>20.6691614078048</v>
      </c>
      <c r="F698" s="24">
        <v>30.311592117314699</v>
      </c>
      <c r="G698" s="24">
        <v>20.969723281650001</v>
      </c>
      <c r="H698" s="9">
        <v>0</v>
      </c>
    </row>
    <row r="699" spans="1:8" x14ac:dyDescent="0.35">
      <c r="A699" s="8" t="str">
        <f t="shared" si="22"/>
        <v>Distribución volumen por criterio (Consumiciones)Salmon Ing.RTO CENTRO</v>
      </c>
      <c r="B699" s="8" t="s">
        <v>264</v>
      </c>
      <c r="C699" s="8" t="s">
        <v>83</v>
      </c>
      <c r="D699" t="s">
        <v>145</v>
      </c>
      <c r="E699" s="24">
        <v>7.03344783560145</v>
      </c>
      <c r="F699" s="24">
        <v>6.8584864313501797</v>
      </c>
      <c r="G699" s="24">
        <v>5.5817541897990202</v>
      </c>
      <c r="H699" s="9">
        <v>0</v>
      </c>
    </row>
    <row r="700" spans="1:8" x14ac:dyDescent="0.35">
      <c r="A700" s="8" t="str">
        <f t="shared" si="22"/>
        <v>Distribución volumen por criterio (Consumiciones)Salmon Ing.NORTE-CENTRO</v>
      </c>
      <c r="B700" s="8" t="s">
        <v>264</v>
      </c>
      <c r="C700" s="8" t="s">
        <v>83</v>
      </c>
      <c r="D700" t="s">
        <v>146</v>
      </c>
      <c r="E700" s="24">
        <v>4.0093679704058998</v>
      </c>
      <c r="F700" s="24">
        <v>4.4974228269646099</v>
      </c>
      <c r="G700" s="24">
        <v>3.17034671376731</v>
      </c>
      <c r="H700" s="9">
        <v>0</v>
      </c>
    </row>
    <row r="701" spans="1:8" x14ac:dyDescent="0.35">
      <c r="A701" s="8" t="str">
        <f t="shared" si="22"/>
        <v>Distribución volumen por criterio (Consumiciones)Salmon Ing.NOROESTE</v>
      </c>
      <c r="B701" s="8" t="s">
        <v>264</v>
      </c>
      <c r="C701" s="8" t="s">
        <v>83</v>
      </c>
      <c r="D701" t="s">
        <v>147</v>
      </c>
      <c r="E701" s="24">
        <v>5.8452898410305298</v>
      </c>
      <c r="F701" s="24">
        <v>1.6549857713104501</v>
      </c>
      <c r="G701" s="24">
        <v>3.10412173933479</v>
      </c>
      <c r="H701" s="9">
        <v>0</v>
      </c>
    </row>
    <row r="702" spans="1:8" x14ac:dyDescent="0.35">
      <c r="A702" s="8" t="str">
        <f t="shared" si="22"/>
        <v>Distribución volumen por criterio (Consumiciones)Salmon Ing.&lt;2MIL</v>
      </c>
      <c r="B702" s="8" t="s">
        <v>264</v>
      </c>
      <c r="C702" s="8" t="s">
        <v>83</v>
      </c>
      <c r="D702" t="s">
        <v>148</v>
      </c>
      <c r="E702" s="24">
        <v>3.0380128243268101</v>
      </c>
      <c r="F702" s="24">
        <v>2.5451245852334798</v>
      </c>
      <c r="G702" s="24">
        <v>1.17039309701789</v>
      </c>
      <c r="H702" s="9">
        <v>0</v>
      </c>
    </row>
    <row r="703" spans="1:8" x14ac:dyDescent="0.35">
      <c r="A703" s="8" t="str">
        <f t="shared" si="22"/>
        <v>Distribución volumen por criterio (Consumiciones)Salmon Ing.2-5MIL</v>
      </c>
      <c r="B703" s="8" t="s">
        <v>264</v>
      </c>
      <c r="C703" s="8" t="s">
        <v>83</v>
      </c>
      <c r="D703" t="s">
        <v>149</v>
      </c>
      <c r="E703" s="24">
        <v>1.12497141082333</v>
      </c>
      <c r="F703" s="24">
        <v>3.21735908873401</v>
      </c>
      <c r="G703" s="24">
        <v>0.924225641939034</v>
      </c>
      <c r="H703" s="9">
        <v>0</v>
      </c>
    </row>
    <row r="704" spans="1:8" x14ac:dyDescent="0.35">
      <c r="A704" s="8" t="str">
        <f t="shared" si="22"/>
        <v>Distribución volumen por criterio (Consumiciones)Salmon Ing.5-10MIL</v>
      </c>
      <c r="B704" s="8" t="s">
        <v>264</v>
      </c>
      <c r="C704" s="8" t="s">
        <v>83</v>
      </c>
      <c r="D704" t="s">
        <v>150</v>
      </c>
      <c r="E704" s="24">
        <v>8.1276231763653293</v>
      </c>
      <c r="F704" s="24">
        <v>8.4711572696662607</v>
      </c>
      <c r="G704" s="24">
        <v>9.0587251120361696</v>
      </c>
      <c r="H704" s="9">
        <v>0</v>
      </c>
    </row>
    <row r="705" spans="1:8" x14ac:dyDescent="0.35">
      <c r="A705" s="8" t="str">
        <f t="shared" si="22"/>
        <v>Distribución volumen por criterio (Consumiciones)Salmon Ing.10-30MIL</v>
      </c>
      <c r="B705" s="8" t="s">
        <v>264</v>
      </c>
      <c r="C705" s="8" t="s">
        <v>83</v>
      </c>
      <c r="D705" t="s">
        <v>151</v>
      </c>
      <c r="E705" s="24">
        <v>14.7665567495839</v>
      </c>
      <c r="F705" s="24">
        <v>14.9455521895036</v>
      </c>
      <c r="G705" s="24">
        <v>18.000467543165801</v>
      </c>
      <c r="H705" s="9">
        <v>0</v>
      </c>
    </row>
    <row r="706" spans="1:8" x14ac:dyDescent="0.35">
      <c r="A706" s="8" t="str">
        <f t="shared" si="22"/>
        <v>Distribución volumen por criterio (Consumiciones)Salmon Ing.30-100MIL</v>
      </c>
      <c r="B706" s="8" t="s">
        <v>264</v>
      </c>
      <c r="C706" s="8" t="s">
        <v>83</v>
      </c>
      <c r="D706" t="s">
        <v>152</v>
      </c>
      <c r="E706" s="24">
        <v>23.068277777080301</v>
      </c>
      <c r="F706" s="24">
        <v>25.911742758589899</v>
      </c>
      <c r="G706" s="24">
        <v>25.9838969722869</v>
      </c>
      <c r="H706" s="9">
        <v>0</v>
      </c>
    </row>
    <row r="707" spans="1:8" x14ac:dyDescent="0.35">
      <c r="A707" s="8" t="str">
        <f t="shared" si="22"/>
        <v>Distribución volumen por criterio (Consumiciones)Salmon Ing.100-200MIL</v>
      </c>
      <c r="B707" s="8" t="s">
        <v>264</v>
      </c>
      <c r="C707" s="8" t="s">
        <v>83</v>
      </c>
      <c r="D707" t="s">
        <v>153</v>
      </c>
      <c r="E707" s="24">
        <v>10.4370800666162</v>
      </c>
      <c r="F707" s="24">
        <v>11.6959653157649</v>
      </c>
      <c r="G707" s="24">
        <v>12.1108955492488</v>
      </c>
      <c r="H707" s="9">
        <v>0</v>
      </c>
    </row>
    <row r="708" spans="1:8" x14ac:dyDescent="0.35">
      <c r="A708" s="8" t="str">
        <f t="shared" si="22"/>
        <v>Distribución volumen por criterio (Consumiciones)Salmon Ing.200-500MIL</v>
      </c>
      <c r="B708" s="8" t="s">
        <v>264</v>
      </c>
      <c r="C708" s="8" t="s">
        <v>83</v>
      </c>
      <c r="D708" t="s">
        <v>154</v>
      </c>
      <c r="E708" s="24">
        <v>15.7143827985679</v>
      </c>
      <c r="F708" s="24">
        <v>11.7337874733294</v>
      </c>
      <c r="G708" s="24">
        <v>12.095797285817101</v>
      </c>
      <c r="H708" s="9">
        <v>0</v>
      </c>
    </row>
    <row r="709" spans="1:8" x14ac:dyDescent="0.35">
      <c r="A709" s="8" t="str">
        <f t="shared" si="22"/>
        <v>Distribución volumen por criterio (Consumiciones)Salmon Ing.&gt;500MIL</v>
      </c>
      <c r="B709" s="8" t="s">
        <v>264</v>
      </c>
      <c r="C709" s="8" t="s">
        <v>83</v>
      </c>
      <c r="D709" t="s">
        <v>155</v>
      </c>
      <c r="E709" s="24">
        <v>23.723113209864501</v>
      </c>
      <c r="F709" s="24">
        <v>21.4793113191784</v>
      </c>
      <c r="G709" s="24">
        <v>20.655595293975999</v>
      </c>
      <c r="H709" s="9">
        <v>0</v>
      </c>
    </row>
    <row r="710" spans="1:8" x14ac:dyDescent="0.35">
      <c r="A710" s="8" t="str">
        <f t="shared" si="22"/>
        <v>Distribución volumen por criterio (Consumiciones)Salmon Ing.DE 15 A 19 AÑOS</v>
      </c>
      <c r="B710" s="8" t="s">
        <v>264</v>
      </c>
      <c r="C710" s="8" t="s">
        <v>83</v>
      </c>
      <c r="D710" t="s">
        <v>156</v>
      </c>
      <c r="E710" s="24">
        <v>2.9270813602935002</v>
      </c>
      <c r="F710" s="24">
        <v>0.75576320976141498</v>
      </c>
      <c r="G710" s="24">
        <v>0.69871687437086305</v>
      </c>
      <c r="H710" s="9">
        <v>0</v>
      </c>
    </row>
    <row r="711" spans="1:8" x14ac:dyDescent="0.35">
      <c r="A711" s="8" t="str">
        <f t="shared" si="22"/>
        <v>Distribución volumen por criterio (Consumiciones)Salmon Ing.DE 20 A 24 AÑOS</v>
      </c>
      <c r="B711" s="8" t="s">
        <v>264</v>
      </c>
      <c r="C711" s="8" t="s">
        <v>83</v>
      </c>
      <c r="D711" t="s">
        <v>157</v>
      </c>
      <c r="E711" s="24">
        <v>2.9044911344894899</v>
      </c>
      <c r="F711" s="24">
        <v>4.5841530977252498</v>
      </c>
      <c r="G711" s="24">
        <v>5.1532141840392596</v>
      </c>
      <c r="H711" s="9">
        <v>0</v>
      </c>
    </row>
    <row r="712" spans="1:8" x14ac:dyDescent="0.35">
      <c r="A712" s="8" t="str">
        <f t="shared" si="22"/>
        <v>Distribución volumen por criterio (Consumiciones)Salmon Ing.DE 25 A 34 AÑOS</v>
      </c>
      <c r="B712" s="8" t="s">
        <v>264</v>
      </c>
      <c r="C712" s="8" t="s">
        <v>83</v>
      </c>
      <c r="D712" t="s">
        <v>158</v>
      </c>
      <c r="E712" s="24">
        <v>18.334513290760299</v>
      </c>
      <c r="F712" s="24">
        <v>13.8152330522004</v>
      </c>
      <c r="G712" s="24">
        <v>11.8939951006919</v>
      </c>
      <c r="H712" s="9">
        <v>0</v>
      </c>
    </row>
    <row r="713" spans="1:8" x14ac:dyDescent="0.35">
      <c r="A713" s="8" t="str">
        <f t="shared" si="22"/>
        <v>Distribución volumen por criterio (Consumiciones)Salmon Ing.DE 35 A 49 AÑOS</v>
      </c>
      <c r="B713" s="8" t="s">
        <v>264</v>
      </c>
      <c r="C713" s="8" t="s">
        <v>83</v>
      </c>
      <c r="D713" t="s">
        <v>159</v>
      </c>
      <c r="E713" s="24">
        <v>28.8158158327543</v>
      </c>
      <c r="F713" s="24">
        <v>30.540419013693299</v>
      </c>
      <c r="G713" s="24">
        <v>31.6030937834282</v>
      </c>
      <c r="H713" s="9">
        <v>0</v>
      </c>
    </row>
    <row r="714" spans="1:8" x14ac:dyDescent="0.35">
      <c r="A714" s="8" t="str">
        <f t="shared" si="22"/>
        <v>Distribución volumen por criterio (Consumiciones)Salmon Ing.DE 50 A 59 AÑOS</v>
      </c>
      <c r="B714" s="8" t="s">
        <v>264</v>
      </c>
      <c r="C714" s="8" t="s">
        <v>83</v>
      </c>
      <c r="D714" t="s">
        <v>160</v>
      </c>
      <c r="E714" s="24">
        <v>19.647904160892001</v>
      </c>
      <c r="F714" s="24">
        <v>21.998218898744</v>
      </c>
      <c r="G714" s="24">
        <v>21.7904800542746</v>
      </c>
      <c r="H714" s="9">
        <v>0</v>
      </c>
    </row>
    <row r="715" spans="1:8" x14ac:dyDescent="0.35">
      <c r="A715" s="8" t="str">
        <f t="shared" si="22"/>
        <v>Distribución volumen por criterio (Consumiciones)Salmon Ing.DE 60 A 75 AÑOS</v>
      </c>
      <c r="B715" s="8" t="s">
        <v>264</v>
      </c>
      <c r="C715" s="8" t="s">
        <v>83</v>
      </c>
      <c r="D715" t="s">
        <v>161</v>
      </c>
      <c r="E715" s="24">
        <v>27.3701996793645</v>
      </c>
      <c r="F715" s="24">
        <v>28.3061910764728</v>
      </c>
      <c r="G715" s="24">
        <v>28.860503713855302</v>
      </c>
      <c r="H715" s="9">
        <v>0</v>
      </c>
    </row>
    <row r="716" spans="1:8" x14ac:dyDescent="0.35">
      <c r="A716" s="8" t="str">
        <f t="shared" si="22"/>
        <v>Distribución volumen por criterio (Consumiciones)Salmon Ing.NIVEL ALTO</v>
      </c>
      <c r="B716" s="8" t="s">
        <v>264</v>
      </c>
      <c r="C716" s="8" t="s">
        <v>83</v>
      </c>
      <c r="D716" t="s">
        <v>245</v>
      </c>
      <c r="E716" s="24">
        <v>27.364604661495999</v>
      </c>
      <c r="F716" s="24">
        <v>35.446889327651803</v>
      </c>
      <c r="G716" s="24">
        <v>28.1771238220458</v>
      </c>
      <c r="H716" s="9">
        <v>0</v>
      </c>
    </row>
    <row r="717" spans="1:8" x14ac:dyDescent="0.35">
      <c r="A717" s="8" t="str">
        <f t="shared" si="22"/>
        <v>Distribución volumen por criterio (Consumiciones)Salmon Ing.NIVEL MEDIO ALTO</v>
      </c>
      <c r="B717" s="8" t="s">
        <v>264</v>
      </c>
      <c r="C717" s="8" t="s">
        <v>83</v>
      </c>
      <c r="D717" t="s">
        <v>246</v>
      </c>
      <c r="E717" s="24">
        <v>18.662034719678701</v>
      </c>
      <c r="F717" s="24">
        <v>20.496359502516398</v>
      </c>
      <c r="G717" s="24">
        <v>20.5569370892634</v>
      </c>
      <c r="H717" s="9">
        <v>0</v>
      </c>
    </row>
    <row r="718" spans="1:8" x14ac:dyDescent="0.35">
      <c r="A718" s="8" t="str">
        <f t="shared" si="22"/>
        <v>Distribución volumen por criterio (Consumiciones)Salmon Ing.NIVEL MEDIO</v>
      </c>
      <c r="B718" s="8" t="s">
        <v>264</v>
      </c>
      <c r="C718" s="8" t="s">
        <v>83</v>
      </c>
      <c r="D718" t="s">
        <v>247</v>
      </c>
      <c r="E718" s="24">
        <v>24.862387123926101</v>
      </c>
      <c r="F718" s="24">
        <v>18.777970769294001</v>
      </c>
      <c r="G718" s="24">
        <v>17.1127251107993</v>
      </c>
      <c r="H718" s="9">
        <v>0</v>
      </c>
    </row>
    <row r="719" spans="1:8" x14ac:dyDescent="0.35">
      <c r="A719" s="8" t="str">
        <f t="shared" si="22"/>
        <v>Distribución volumen por criterio (Consumiciones)Salmon Ing.NIVEL MEDIO BAJO</v>
      </c>
      <c r="B719" s="8" t="s">
        <v>264</v>
      </c>
      <c r="C719" s="8" t="s">
        <v>83</v>
      </c>
      <c r="D719" t="s">
        <v>248</v>
      </c>
      <c r="E719" s="24">
        <v>14.4477744656485</v>
      </c>
      <c r="F719" s="24">
        <v>12.197309014944301</v>
      </c>
      <c r="G719" s="24">
        <v>17.7452174230332</v>
      </c>
      <c r="H719" s="9">
        <v>0</v>
      </c>
    </row>
    <row r="720" spans="1:8" x14ac:dyDescent="0.35">
      <c r="A720" s="8" t="str">
        <f t="shared" si="22"/>
        <v>Distribución volumen por criterio (Consumiciones)Salmon Ing.NIVEL BAJO</v>
      </c>
      <c r="B720" s="8" t="s">
        <v>264</v>
      </c>
      <c r="C720" s="8" t="s">
        <v>83</v>
      </c>
      <c r="D720" t="s">
        <v>249</v>
      </c>
      <c r="E720" s="24">
        <v>14.663215404912799</v>
      </c>
      <c r="F720" s="24">
        <v>13.0814670115728</v>
      </c>
      <c r="G720" s="24">
        <v>16.4079883089471</v>
      </c>
      <c r="H720" s="9">
        <v>0</v>
      </c>
    </row>
    <row r="721" spans="1:8" x14ac:dyDescent="0.35">
      <c r="A721" s="8" t="str">
        <f t="shared" si="22"/>
        <v>Distribución volumen por criterio (Consumiciones)Salmon Ing.HOMBRE</v>
      </c>
      <c r="B721" s="8" t="s">
        <v>264</v>
      </c>
      <c r="C721" s="8" t="s">
        <v>83</v>
      </c>
      <c r="D721" t="s">
        <v>166</v>
      </c>
      <c r="E721" s="24">
        <v>40.7758079069338</v>
      </c>
      <c r="F721" s="24">
        <v>39.041415853025903</v>
      </c>
      <c r="G721" s="24">
        <v>40.824949818476597</v>
      </c>
      <c r="H721" s="9">
        <v>0</v>
      </c>
    </row>
    <row r="722" spans="1:8" x14ac:dyDescent="0.35">
      <c r="A722" s="8" t="str">
        <f t="shared" si="22"/>
        <v>Distribución volumen por criterio (Consumiciones)Salmon Ing.MUJER</v>
      </c>
      <c r="B722" s="8" t="s">
        <v>264</v>
      </c>
      <c r="C722" s="8" t="s">
        <v>83</v>
      </c>
      <c r="D722" t="s">
        <v>167</v>
      </c>
      <c r="E722" s="24">
        <v>59.2241920930662</v>
      </c>
      <c r="F722" s="24">
        <v>60.958584146974097</v>
      </c>
      <c r="G722" s="24">
        <v>59.175050181523403</v>
      </c>
      <c r="H722" s="9">
        <v>0</v>
      </c>
    </row>
    <row r="723" spans="1:8" s="97" customFormat="1" x14ac:dyDescent="0.35">
      <c r="A723" s="97" t="str">
        <f t="shared" ref="A723:A752" si="23">$I$3&amp;$C$723&amp;D723</f>
        <v>Distribución volumen por criterio (Consumiciones)Atun Fresco Ing.T.ESPAÑA</v>
      </c>
      <c r="B723" s="97" t="s">
        <v>264</v>
      </c>
      <c r="C723" s="97" t="s">
        <v>84</v>
      </c>
      <c r="D723" s="98" t="s">
        <v>138</v>
      </c>
      <c r="E723" s="99">
        <v>100</v>
      </c>
      <c r="F723" s="99">
        <v>100</v>
      </c>
      <c r="G723" s="99">
        <v>100</v>
      </c>
      <c r="H723" s="100">
        <v>0</v>
      </c>
    </row>
    <row r="724" spans="1:8" x14ac:dyDescent="0.35">
      <c r="A724" s="8" t="str">
        <f t="shared" si="23"/>
        <v>Distribución volumen por criterio (Consumiciones)Atun Fresco Ing.BCN AM</v>
      </c>
      <c r="B724" s="8" t="s">
        <v>264</v>
      </c>
      <c r="C724" s="8" t="s">
        <v>84</v>
      </c>
      <c r="D724" t="s">
        <v>140</v>
      </c>
      <c r="E724" s="24">
        <v>10.5179486320127</v>
      </c>
      <c r="F724" s="24">
        <v>10.5164702252625</v>
      </c>
      <c r="G724" s="24">
        <v>11.363479937152601</v>
      </c>
      <c r="H724" s="9">
        <v>0</v>
      </c>
    </row>
    <row r="725" spans="1:8" x14ac:dyDescent="0.35">
      <c r="A725" s="8" t="str">
        <f t="shared" si="23"/>
        <v>Distribución volumen por criterio (Consumiciones)Atun Fresco Ing.REST.CAT ARAGON</v>
      </c>
      <c r="B725" s="8" t="s">
        <v>264</v>
      </c>
      <c r="C725" s="8" t="s">
        <v>84</v>
      </c>
      <c r="D725" t="s">
        <v>141</v>
      </c>
      <c r="E725" s="24">
        <v>12.4361207564876</v>
      </c>
      <c r="F725" s="24">
        <v>9.2809317133463392</v>
      </c>
      <c r="G725" s="24">
        <v>10.302080365758</v>
      </c>
      <c r="H725" s="9">
        <v>0</v>
      </c>
    </row>
    <row r="726" spans="1:8" x14ac:dyDescent="0.35">
      <c r="A726" s="8" t="str">
        <f t="shared" si="23"/>
        <v>Distribución volumen por criterio (Consumiciones)Atun Fresco Ing.LEVANTE</v>
      </c>
      <c r="B726" s="8" t="s">
        <v>264</v>
      </c>
      <c r="C726" s="8" t="s">
        <v>84</v>
      </c>
      <c r="D726" t="s">
        <v>142</v>
      </c>
      <c r="E726" s="24">
        <v>14.8363451309248</v>
      </c>
      <c r="F726" s="24">
        <v>14.973532935718501</v>
      </c>
      <c r="G726" s="24">
        <v>15.1182970977673</v>
      </c>
      <c r="H726" s="9">
        <v>0</v>
      </c>
    </row>
    <row r="727" spans="1:8" x14ac:dyDescent="0.35">
      <c r="A727" s="8" t="str">
        <f t="shared" si="23"/>
        <v>Distribución volumen por criterio (Consumiciones)Atun Fresco Ing.ANDALUCIA</v>
      </c>
      <c r="B727" s="8" t="s">
        <v>264</v>
      </c>
      <c r="C727" s="8" t="s">
        <v>84</v>
      </c>
      <c r="D727" t="s">
        <v>143</v>
      </c>
      <c r="E727" s="24">
        <v>25.545347185044498</v>
      </c>
      <c r="F727" s="24">
        <v>27.235913286909199</v>
      </c>
      <c r="G727" s="24">
        <v>23.642963612631899</v>
      </c>
      <c r="H727" s="9">
        <v>0</v>
      </c>
    </row>
    <row r="728" spans="1:8" x14ac:dyDescent="0.35">
      <c r="A728" s="8" t="str">
        <f t="shared" si="23"/>
        <v>Distribución volumen por criterio (Consumiciones)Atun Fresco Ing.MDD AM</v>
      </c>
      <c r="B728" s="8" t="s">
        <v>264</v>
      </c>
      <c r="C728" s="8" t="s">
        <v>84</v>
      </c>
      <c r="D728" t="s">
        <v>144</v>
      </c>
      <c r="E728" s="24">
        <v>20.402158545588001</v>
      </c>
      <c r="F728" s="24">
        <v>17.392637374909398</v>
      </c>
      <c r="G728" s="24">
        <v>25.178240540589901</v>
      </c>
      <c r="H728" s="9">
        <v>0</v>
      </c>
    </row>
    <row r="729" spans="1:8" x14ac:dyDescent="0.35">
      <c r="A729" s="8" t="str">
        <f t="shared" si="23"/>
        <v>Distribución volumen por criterio (Consumiciones)Atun Fresco Ing.RTO CENTRO</v>
      </c>
      <c r="B729" s="8" t="s">
        <v>264</v>
      </c>
      <c r="C729" s="8" t="s">
        <v>84</v>
      </c>
      <c r="D729" t="s">
        <v>145</v>
      </c>
      <c r="E729" s="24">
        <v>4.1460074315212596</v>
      </c>
      <c r="F729" s="24">
        <v>8.44447557053814</v>
      </c>
      <c r="G729" s="24">
        <v>4.1821514532176902</v>
      </c>
      <c r="H729" s="9">
        <v>0</v>
      </c>
    </row>
    <row r="730" spans="1:8" x14ac:dyDescent="0.35">
      <c r="A730" s="8" t="str">
        <f t="shared" si="23"/>
        <v>Distribución volumen por criterio (Consumiciones)Atun Fresco Ing.NORTE-CENTRO</v>
      </c>
      <c r="B730" s="8" t="s">
        <v>264</v>
      </c>
      <c r="C730" s="8" t="s">
        <v>84</v>
      </c>
      <c r="D730" t="s">
        <v>146</v>
      </c>
      <c r="E730" s="24">
        <v>5.9981355048733498</v>
      </c>
      <c r="F730" s="24">
        <v>8.4379681138407392</v>
      </c>
      <c r="G730" s="24">
        <v>6.4573463184956603</v>
      </c>
      <c r="H730" s="9">
        <v>0</v>
      </c>
    </row>
    <row r="731" spans="1:8" x14ac:dyDescent="0.35">
      <c r="A731" s="8" t="str">
        <f t="shared" si="23"/>
        <v>Distribución volumen por criterio (Consumiciones)Atun Fresco Ing.NOROESTE</v>
      </c>
      <c r="B731" s="8" t="s">
        <v>264</v>
      </c>
      <c r="C731" s="8" t="s">
        <v>84</v>
      </c>
      <c r="D731" t="s">
        <v>147</v>
      </c>
      <c r="E731" s="24">
        <v>6.1179473972477103</v>
      </c>
      <c r="F731" s="24">
        <v>3.7180866790203599</v>
      </c>
      <c r="G731" s="24">
        <v>3.7554544536968701</v>
      </c>
      <c r="H731" s="9">
        <v>0</v>
      </c>
    </row>
    <row r="732" spans="1:8" x14ac:dyDescent="0.35">
      <c r="A732" s="8" t="str">
        <f t="shared" si="23"/>
        <v>Distribución volumen por criterio (Consumiciones)Atun Fresco Ing.&lt;2MIL</v>
      </c>
      <c r="B732" s="8" t="s">
        <v>264</v>
      </c>
      <c r="C732" s="8" t="s">
        <v>84</v>
      </c>
      <c r="D732" t="s">
        <v>148</v>
      </c>
      <c r="E732" s="24">
        <v>5.22714383865502</v>
      </c>
      <c r="F732" s="24">
        <v>4.9890501346729303</v>
      </c>
      <c r="G732" s="24">
        <v>1.1067362567746799</v>
      </c>
      <c r="H732" s="9">
        <v>0</v>
      </c>
    </row>
    <row r="733" spans="1:8" x14ac:dyDescent="0.35">
      <c r="A733" s="8" t="str">
        <f t="shared" si="23"/>
        <v>Distribución volumen por criterio (Consumiciones)Atun Fresco Ing.2-5MIL</v>
      </c>
      <c r="B733" s="8" t="s">
        <v>264</v>
      </c>
      <c r="C733" s="8" t="s">
        <v>84</v>
      </c>
      <c r="D733" t="s">
        <v>149</v>
      </c>
      <c r="E733" s="24">
        <v>3.2610390194554899</v>
      </c>
      <c r="F733" s="24">
        <v>4.9551083913635203</v>
      </c>
      <c r="G733" s="24">
        <v>3.7972160971275999</v>
      </c>
      <c r="H733" s="9">
        <v>0</v>
      </c>
    </row>
    <row r="734" spans="1:8" x14ac:dyDescent="0.35">
      <c r="A734" s="8" t="str">
        <f t="shared" si="23"/>
        <v>Distribución volumen por criterio (Consumiciones)Atun Fresco Ing.5-10MIL</v>
      </c>
      <c r="B734" s="8" t="s">
        <v>264</v>
      </c>
      <c r="C734" s="8" t="s">
        <v>84</v>
      </c>
      <c r="D734" t="s">
        <v>150</v>
      </c>
      <c r="E734" s="24">
        <v>5.7540268773058099</v>
      </c>
      <c r="F734" s="24">
        <v>8.6982133832528596</v>
      </c>
      <c r="G734" s="24">
        <v>5.9910062444387604</v>
      </c>
      <c r="H734" s="9">
        <v>0</v>
      </c>
    </row>
    <row r="735" spans="1:8" x14ac:dyDescent="0.35">
      <c r="A735" s="8" t="str">
        <f t="shared" si="23"/>
        <v>Distribución volumen por criterio (Consumiciones)Atun Fresco Ing.10-30MIL</v>
      </c>
      <c r="B735" s="8" t="s">
        <v>264</v>
      </c>
      <c r="C735" s="8" t="s">
        <v>84</v>
      </c>
      <c r="D735" t="s">
        <v>151</v>
      </c>
      <c r="E735" s="24">
        <v>14.5021207088609</v>
      </c>
      <c r="F735" s="24">
        <v>16.987759243030201</v>
      </c>
      <c r="G735" s="24">
        <v>16.8153603479</v>
      </c>
      <c r="H735" s="9">
        <v>0</v>
      </c>
    </row>
    <row r="736" spans="1:8" x14ac:dyDescent="0.35">
      <c r="A736" s="8" t="str">
        <f t="shared" si="23"/>
        <v>Distribución volumen por criterio (Consumiciones)Atun Fresco Ing.30-100MIL</v>
      </c>
      <c r="B736" s="8" t="s">
        <v>264</v>
      </c>
      <c r="C736" s="8" t="s">
        <v>84</v>
      </c>
      <c r="D736" t="s">
        <v>152</v>
      </c>
      <c r="E736" s="24">
        <v>13.1366338013387</v>
      </c>
      <c r="F736" s="24">
        <v>23.312496096093799</v>
      </c>
      <c r="G736" s="24">
        <v>22.605708836981499</v>
      </c>
      <c r="H736" s="9">
        <v>0</v>
      </c>
    </row>
    <row r="737" spans="1:8" x14ac:dyDescent="0.35">
      <c r="A737" s="8" t="str">
        <f t="shared" si="23"/>
        <v>Distribución volumen por criterio (Consumiciones)Atun Fresco Ing.100-200MIL</v>
      </c>
      <c r="B737" s="8" t="s">
        <v>264</v>
      </c>
      <c r="C737" s="8" t="s">
        <v>84</v>
      </c>
      <c r="D737" t="s">
        <v>153</v>
      </c>
      <c r="E737" s="24">
        <v>10.498712757503601</v>
      </c>
      <c r="F737" s="24">
        <v>9.1279061623987108</v>
      </c>
      <c r="G737" s="24">
        <v>12.151907934918899</v>
      </c>
      <c r="H737" s="9">
        <v>0</v>
      </c>
    </row>
    <row r="738" spans="1:8" x14ac:dyDescent="0.35">
      <c r="A738" s="8" t="str">
        <f t="shared" si="23"/>
        <v>Distribución volumen por criterio (Consumiciones)Atun Fresco Ing.200-500MIL</v>
      </c>
      <c r="B738" s="8" t="s">
        <v>264</v>
      </c>
      <c r="C738" s="8" t="s">
        <v>84</v>
      </c>
      <c r="D738" t="s">
        <v>154</v>
      </c>
      <c r="E738" s="24">
        <v>15.361001182728501</v>
      </c>
      <c r="F738" s="24">
        <v>9.1063054946178106</v>
      </c>
      <c r="G738" s="24">
        <v>13.835064416551299</v>
      </c>
      <c r="H738" s="9">
        <v>0</v>
      </c>
    </row>
    <row r="739" spans="1:8" x14ac:dyDescent="0.35">
      <c r="A739" s="8" t="str">
        <f t="shared" si="23"/>
        <v>Distribución volumen por criterio (Consumiciones)Atun Fresco Ing.&gt;500MIL</v>
      </c>
      <c r="B739" s="8" t="s">
        <v>264</v>
      </c>
      <c r="C739" s="8" t="s">
        <v>84</v>
      </c>
      <c r="D739" t="s">
        <v>155</v>
      </c>
      <c r="E739" s="24">
        <v>32.259342099576699</v>
      </c>
      <c r="F739" s="24">
        <v>22.823180022600098</v>
      </c>
      <c r="G739" s="24">
        <v>23.6970164004791</v>
      </c>
      <c r="H739" s="9">
        <v>0</v>
      </c>
    </row>
    <row r="740" spans="1:8" x14ac:dyDescent="0.35">
      <c r="A740" s="8" t="str">
        <f t="shared" si="23"/>
        <v>Distribución volumen por criterio (Consumiciones)Atun Fresco Ing.DE 15 A 19 AÑOS</v>
      </c>
      <c r="B740" s="8" t="s">
        <v>264</v>
      </c>
      <c r="C740" s="8" t="s">
        <v>84</v>
      </c>
      <c r="D740" t="s">
        <v>156</v>
      </c>
      <c r="E740" s="24">
        <v>0.475596634030652</v>
      </c>
      <c r="F740" s="24">
        <v>0.75844086031681701</v>
      </c>
      <c r="G740" s="24" t="s">
        <v>285</v>
      </c>
      <c r="H740" s="9">
        <v>0</v>
      </c>
    </row>
    <row r="741" spans="1:8" x14ac:dyDescent="0.35">
      <c r="A741" s="8" t="str">
        <f t="shared" si="23"/>
        <v>Distribución volumen por criterio (Consumiciones)Atun Fresco Ing.DE 20 A 24 AÑOS</v>
      </c>
      <c r="B741" s="8" t="s">
        <v>264</v>
      </c>
      <c r="C741" s="8" t="s">
        <v>84</v>
      </c>
      <c r="D741" t="s">
        <v>157</v>
      </c>
      <c r="E741" s="24">
        <v>1.9013744698227899</v>
      </c>
      <c r="F741" s="24">
        <v>2.1591006914409299</v>
      </c>
      <c r="G741" s="24">
        <v>1.7227523620320799</v>
      </c>
      <c r="H741" s="9">
        <v>0</v>
      </c>
    </row>
    <row r="742" spans="1:8" x14ac:dyDescent="0.35">
      <c r="A742" s="8" t="str">
        <f t="shared" si="23"/>
        <v>Distribución volumen por criterio (Consumiciones)Atun Fresco Ing.DE 25 A 34 AÑOS</v>
      </c>
      <c r="B742" s="8" t="s">
        <v>264</v>
      </c>
      <c r="C742" s="8" t="s">
        <v>84</v>
      </c>
      <c r="D742" t="s">
        <v>158</v>
      </c>
      <c r="E742" s="24">
        <v>11.4416410379434</v>
      </c>
      <c r="F742" s="24">
        <v>10.3403259785318</v>
      </c>
      <c r="G742" s="24">
        <v>11.166149885132199</v>
      </c>
      <c r="H742" s="9">
        <v>0</v>
      </c>
    </row>
    <row r="743" spans="1:8" x14ac:dyDescent="0.35">
      <c r="A743" s="8" t="str">
        <f t="shared" si="23"/>
        <v>Distribución volumen por criterio (Consumiciones)Atun Fresco Ing.DE 35 A 49 AÑOS</v>
      </c>
      <c r="B743" s="8" t="s">
        <v>264</v>
      </c>
      <c r="C743" s="8" t="s">
        <v>84</v>
      </c>
      <c r="D743" t="s">
        <v>159</v>
      </c>
      <c r="E743" s="24">
        <v>18.049723985927201</v>
      </c>
      <c r="F743" s="24">
        <v>20.598492950255199</v>
      </c>
      <c r="G743" s="24">
        <v>19.4454482288936</v>
      </c>
      <c r="H743" s="9">
        <v>0</v>
      </c>
    </row>
    <row r="744" spans="1:8" x14ac:dyDescent="0.35">
      <c r="A744" s="8" t="str">
        <f t="shared" si="23"/>
        <v>Distribución volumen por criterio (Consumiciones)Atun Fresco Ing.DE 50 A 59 AÑOS</v>
      </c>
      <c r="B744" s="8" t="s">
        <v>264</v>
      </c>
      <c r="C744" s="8" t="s">
        <v>84</v>
      </c>
      <c r="D744" t="s">
        <v>160</v>
      </c>
      <c r="E744" s="24">
        <v>25.807518660385799</v>
      </c>
      <c r="F744" s="24">
        <v>26.531502866650101</v>
      </c>
      <c r="G744" s="24">
        <v>28.203870401456701</v>
      </c>
      <c r="H744" s="9">
        <v>0</v>
      </c>
    </row>
    <row r="745" spans="1:8" x14ac:dyDescent="0.35">
      <c r="A745" s="8" t="str">
        <f t="shared" si="23"/>
        <v>Distribución volumen por criterio (Consumiciones)Atun Fresco Ing.DE 60 A 75 AÑOS</v>
      </c>
      <c r="B745" s="8" t="s">
        <v>264</v>
      </c>
      <c r="C745" s="8" t="s">
        <v>84</v>
      </c>
      <c r="D745" t="s">
        <v>161</v>
      </c>
      <c r="E745" s="24">
        <v>42.324158441514903</v>
      </c>
      <c r="F745" s="24">
        <v>39.612164666289402</v>
      </c>
      <c r="G745" s="24">
        <v>39.461807714553302</v>
      </c>
      <c r="H745" s="9">
        <v>0</v>
      </c>
    </row>
    <row r="746" spans="1:8" x14ac:dyDescent="0.35">
      <c r="A746" s="8" t="str">
        <f t="shared" si="23"/>
        <v>Distribución volumen por criterio (Consumiciones)Atun Fresco Ing.NIVEL ALTO</v>
      </c>
      <c r="B746" s="8" t="s">
        <v>264</v>
      </c>
      <c r="C746" s="8" t="s">
        <v>84</v>
      </c>
      <c r="D746" t="s">
        <v>245</v>
      </c>
      <c r="E746" s="24">
        <v>23.334813581356499</v>
      </c>
      <c r="F746" s="24">
        <v>27.485191655767299</v>
      </c>
      <c r="G746" s="24">
        <v>28.128035969510499</v>
      </c>
      <c r="H746" s="9">
        <v>0</v>
      </c>
    </row>
    <row r="747" spans="1:8" x14ac:dyDescent="0.35">
      <c r="A747" s="8" t="str">
        <f t="shared" si="23"/>
        <v>Distribución volumen por criterio (Consumiciones)Atun Fresco Ing.NIVEL MEDIO ALTO</v>
      </c>
      <c r="B747" s="8" t="s">
        <v>264</v>
      </c>
      <c r="C747" s="8" t="s">
        <v>84</v>
      </c>
      <c r="D747" t="s">
        <v>246</v>
      </c>
      <c r="E747" s="24">
        <v>17.351265942800399</v>
      </c>
      <c r="F747" s="24">
        <v>19.320983424724201</v>
      </c>
      <c r="G747" s="24">
        <v>18.243733944951</v>
      </c>
      <c r="H747" s="9">
        <v>0</v>
      </c>
    </row>
    <row r="748" spans="1:8" x14ac:dyDescent="0.35">
      <c r="A748" s="8" t="str">
        <f t="shared" si="23"/>
        <v>Distribución volumen por criterio (Consumiciones)Atun Fresco Ing.NIVEL MEDIO</v>
      </c>
      <c r="B748" s="8" t="s">
        <v>264</v>
      </c>
      <c r="C748" s="8" t="s">
        <v>84</v>
      </c>
      <c r="D748" t="s">
        <v>247</v>
      </c>
      <c r="E748" s="24">
        <v>17.380754776556</v>
      </c>
      <c r="F748" s="24">
        <v>28.428833446586101</v>
      </c>
      <c r="G748" s="24">
        <v>17.296051573201002</v>
      </c>
      <c r="H748" s="9">
        <v>0</v>
      </c>
    </row>
    <row r="749" spans="1:8" x14ac:dyDescent="0.35">
      <c r="A749" s="8" t="str">
        <f t="shared" si="23"/>
        <v>Distribución volumen por criterio (Consumiciones)Atun Fresco Ing.NIVEL MEDIO BAJO</v>
      </c>
      <c r="B749" s="8" t="s">
        <v>264</v>
      </c>
      <c r="C749" s="8" t="s">
        <v>84</v>
      </c>
      <c r="D749" t="s">
        <v>248</v>
      </c>
      <c r="E749" s="24">
        <v>19.458555554281599</v>
      </c>
      <c r="F749" s="24">
        <v>11.358756201295799</v>
      </c>
      <c r="G749" s="24">
        <v>15.2103670015843</v>
      </c>
      <c r="H749" s="9">
        <v>0</v>
      </c>
    </row>
    <row r="750" spans="1:8" x14ac:dyDescent="0.35">
      <c r="A750" s="8" t="str">
        <f t="shared" si="23"/>
        <v>Distribución volumen por criterio (Consumiciones)Atun Fresco Ing.NIVEL BAJO</v>
      </c>
      <c r="B750" s="8" t="s">
        <v>264</v>
      </c>
      <c r="C750" s="8" t="s">
        <v>84</v>
      </c>
      <c r="D750" t="s">
        <v>249</v>
      </c>
      <c r="E750" s="24">
        <v>22.474627784505302</v>
      </c>
      <c r="F750" s="24">
        <v>13.406254199656599</v>
      </c>
      <c r="G750" s="24">
        <v>21.121828734890599</v>
      </c>
      <c r="H750" s="9">
        <v>0</v>
      </c>
    </row>
    <row r="751" spans="1:8" x14ac:dyDescent="0.35">
      <c r="A751" s="8" t="str">
        <f t="shared" si="23"/>
        <v>Distribución volumen por criterio (Consumiciones)Atun Fresco Ing.HOMBRE</v>
      </c>
      <c r="B751" s="8" t="s">
        <v>264</v>
      </c>
      <c r="C751" s="8" t="s">
        <v>84</v>
      </c>
      <c r="D751" t="s">
        <v>166</v>
      </c>
      <c r="E751" s="24">
        <v>51.948723738092198</v>
      </c>
      <c r="F751" s="24">
        <v>48.263182899660599</v>
      </c>
      <c r="G751" s="24">
        <v>48.046972289463298</v>
      </c>
      <c r="H751" s="9">
        <v>0</v>
      </c>
    </row>
    <row r="752" spans="1:8" x14ac:dyDescent="0.35">
      <c r="A752" s="8" t="str">
        <f t="shared" si="23"/>
        <v>Distribución volumen por criterio (Consumiciones)Atun Fresco Ing.MUJER</v>
      </c>
      <c r="B752" s="8" t="s">
        <v>264</v>
      </c>
      <c r="C752" s="8" t="s">
        <v>84</v>
      </c>
      <c r="D752" t="s">
        <v>167</v>
      </c>
      <c r="E752" s="24">
        <v>48.051276261907802</v>
      </c>
      <c r="F752" s="24">
        <v>51.736817100339401</v>
      </c>
      <c r="G752" s="24">
        <v>51.953062158811399</v>
      </c>
      <c r="H752" s="9">
        <v>0</v>
      </c>
    </row>
    <row r="753" spans="1:8" s="97" customFormat="1" x14ac:dyDescent="0.35">
      <c r="A753" s="97" t="str">
        <f t="shared" ref="A753:A782" si="24">$I$3&amp;$C$753&amp;D753</f>
        <v>Distribución volumen por criterio (Consumiciones)Resto pescados Ing.T.ESPAÑA</v>
      </c>
      <c r="B753" s="97" t="s">
        <v>264</v>
      </c>
      <c r="C753" s="97" t="s">
        <v>85</v>
      </c>
      <c r="D753" s="98" t="s">
        <v>138</v>
      </c>
      <c r="E753" s="99">
        <v>100</v>
      </c>
      <c r="F753" s="99">
        <v>100</v>
      </c>
      <c r="G753" s="99">
        <v>100</v>
      </c>
      <c r="H753" s="100">
        <v>0</v>
      </c>
    </row>
    <row r="754" spans="1:8" x14ac:dyDescent="0.35">
      <c r="A754" s="8" t="str">
        <f t="shared" si="24"/>
        <v>Distribución volumen por criterio (Consumiciones)Resto pescados Ing.BCN AM</v>
      </c>
      <c r="B754" s="8" t="s">
        <v>264</v>
      </c>
      <c r="C754" s="8" t="s">
        <v>85</v>
      </c>
      <c r="D754" t="s">
        <v>140</v>
      </c>
      <c r="E754" s="24">
        <v>7.8806843684785699</v>
      </c>
      <c r="F754" s="24">
        <v>9.2001002463361505</v>
      </c>
      <c r="G754" s="24">
        <v>8.4047945111333409</v>
      </c>
      <c r="H754" s="9">
        <v>0</v>
      </c>
    </row>
    <row r="755" spans="1:8" x14ac:dyDescent="0.35">
      <c r="A755" s="8" t="str">
        <f t="shared" si="24"/>
        <v>Distribución volumen por criterio (Consumiciones)Resto pescados Ing.REST.CAT ARAGON</v>
      </c>
      <c r="B755" s="8" t="s">
        <v>264</v>
      </c>
      <c r="C755" s="8">
        <v>0</v>
      </c>
      <c r="D755" t="s">
        <v>141</v>
      </c>
      <c r="E755" s="24">
        <v>11.354434059870201</v>
      </c>
      <c r="F755" s="24">
        <v>12.5530863104996</v>
      </c>
      <c r="G755" s="24">
        <v>14.1494542747573</v>
      </c>
      <c r="H755" s="9">
        <v>0</v>
      </c>
    </row>
    <row r="756" spans="1:8" x14ac:dyDescent="0.35">
      <c r="A756" s="8" t="str">
        <f t="shared" si="24"/>
        <v>Distribución volumen por criterio (Consumiciones)Resto pescados Ing.LEVANTE</v>
      </c>
      <c r="B756" s="8" t="s">
        <v>264</v>
      </c>
      <c r="C756" s="8">
        <v>0</v>
      </c>
      <c r="D756" t="s">
        <v>142</v>
      </c>
      <c r="E756" s="24">
        <v>18.547684529835401</v>
      </c>
      <c r="F756" s="24">
        <v>18.004945582632899</v>
      </c>
      <c r="G756" s="24">
        <v>16.9721237744061</v>
      </c>
      <c r="H756" s="9">
        <v>0</v>
      </c>
    </row>
    <row r="757" spans="1:8" x14ac:dyDescent="0.35">
      <c r="A757" s="8" t="str">
        <f t="shared" si="24"/>
        <v>Distribución volumen por criterio (Consumiciones)Resto pescados Ing.ANDALUCIA</v>
      </c>
      <c r="B757" s="8" t="s">
        <v>264</v>
      </c>
      <c r="C757" s="8">
        <v>0</v>
      </c>
      <c r="D757" t="s">
        <v>143</v>
      </c>
      <c r="E757" s="24">
        <v>22.191131988070399</v>
      </c>
      <c r="F757" s="24">
        <v>22.0234672175621</v>
      </c>
      <c r="G757" s="24">
        <v>19.033266560031901</v>
      </c>
      <c r="H757" s="9">
        <v>0</v>
      </c>
    </row>
    <row r="758" spans="1:8" x14ac:dyDescent="0.35">
      <c r="A758" s="8" t="str">
        <f t="shared" si="24"/>
        <v>Distribución volumen por criterio (Consumiciones)Resto pescados Ing.MDD AM</v>
      </c>
      <c r="B758" s="8" t="s">
        <v>264</v>
      </c>
      <c r="C758" s="8">
        <v>0</v>
      </c>
      <c r="D758" t="s">
        <v>144</v>
      </c>
      <c r="E758" s="24">
        <v>14.0271208806847</v>
      </c>
      <c r="F758" s="24">
        <v>14.5854828507679</v>
      </c>
      <c r="G758" s="24">
        <v>16.3313460499215</v>
      </c>
      <c r="H758" s="9">
        <v>0</v>
      </c>
    </row>
    <row r="759" spans="1:8" x14ac:dyDescent="0.35">
      <c r="A759" s="8" t="str">
        <f t="shared" si="24"/>
        <v>Distribución volumen por criterio (Consumiciones)Resto pescados Ing.RTO CENTRO</v>
      </c>
      <c r="B759" s="8" t="s">
        <v>264</v>
      </c>
      <c r="C759" s="8">
        <v>0</v>
      </c>
      <c r="D759" t="s">
        <v>145</v>
      </c>
      <c r="E759" s="24">
        <v>8.2922089099862593</v>
      </c>
      <c r="F759" s="24">
        <v>7.8728953347008996</v>
      </c>
      <c r="G759" s="24">
        <v>8.5883957696256008</v>
      </c>
      <c r="H759" s="9">
        <v>0</v>
      </c>
    </row>
    <row r="760" spans="1:8" x14ac:dyDescent="0.35">
      <c r="A760" s="8" t="str">
        <f t="shared" si="24"/>
        <v>Distribución volumen por criterio (Consumiciones)Resto pescados Ing.NORTE-CENTRO</v>
      </c>
      <c r="B760" s="8" t="s">
        <v>264</v>
      </c>
      <c r="C760" s="8">
        <v>0</v>
      </c>
      <c r="D760" t="s">
        <v>146</v>
      </c>
      <c r="E760" s="24">
        <v>8.6948785924799097</v>
      </c>
      <c r="F760" s="24">
        <v>8.0325278325030194</v>
      </c>
      <c r="G760" s="24">
        <v>10.056930931230699</v>
      </c>
      <c r="H760" s="9">
        <v>0</v>
      </c>
    </row>
    <row r="761" spans="1:8" x14ac:dyDescent="0.35">
      <c r="A761" s="8" t="str">
        <f t="shared" si="24"/>
        <v>Distribución volumen por criterio (Consumiciones)Resto pescados Ing.NOROESTE</v>
      </c>
      <c r="B761" s="8" t="s">
        <v>264</v>
      </c>
      <c r="C761" s="8">
        <v>0</v>
      </c>
      <c r="D761" t="s">
        <v>147</v>
      </c>
      <c r="E761" s="24">
        <v>9.0118818264440392</v>
      </c>
      <c r="F761" s="24">
        <v>7.7274909981401496</v>
      </c>
      <c r="G761" s="24">
        <v>6.4636664257619101</v>
      </c>
      <c r="H761" s="9">
        <v>0</v>
      </c>
    </row>
    <row r="762" spans="1:8" x14ac:dyDescent="0.35">
      <c r="A762" s="8" t="str">
        <f t="shared" si="24"/>
        <v>Distribución volumen por criterio (Consumiciones)Resto pescados Ing.&lt;2MIL</v>
      </c>
      <c r="B762" s="8" t="s">
        <v>264</v>
      </c>
      <c r="C762" s="8">
        <v>0</v>
      </c>
      <c r="D762" t="s">
        <v>148</v>
      </c>
      <c r="E762" s="24">
        <v>4.8551795714377599</v>
      </c>
      <c r="F762" s="24">
        <v>5.0773717470716804</v>
      </c>
      <c r="G762" s="24">
        <v>4.2456389365754896</v>
      </c>
      <c r="H762" s="9">
        <v>0</v>
      </c>
    </row>
    <row r="763" spans="1:8" x14ac:dyDescent="0.35">
      <c r="A763" s="8" t="str">
        <f t="shared" si="24"/>
        <v>Distribución volumen por criterio (Consumiciones)Resto pescados Ing.2-5MIL</v>
      </c>
      <c r="B763" s="8" t="s">
        <v>264</v>
      </c>
      <c r="C763" s="8">
        <v>0</v>
      </c>
      <c r="D763" t="s">
        <v>149</v>
      </c>
      <c r="E763" s="24">
        <v>4.3078781292529102</v>
      </c>
      <c r="F763" s="24">
        <v>3.10400085883981</v>
      </c>
      <c r="G763" s="24">
        <v>3.0012566113164501</v>
      </c>
      <c r="H763" s="9">
        <v>0</v>
      </c>
    </row>
    <row r="764" spans="1:8" x14ac:dyDescent="0.35">
      <c r="A764" s="8" t="str">
        <f t="shared" si="24"/>
        <v>Distribución volumen por criterio (Consumiciones)Resto pescados Ing.5-10MIL</v>
      </c>
      <c r="B764" s="8" t="s">
        <v>264</v>
      </c>
      <c r="C764" s="8">
        <v>0</v>
      </c>
      <c r="D764" t="s">
        <v>150</v>
      </c>
      <c r="E764" s="24">
        <v>6.2103719004849003</v>
      </c>
      <c r="F764" s="24">
        <v>6.4864094402743699</v>
      </c>
      <c r="G764" s="24">
        <v>7.0103972468854199</v>
      </c>
      <c r="H764" s="9">
        <v>0</v>
      </c>
    </row>
    <row r="765" spans="1:8" x14ac:dyDescent="0.35">
      <c r="A765" s="8" t="str">
        <f t="shared" si="24"/>
        <v>Distribución volumen por criterio (Consumiciones)Resto pescados Ing.10-30MIL</v>
      </c>
      <c r="B765" s="8" t="s">
        <v>264</v>
      </c>
      <c r="C765" s="8">
        <v>0</v>
      </c>
      <c r="D765" t="s">
        <v>151</v>
      </c>
      <c r="E765" s="24">
        <v>16.178201162703399</v>
      </c>
      <c r="F765" s="24">
        <v>18.113091214010701</v>
      </c>
      <c r="G765" s="24">
        <v>20.034670752642899</v>
      </c>
      <c r="H765" s="9">
        <v>0</v>
      </c>
    </row>
    <row r="766" spans="1:8" x14ac:dyDescent="0.35">
      <c r="A766" s="8" t="str">
        <f t="shared" si="24"/>
        <v>Distribución volumen por criterio (Consumiciones)Resto pescados Ing.30-100MIL</v>
      </c>
      <c r="B766" s="8" t="s">
        <v>264</v>
      </c>
      <c r="C766" s="8">
        <v>0</v>
      </c>
      <c r="D766" t="s">
        <v>152</v>
      </c>
      <c r="E766" s="24">
        <v>21.450917523672601</v>
      </c>
      <c r="F766" s="24">
        <v>22.343693330354501</v>
      </c>
      <c r="G766" s="24">
        <v>22.3553034133962</v>
      </c>
      <c r="H766" s="9">
        <v>0</v>
      </c>
    </row>
    <row r="767" spans="1:8" x14ac:dyDescent="0.35">
      <c r="A767" s="8" t="str">
        <f t="shared" si="24"/>
        <v>Distribución volumen por criterio (Consumiciones)Resto pescados Ing.100-200MIL</v>
      </c>
      <c r="B767" s="8" t="s">
        <v>264</v>
      </c>
      <c r="C767" s="8">
        <v>0</v>
      </c>
      <c r="D767" t="s">
        <v>153</v>
      </c>
      <c r="E767" s="24">
        <v>9.27842602006071</v>
      </c>
      <c r="F767" s="24">
        <v>10.248461487127599</v>
      </c>
      <c r="G767" s="24">
        <v>9.4178966916469697</v>
      </c>
      <c r="H767" s="9">
        <v>0</v>
      </c>
    </row>
    <row r="768" spans="1:8" x14ac:dyDescent="0.35">
      <c r="A768" s="8" t="str">
        <f t="shared" si="24"/>
        <v>Distribución volumen por criterio (Consumiciones)Resto pescados Ing.200-500MIL</v>
      </c>
      <c r="B768" s="8" t="s">
        <v>264</v>
      </c>
      <c r="C768" s="8">
        <v>0</v>
      </c>
      <c r="D768" t="s">
        <v>154</v>
      </c>
      <c r="E768" s="24">
        <v>15.475591099573</v>
      </c>
      <c r="F768" s="24">
        <v>14.398587266539201</v>
      </c>
      <c r="G768" s="24">
        <v>14.487914611199299</v>
      </c>
      <c r="H768" s="9">
        <v>0</v>
      </c>
    </row>
    <row r="769" spans="1:8" x14ac:dyDescent="0.35">
      <c r="A769" s="8" t="str">
        <f t="shared" si="24"/>
        <v>Distribución volumen por criterio (Consumiciones)Resto pescados Ing.&gt;500MIL</v>
      </c>
      <c r="B769" s="8" t="s">
        <v>264</v>
      </c>
      <c r="C769" s="8">
        <v>0</v>
      </c>
      <c r="D769" t="s">
        <v>155</v>
      </c>
      <c r="E769" s="24">
        <v>22.243452561278801</v>
      </c>
      <c r="F769" s="24">
        <v>20.228379578182</v>
      </c>
      <c r="G769" s="24">
        <v>19.4469065441453</v>
      </c>
      <c r="H769" s="9">
        <v>0</v>
      </c>
    </row>
    <row r="770" spans="1:8" x14ac:dyDescent="0.35">
      <c r="A770" s="8" t="str">
        <f t="shared" si="24"/>
        <v>Distribución volumen por criterio (Consumiciones)Resto pescados Ing.DE 15 A 19 AÑOS</v>
      </c>
      <c r="B770" s="8" t="s">
        <v>264</v>
      </c>
      <c r="C770" s="8">
        <v>0</v>
      </c>
      <c r="D770" t="s">
        <v>156</v>
      </c>
      <c r="E770" s="24">
        <v>1.8871731401651599</v>
      </c>
      <c r="F770" s="24">
        <v>0.53808272716458105</v>
      </c>
      <c r="G770" s="24">
        <v>0.85820837755346402</v>
      </c>
      <c r="H770" s="9">
        <v>0</v>
      </c>
    </row>
    <row r="771" spans="1:8" x14ac:dyDescent="0.35">
      <c r="A771" s="8" t="str">
        <f t="shared" si="24"/>
        <v>Distribución volumen por criterio (Consumiciones)Resto pescados Ing.DE 20 A 24 AÑOS</v>
      </c>
      <c r="B771" s="8" t="s">
        <v>264</v>
      </c>
      <c r="C771" s="8">
        <v>0</v>
      </c>
      <c r="D771" t="s">
        <v>157</v>
      </c>
      <c r="E771" s="24">
        <v>1.3755365832534601</v>
      </c>
      <c r="F771" s="24">
        <v>1.86656320451703</v>
      </c>
      <c r="G771" s="24">
        <v>3.16367308138891</v>
      </c>
      <c r="H771" s="9">
        <v>0</v>
      </c>
    </row>
    <row r="772" spans="1:8" x14ac:dyDescent="0.35">
      <c r="A772" s="8" t="str">
        <f t="shared" si="24"/>
        <v>Distribución volumen por criterio (Consumiciones)Resto pescados Ing.DE 25 A 34 AÑOS</v>
      </c>
      <c r="B772" s="8" t="s">
        <v>264</v>
      </c>
      <c r="C772" s="8">
        <v>0</v>
      </c>
      <c r="D772" t="s">
        <v>158</v>
      </c>
      <c r="E772" s="24">
        <v>6.2282756779231896</v>
      </c>
      <c r="F772" s="24">
        <v>5.9175114826302604</v>
      </c>
      <c r="G772" s="24">
        <v>4.7894362177518603</v>
      </c>
      <c r="H772" s="9">
        <v>0</v>
      </c>
    </row>
    <row r="773" spans="1:8" x14ac:dyDescent="0.35">
      <c r="A773" s="8" t="str">
        <f t="shared" si="24"/>
        <v>Distribución volumen por criterio (Consumiciones)Resto pescados Ing.DE 35 A 49 AÑOS</v>
      </c>
      <c r="B773" s="8" t="s">
        <v>264</v>
      </c>
      <c r="C773" s="8">
        <v>0</v>
      </c>
      <c r="D773" t="s">
        <v>159</v>
      </c>
      <c r="E773" s="24">
        <v>16.254700100946799</v>
      </c>
      <c r="F773" s="24">
        <v>16.885494311637</v>
      </c>
      <c r="G773" s="24">
        <v>14.157820831967801</v>
      </c>
      <c r="H773" s="9">
        <v>0</v>
      </c>
    </row>
    <row r="774" spans="1:8" x14ac:dyDescent="0.35">
      <c r="A774" s="8" t="str">
        <f t="shared" si="24"/>
        <v>Distribución volumen por criterio (Consumiciones)Resto pescados Ing.DE 50 A 59 AÑOS</v>
      </c>
      <c r="B774" s="8" t="s">
        <v>264</v>
      </c>
      <c r="C774" s="8">
        <v>0</v>
      </c>
      <c r="D774" t="s">
        <v>160</v>
      </c>
      <c r="E774" s="24">
        <v>25.438367629740402</v>
      </c>
      <c r="F774" s="24">
        <v>27.220488987410501</v>
      </c>
      <c r="G774" s="24">
        <v>24.370605568010699</v>
      </c>
      <c r="H774" s="9">
        <v>0</v>
      </c>
    </row>
    <row r="775" spans="1:8" x14ac:dyDescent="0.35">
      <c r="A775" s="8" t="str">
        <f t="shared" si="24"/>
        <v>Distribución volumen por criterio (Consumiciones)Resto pescados Ing.DE 60 A 75 AÑOS</v>
      </c>
      <c r="B775" s="8" t="s">
        <v>264</v>
      </c>
      <c r="C775" s="8">
        <v>0</v>
      </c>
      <c r="D775" t="s">
        <v>161</v>
      </c>
      <c r="E775" s="24">
        <v>48.815968070758402</v>
      </c>
      <c r="F775" s="24">
        <v>47.571855297097599</v>
      </c>
      <c r="G775" s="24">
        <v>52.660225177224099</v>
      </c>
      <c r="H775" s="9">
        <v>0</v>
      </c>
    </row>
    <row r="776" spans="1:8" x14ac:dyDescent="0.35">
      <c r="A776" s="8" t="str">
        <f t="shared" si="24"/>
        <v>Distribución volumen por criterio (Consumiciones)Resto pescados Ing.NIVEL ALTO</v>
      </c>
      <c r="B776" s="8" t="s">
        <v>264</v>
      </c>
      <c r="C776" s="8">
        <v>0</v>
      </c>
      <c r="D776" t="s">
        <v>245</v>
      </c>
      <c r="E776" s="24">
        <v>24.437545752201199</v>
      </c>
      <c r="F776" s="24">
        <v>24.091116810918901</v>
      </c>
      <c r="G776" s="24">
        <v>22.760638332505</v>
      </c>
      <c r="H776" s="9">
        <v>0</v>
      </c>
    </row>
    <row r="777" spans="1:8" x14ac:dyDescent="0.35">
      <c r="A777" s="8" t="str">
        <f t="shared" si="24"/>
        <v>Distribución volumen por criterio (Consumiciones)Resto pescados Ing.NIVEL MEDIO ALTO</v>
      </c>
      <c r="B777" s="8" t="s">
        <v>264</v>
      </c>
      <c r="C777" s="8">
        <v>0</v>
      </c>
      <c r="D777" t="s">
        <v>246</v>
      </c>
      <c r="E777" s="24">
        <v>14.4711863103305</v>
      </c>
      <c r="F777" s="24">
        <v>15.983005271999801</v>
      </c>
      <c r="G777" s="24">
        <v>14.708212247945299</v>
      </c>
      <c r="H777" s="9">
        <v>0</v>
      </c>
    </row>
    <row r="778" spans="1:8" x14ac:dyDescent="0.35">
      <c r="A778" s="8" t="str">
        <f t="shared" si="24"/>
        <v>Distribución volumen por criterio (Consumiciones)Resto pescados Ing.NIVEL MEDIO</v>
      </c>
      <c r="B778" s="8" t="s">
        <v>264</v>
      </c>
      <c r="C778" s="8">
        <v>0</v>
      </c>
      <c r="D778" t="s">
        <v>247</v>
      </c>
      <c r="E778" s="24">
        <v>24.100841894407999</v>
      </c>
      <c r="F778" s="24">
        <v>26.1681236961448</v>
      </c>
      <c r="G778" s="24">
        <v>26.248523282757802</v>
      </c>
      <c r="H778" s="9">
        <v>0</v>
      </c>
    </row>
    <row r="779" spans="1:8" x14ac:dyDescent="0.35">
      <c r="A779" s="8" t="str">
        <f t="shared" si="24"/>
        <v>Distribución volumen por criterio (Consumiciones)Resto pescados Ing.NIVEL MEDIO BAJO</v>
      </c>
      <c r="B779" s="8" t="s">
        <v>264</v>
      </c>
      <c r="C779" s="8">
        <v>0</v>
      </c>
      <c r="D779" t="s">
        <v>248</v>
      </c>
      <c r="E779" s="24">
        <v>15.3335539860701</v>
      </c>
      <c r="F779" s="24">
        <v>12.119821935813301</v>
      </c>
      <c r="G779" s="24">
        <v>16.832952443374701</v>
      </c>
      <c r="H779" s="9">
        <v>0</v>
      </c>
    </row>
    <row r="780" spans="1:8" x14ac:dyDescent="0.35">
      <c r="A780" s="8" t="str">
        <f t="shared" si="24"/>
        <v>Distribución volumen por criterio (Consumiciones)Resto pescados Ing.NIVEL BAJO</v>
      </c>
      <c r="B780" s="8" t="s">
        <v>264</v>
      </c>
      <c r="C780" s="8">
        <v>0</v>
      </c>
      <c r="D780" t="s">
        <v>249</v>
      </c>
      <c r="E780" s="24">
        <v>21.656893619146899</v>
      </c>
      <c r="F780" s="24">
        <v>21.637925031408599</v>
      </c>
      <c r="G780" s="24">
        <v>19.449655607474298</v>
      </c>
      <c r="H780" s="9">
        <v>0</v>
      </c>
    </row>
    <row r="781" spans="1:8" x14ac:dyDescent="0.35">
      <c r="A781" s="8" t="str">
        <f t="shared" si="24"/>
        <v>Distribución volumen por criterio (Consumiciones)Resto pescados Ing.HOMBRE</v>
      </c>
      <c r="B781" s="8" t="s">
        <v>264</v>
      </c>
      <c r="C781" s="8">
        <v>0</v>
      </c>
      <c r="D781" t="s">
        <v>166</v>
      </c>
      <c r="E781" s="24">
        <v>55.609197409810001</v>
      </c>
      <c r="F781" s="24">
        <v>53.8170134425839</v>
      </c>
      <c r="G781" s="24">
        <v>51.775316160368803</v>
      </c>
      <c r="H781" s="9">
        <v>0</v>
      </c>
    </row>
    <row r="782" spans="1:8" x14ac:dyDescent="0.35">
      <c r="A782" s="8" t="str">
        <f t="shared" si="24"/>
        <v>Distribución volumen por criterio (Consumiciones)Resto pescados Ing.MUJER</v>
      </c>
      <c r="B782" s="8" t="s">
        <v>264</v>
      </c>
      <c r="C782" s="8">
        <v>0</v>
      </c>
      <c r="D782" t="s">
        <v>167</v>
      </c>
      <c r="E782" s="24">
        <v>44.390838527117801</v>
      </c>
      <c r="F782" s="24">
        <v>46.1829865574161</v>
      </c>
      <c r="G782" s="24">
        <v>48.224647667745302</v>
      </c>
      <c r="H782" s="9">
        <v>0</v>
      </c>
    </row>
    <row r="783" spans="1:8" s="97" customFormat="1" x14ac:dyDescent="0.35">
      <c r="A783" s="97" t="str">
        <f t="shared" ref="A783:A812" si="25">$I$3&amp;$C$783&amp;D783</f>
        <v>Distribución volumen por criterio (Consumiciones)Mariscos Ing.T.ESPAÑA</v>
      </c>
      <c r="B783" s="97" t="s">
        <v>264</v>
      </c>
      <c r="C783" s="97" t="s">
        <v>86</v>
      </c>
      <c r="D783" s="98" t="s">
        <v>138</v>
      </c>
      <c r="E783" s="99">
        <v>100</v>
      </c>
      <c r="F783" s="99">
        <v>100</v>
      </c>
      <c r="G783" s="99">
        <v>100</v>
      </c>
      <c r="H783" s="100">
        <v>0</v>
      </c>
    </row>
    <row r="784" spans="1:8" x14ac:dyDescent="0.35">
      <c r="A784" s="8" t="str">
        <f t="shared" si="25"/>
        <v>Distribución volumen por criterio (Consumiciones)Mariscos Ing.BCN AM</v>
      </c>
      <c r="B784" s="8" t="s">
        <v>264</v>
      </c>
      <c r="C784" s="8">
        <v>0</v>
      </c>
      <c r="D784" t="s">
        <v>140</v>
      </c>
      <c r="E784" s="24">
        <v>8.4885999203530496</v>
      </c>
      <c r="F784" s="24">
        <v>7.1383977388880204</v>
      </c>
      <c r="G784" s="24">
        <v>7.5977660657139703</v>
      </c>
      <c r="H784" s="9">
        <v>0</v>
      </c>
    </row>
    <row r="785" spans="1:8" x14ac:dyDescent="0.35">
      <c r="A785" s="8" t="str">
        <f t="shared" si="25"/>
        <v>Distribución volumen por criterio (Consumiciones)Mariscos Ing.REST.CAT ARAGON</v>
      </c>
      <c r="B785" s="8" t="s">
        <v>264</v>
      </c>
      <c r="C785" s="8">
        <v>0</v>
      </c>
      <c r="D785" t="s">
        <v>141</v>
      </c>
      <c r="E785" s="24">
        <v>15.371211690222101</v>
      </c>
      <c r="F785" s="24">
        <v>15.640456465387301</v>
      </c>
      <c r="G785" s="24">
        <v>14.6866249005184</v>
      </c>
      <c r="H785" s="9">
        <v>0</v>
      </c>
    </row>
    <row r="786" spans="1:8" x14ac:dyDescent="0.35">
      <c r="A786" s="8" t="str">
        <f t="shared" si="25"/>
        <v>Distribución volumen por criterio (Consumiciones)Mariscos Ing.LEVANTE</v>
      </c>
      <c r="B786" s="8" t="s">
        <v>264</v>
      </c>
      <c r="C786" s="8">
        <v>0</v>
      </c>
      <c r="D786" t="s">
        <v>142</v>
      </c>
      <c r="E786" s="24">
        <v>20.7370333948294</v>
      </c>
      <c r="F786" s="24">
        <v>20.0079118158542</v>
      </c>
      <c r="G786" s="24">
        <v>20.149789943877501</v>
      </c>
      <c r="H786" s="9">
        <v>0</v>
      </c>
    </row>
    <row r="787" spans="1:8" x14ac:dyDescent="0.35">
      <c r="A787" s="8" t="str">
        <f t="shared" si="25"/>
        <v>Distribución volumen por criterio (Consumiciones)Mariscos Ing.ANDALUCIA</v>
      </c>
      <c r="B787" s="8" t="s">
        <v>264</v>
      </c>
      <c r="C787" s="8">
        <v>0</v>
      </c>
      <c r="D787" t="s">
        <v>143</v>
      </c>
      <c r="E787" s="24">
        <v>19.3732565038239</v>
      </c>
      <c r="F787" s="24">
        <v>19.381133157580098</v>
      </c>
      <c r="G787" s="24">
        <v>18.019542249206399</v>
      </c>
      <c r="H787" s="9">
        <v>0</v>
      </c>
    </row>
    <row r="788" spans="1:8" x14ac:dyDescent="0.35">
      <c r="A788" s="8" t="str">
        <f t="shared" si="25"/>
        <v>Distribución volumen por criterio (Consumiciones)Mariscos Ing.MDD AM</v>
      </c>
      <c r="B788" s="8" t="s">
        <v>264</v>
      </c>
      <c r="C788" s="8">
        <v>0</v>
      </c>
      <c r="D788" t="s">
        <v>144</v>
      </c>
      <c r="E788" s="24">
        <v>11.3978755394456</v>
      </c>
      <c r="F788" s="24">
        <v>11.1734692388016</v>
      </c>
      <c r="G788" s="24">
        <v>13.843872255952499</v>
      </c>
      <c r="H788" s="9">
        <v>0</v>
      </c>
    </row>
    <row r="789" spans="1:8" x14ac:dyDescent="0.35">
      <c r="A789" s="8" t="str">
        <f t="shared" si="25"/>
        <v>Distribución volumen por criterio (Consumiciones)Mariscos Ing.RTO CENTRO</v>
      </c>
      <c r="B789" s="8" t="s">
        <v>264</v>
      </c>
      <c r="C789" s="8">
        <v>0</v>
      </c>
      <c r="D789" t="s">
        <v>145</v>
      </c>
      <c r="E789" s="24">
        <v>8.9164600993148699</v>
      </c>
      <c r="F789" s="24">
        <v>11.478591547559599</v>
      </c>
      <c r="G789" s="24">
        <v>11.8015875779891</v>
      </c>
      <c r="H789" s="9">
        <v>0</v>
      </c>
    </row>
    <row r="790" spans="1:8" x14ac:dyDescent="0.35">
      <c r="A790" s="8" t="str">
        <f t="shared" si="25"/>
        <v>Distribución volumen por criterio (Consumiciones)Mariscos Ing.NORTE-CENTRO</v>
      </c>
      <c r="B790" s="8" t="s">
        <v>264</v>
      </c>
      <c r="C790" s="8">
        <v>0</v>
      </c>
      <c r="D790" t="s">
        <v>146</v>
      </c>
      <c r="E790" s="24">
        <v>6.5608510845801904</v>
      </c>
      <c r="F790" s="24">
        <v>6.3499831804980698</v>
      </c>
      <c r="G790" s="24">
        <v>7.60822050152915</v>
      </c>
      <c r="H790" s="9">
        <v>0</v>
      </c>
    </row>
    <row r="791" spans="1:8" x14ac:dyDescent="0.35">
      <c r="A791" s="8" t="str">
        <f t="shared" si="25"/>
        <v>Distribución volumen por criterio (Consumiciones)Mariscos Ing.NOROESTE</v>
      </c>
      <c r="B791" s="8" t="s">
        <v>264</v>
      </c>
      <c r="C791" s="8">
        <v>0</v>
      </c>
      <c r="D791" t="s">
        <v>147</v>
      </c>
      <c r="E791" s="24">
        <v>9.1546922620547306</v>
      </c>
      <c r="F791" s="24">
        <v>8.8300406360464194</v>
      </c>
      <c r="G791" s="24">
        <v>6.2925997299001999</v>
      </c>
      <c r="H791" s="9">
        <v>0</v>
      </c>
    </row>
    <row r="792" spans="1:8" x14ac:dyDescent="0.35">
      <c r="A792" s="8" t="str">
        <f t="shared" si="25"/>
        <v>Distribución volumen por criterio (Consumiciones)Mariscos Ing.&lt;2MIL</v>
      </c>
      <c r="B792" s="8" t="s">
        <v>264</v>
      </c>
      <c r="C792" s="8">
        <v>0</v>
      </c>
      <c r="D792" t="s">
        <v>148</v>
      </c>
      <c r="E792" s="24">
        <v>5.2238843331193197</v>
      </c>
      <c r="F792" s="24">
        <v>7.6253166429377099</v>
      </c>
      <c r="G792" s="24">
        <v>7.2109970861726698</v>
      </c>
      <c r="H792" s="9">
        <v>0</v>
      </c>
    </row>
    <row r="793" spans="1:8" x14ac:dyDescent="0.35">
      <c r="A793" s="8" t="str">
        <f t="shared" si="25"/>
        <v>Distribución volumen por criterio (Consumiciones)Mariscos Ing.2-5MIL</v>
      </c>
      <c r="B793" s="8" t="s">
        <v>264</v>
      </c>
      <c r="C793" s="8">
        <v>0</v>
      </c>
      <c r="D793" t="s">
        <v>149</v>
      </c>
      <c r="E793" s="24">
        <v>4.4692993506335199</v>
      </c>
      <c r="F793" s="24">
        <v>4.0100514770831497</v>
      </c>
      <c r="G793" s="24">
        <v>3.5108201153406098</v>
      </c>
      <c r="H793" s="9">
        <v>0</v>
      </c>
    </row>
    <row r="794" spans="1:8" x14ac:dyDescent="0.35">
      <c r="A794" s="8" t="str">
        <f t="shared" si="25"/>
        <v>Distribución volumen por criterio (Consumiciones)Mariscos Ing.5-10MIL</v>
      </c>
      <c r="B794" s="8" t="s">
        <v>264</v>
      </c>
      <c r="C794" s="8">
        <v>0</v>
      </c>
      <c r="D794" t="s">
        <v>150</v>
      </c>
      <c r="E794" s="24">
        <v>10.5628601383256</v>
      </c>
      <c r="F794" s="24">
        <v>10.0510196964964</v>
      </c>
      <c r="G794" s="24">
        <v>9.16139107845148</v>
      </c>
      <c r="H794" s="9">
        <v>0</v>
      </c>
    </row>
    <row r="795" spans="1:8" x14ac:dyDescent="0.35">
      <c r="A795" s="8" t="str">
        <f t="shared" si="25"/>
        <v>Distribución volumen por criterio (Consumiciones)Mariscos Ing.10-30MIL</v>
      </c>
      <c r="B795" s="8" t="s">
        <v>264</v>
      </c>
      <c r="C795" s="8">
        <v>0</v>
      </c>
      <c r="D795" t="s">
        <v>151</v>
      </c>
      <c r="E795" s="24">
        <v>18.779083734954401</v>
      </c>
      <c r="F795" s="24">
        <v>19.039429648581098</v>
      </c>
      <c r="G795" s="24">
        <v>19.021891111343301</v>
      </c>
      <c r="H795" s="9">
        <v>0</v>
      </c>
    </row>
    <row r="796" spans="1:8" x14ac:dyDescent="0.35">
      <c r="A796" s="8" t="str">
        <f t="shared" si="25"/>
        <v>Distribución volumen por criterio (Consumiciones)Mariscos Ing.30-100MIL</v>
      </c>
      <c r="B796" s="8" t="s">
        <v>264</v>
      </c>
      <c r="C796" s="8">
        <v>0</v>
      </c>
      <c r="D796" t="s">
        <v>152</v>
      </c>
      <c r="E796" s="24">
        <v>20.629607535577001</v>
      </c>
      <c r="F796" s="24">
        <v>19.2808811407807</v>
      </c>
      <c r="G796" s="24">
        <v>19.031000852607299</v>
      </c>
      <c r="H796" s="9">
        <v>0</v>
      </c>
    </row>
    <row r="797" spans="1:8" x14ac:dyDescent="0.35">
      <c r="A797" s="8" t="str">
        <f t="shared" si="25"/>
        <v>Distribución volumen por criterio (Consumiciones)Mariscos Ing.100-200MIL</v>
      </c>
      <c r="B797" s="8" t="s">
        <v>264</v>
      </c>
      <c r="C797" s="8">
        <v>0</v>
      </c>
      <c r="D797" t="s">
        <v>153</v>
      </c>
      <c r="E797" s="24">
        <v>8.2067082239542302</v>
      </c>
      <c r="F797" s="24">
        <v>9.6184876332057492</v>
      </c>
      <c r="G797" s="24">
        <v>8.4835973062253203</v>
      </c>
      <c r="H797" s="9">
        <v>0</v>
      </c>
    </row>
    <row r="798" spans="1:8" x14ac:dyDescent="0.35">
      <c r="A798" s="8" t="str">
        <f t="shared" si="25"/>
        <v>Distribución volumen por criterio (Consumiciones)Mariscos Ing.200-500MIL</v>
      </c>
      <c r="B798" s="8" t="s">
        <v>264</v>
      </c>
      <c r="C798" s="8">
        <v>0</v>
      </c>
      <c r="D798" t="s">
        <v>154</v>
      </c>
      <c r="E798" s="24">
        <v>12.872995619417599</v>
      </c>
      <c r="F798" s="24">
        <v>14.2855020434803</v>
      </c>
      <c r="G798" s="24">
        <v>14.603760114231299</v>
      </c>
      <c r="H798" s="9">
        <v>0</v>
      </c>
    </row>
    <row r="799" spans="1:8" x14ac:dyDescent="0.35">
      <c r="A799" s="8" t="str">
        <f t="shared" si="25"/>
        <v>Distribución volumen por criterio (Consumiciones)Mariscos Ing.&gt;500MIL</v>
      </c>
      <c r="B799" s="8" t="s">
        <v>264</v>
      </c>
      <c r="C799" s="8">
        <v>0</v>
      </c>
      <c r="D799" t="s">
        <v>155</v>
      </c>
      <c r="E799" s="24">
        <v>19.255551311330201</v>
      </c>
      <c r="F799" s="24">
        <v>16.089301985804099</v>
      </c>
      <c r="G799" s="24">
        <v>18.976545560315198</v>
      </c>
      <c r="H799" s="9">
        <v>0</v>
      </c>
    </row>
    <row r="800" spans="1:8" x14ac:dyDescent="0.35">
      <c r="A800" s="8" t="str">
        <f t="shared" si="25"/>
        <v>Distribución volumen por criterio (Consumiciones)Mariscos Ing.DE 15 A 19 AÑOS</v>
      </c>
      <c r="B800" s="8" t="s">
        <v>264</v>
      </c>
      <c r="C800" s="8">
        <v>0</v>
      </c>
      <c r="D800" t="s">
        <v>156</v>
      </c>
      <c r="E800" s="24">
        <v>1.49694789626391</v>
      </c>
      <c r="F800" s="24">
        <v>0.491055171534591</v>
      </c>
      <c r="G800" s="24">
        <v>9.1853956497680203E-2</v>
      </c>
      <c r="H800" s="9">
        <v>0</v>
      </c>
    </row>
    <row r="801" spans="1:8" x14ac:dyDescent="0.35">
      <c r="A801" s="8" t="str">
        <f t="shared" si="25"/>
        <v>Distribución volumen por criterio (Consumiciones)Mariscos Ing.DE 20 A 24 AÑOS</v>
      </c>
      <c r="B801" s="8" t="s">
        <v>264</v>
      </c>
      <c r="C801" s="8">
        <v>0</v>
      </c>
      <c r="D801" t="s">
        <v>157</v>
      </c>
      <c r="E801" s="24">
        <v>0.73087652284160798</v>
      </c>
      <c r="F801" s="24">
        <v>0.85115957246999496</v>
      </c>
      <c r="G801" s="24">
        <v>1.1084342982887201</v>
      </c>
      <c r="H801" s="9">
        <v>0</v>
      </c>
    </row>
    <row r="802" spans="1:8" x14ac:dyDescent="0.35">
      <c r="A802" s="8" t="str">
        <f t="shared" si="25"/>
        <v>Distribución volumen por criterio (Consumiciones)Mariscos Ing.DE 25 A 34 AÑOS</v>
      </c>
      <c r="B802" s="8" t="s">
        <v>264</v>
      </c>
      <c r="C802" s="8">
        <v>0</v>
      </c>
      <c r="D802" t="s">
        <v>158</v>
      </c>
      <c r="E802" s="24">
        <v>5.1133961298082804</v>
      </c>
      <c r="F802" s="24">
        <v>4.4051135178515404</v>
      </c>
      <c r="G802" s="24">
        <v>4.0217814719794003</v>
      </c>
      <c r="H802" s="9">
        <v>0</v>
      </c>
    </row>
    <row r="803" spans="1:8" x14ac:dyDescent="0.35">
      <c r="A803" s="8" t="str">
        <f t="shared" si="25"/>
        <v>Distribución volumen por criterio (Consumiciones)Mariscos Ing.DE 35 A 49 AÑOS</v>
      </c>
      <c r="B803" s="8" t="s">
        <v>264</v>
      </c>
      <c r="C803" s="8">
        <v>0</v>
      </c>
      <c r="D803" t="s">
        <v>159</v>
      </c>
      <c r="E803" s="24">
        <v>15.814549385174301</v>
      </c>
      <c r="F803" s="24">
        <v>16.337591570591101</v>
      </c>
      <c r="G803" s="24">
        <v>14.8094790324391</v>
      </c>
      <c r="H803" s="9">
        <v>0</v>
      </c>
    </row>
    <row r="804" spans="1:8" x14ac:dyDescent="0.35">
      <c r="A804" s="8" t="str">
        <f t="shared" si="25"/>
        <v>Distribución volumen por criterio (Consumiciones)Mariscos Ing.DE 50 A 59 AÑOS</v>
      </c>
      <c r="B804" s="8" t="s">
        <v>264</v>
      </c>
      <c r="C804" s="8">
        <v>0</v>
      </c>
      <c r="D804" t="s">
        <v>160</v>
      </c>
      <c r="E804" s="24">
        <v>24.156732199312401</v>
      </c>
      <c r="F804" s="24">
        <v>28.194415925359699</v>
      </c>
      <c r="G804" s="24">
        <v>27.171836485142599</v>
      </c>
      <c r="H804" s="9">
        <v>0</v>
      </c>
    </row>
    <row r="805" spans="1:8" x14ac:dyDescent="0.35">
      <c r="A805" s="8" t="str">
        <f t="shared" si="25"/>
        <v>Distribución volumen por criterio (Consumiciones)Mariscos Ing.DE 60 A 75 AÑOS</v>
      </c>
      <c r="B805" s="8" t="s">
        <v>264</v>
      </c>
      <c r="C805" s="8">
        <v>0</v>
      </c>
      <c r="D805" t="s">
        <v>161</v>
      </c>
      <c r="E805" s="24">
        <v>52.6874994920475</v>
      </c>
      <c r="F805" s="24">
        <v>49.720653537399102</v>
      </c>
      <c r="G805" s="24">
        <v>52.796609950868699</v>
      </c>
      <c r="H805" s="9">
        <v>0</v>
      </c>
    </row>
    <row r="806" spans="1:8" x14ac:dyDescent="0.35">
      <c r="A806" s="8" t="str">
        <f t="shared" si="25"/>
        <v>Distribución volumen por criterio (Consumiciones)Mariscos Ing.NIVEL ALTO</v>
      </c>
      <c r="B806" s="8" t="s">
        <v>264</v>
      </c>
      <c r="C806" s="8">
        <v>0</v>
      </c>
      <c r="D806" t="s">
        <v>245</v>
      </c>
      <c r="E806" s="24">
        <v>23.5079898897134</v>
      </c>
      <c r="F806" s="24">
        <v>22.980607130495699</v>
      </c>
      <c r="G806" s="24">
        <v>22.699372733851099</v>
      </c>
      <c r="H806" s="9">
        <v>0</v>
      </c>
    </row>
    <row r="807" spans="1:8" x14ac:dyDescent="0.35">
      <c r="A807" s="8" t="str">
        <f t="shared" si="25"/>
        <v>Distribución volumen por criterio (Consumiciones)Mariscos Ing.NIVEL MEDIO ALTO</v>
      </c>
      <c r="B807" s="8" t="s">
        <v>264</v>
      </c>
      <c r="C807" s="8">
        <v>0</v>
      </c>
      <c r="D807" t="s">
        <v>246</v>
      </c>
      <c r="E807" s="24">
        <v>13.499362011654499</v>
      </c>
      <c r="F807" s="24">
        <v>15.1436404927968</v>
      </c>
      <c r="G807" s="24">
        <v>13.2725286319974</v>
      </c>
      <c r="H807" s="9">
        <v>0</v>
      </c>
    </row>
    <row r="808" spans="1:8" x14ac:dyDescent="0.35">
      <c r="A808" s="8" t="str">
        <f t="shared" si="25"/>
        <v>Distribución volumen por criterio (Consumiciones)Mariscos Ing.NIVEL MEDIO</v>
      </c>
      <c r="B808" s="8" t="s">
        <v>264</v>
      </c>
      <c r="C808" s="8">
        <v>0</v>
      </c>
      <c r="D808" t="s">
        <v>247</v>
      </c>
      <c r="E808" s="24">
        <v>27.729674991669601</v>
      </c>
      <c r="F808" s="24">
        <v>26.5995216579066</v>
      </c>
      <c r="G808" s="24">
        <v>26.339918789478201</v>
      </c>
      <c r="H808" s="9">
        <v>0</v>
      </c>
    </row>
    <row r="809" spans="1:8" x14ac:dyDescent="0.35">
      <c r="A809" s="8" t="str">
        <f t="shared" si="25"/>
        <v>Distribución volumen por criterio (Consumiciones)Mariscos Ing.NIVEL MEDIO BAJO</v>
      </c>
      <c r="B809" s="8" t="s">
        <v>264</v>
      </c>
      <c r="C809" s="8">
        <v>0</v>
      </c>
      <c r="D809" t="s">
        <v>248</v>
      </c>
      <c r="E809" s="24">
        <v>14.6090846289509</v>
      </c>
      <c r="F809" s="24">
        <v>15.0938210307679</v>
      </c>
      <c r="G809" s="24">
        <v>17.353318654557299</v>
      </c>
      <c r="H809" s="9">
        <v>0</v>
      </c>
    </row>
    <row r="810" spans="1:8" x14ac:dyDescent="0.35">
      <c r="A810" s="8" t="str">
        <f t="shared" si="25"/>
        <v>Distribución volumen por criterio (Consumiciones)Mariscos Ing.NIVEL BAJO</v>
      </c>
      <c r="B810" s="8" t="s">
        <v>264</v>
      </c>
      <c r="C810" s="8">
        <v>0</v>
      </c>
      <c r="D810" t="s">
        <v>249</v>
      </c>
      <c r="E810" s="24">
        <v>20.6538722235316</v>
      </c>
      <c r="F810" s="24">
        <v>20.182396712525399</v>
      </c>
      <c r="G810" s="24">
        <v>20.334867639490302</v>
      </c>
      <c r="H810" s="9">
        <v>0</v>
      </c>
    </row>
    <row r="811" spans="1:8" x14ac:dyDescent="0.35">
      <c r="A811" s="8" t="str">
        <f t="shared" si="25"/>
        <v>Distribución volumen por criterio (Consumiciones)Mariscos Ing.HOMBRE</v>
      </c>
      <c r="B811" s="8" t="s">
        <v>264</v>
      </c>
      <c r="C811" s="8">
        <v>0</v>
      </c>
      <c r="D811" t="s">
        <v>166</v>
      </c>
      <c r="E811" s="24">
        <v>56.715522215810701</v>
      </c>
      <c r="F811" s="24">
        <v>56.433143209705896</v>
      </c>
      <c r="G811" s="24">
        <v>53.233200347234302</v>
      </c>
      <c r="H811" s="9">
        <v>0</v>
      </c>
    </row>
    <row r="812" spans="1:8" x14ac:dyDescent="0.35">
      <c r="A812" s="8" t="str">
        <f t="shared" si="25"/>
        <v>Distribución volumen por criterio (Consumiciones)Mariscos Ing.MUJER</v>
      </c>
      <c r="B812" s="8" t="s">
        <v>264</v>
      </c>
      <c r="C812" s="8">
        <v>0</v>
      </c>
      <c r="D812" t="s">
        <v>167</v>
      </c>
      <c r="E812" s="24">
        <v>43.284445275228997</v>
      </c>
      <c r="F812" s="24">
        <v>43.566824351524701</v>
      </c>
      <c r="G812" s="24">
        <v>46.766799652765698</v>
      </c>
      <c r="H812" s="9">
        <v>0</v>
      </c>
    </row>
    <row r="813" spans="1:8" s="97" customFormat="1" x14ac:dyDescent="0.35">
      <c r="A813" s="97" t="str">
        <f t="shared" ref="A813:A842" si="26">$I$3&amp;$C$813&amp;D813</f>
        <v>Distribución volumen por criterio (Consumiciones)Calamares Ing.T.ESPAÑA</v>
      </c>
      <c r="B813" s="97" t="s">
        <v>264</v>
      </c>
      <c r="C813" s="97" t="s">
        <v>87</v>
      </c>
      <c r="D813" s="98" t="s">
        <v>138</v>
      </c>
      <c r="E813" s="99">
        <v>100</v>
      </c>
      <c r="F813" s="99">
        <v>100</v>
      </c>
      <c r="G813" s="99">
        <v>100</v>
      </c>
      <c r="H813" s="100">
        <v>0</v>
      </c>
    </row>
    <row r="814" spans="1:8" x14ac:dyDescent="0.35">
      <c r="A814" s="8" t="str">
        <f t="shared" si="26"/>
        <v>Distribución volumen por criterio (Consumiciones)Calamares Ing.BCN AM</v>
      </c>
      <c r="B814" s="8" t="s">
        <v>264</v>
      </c>
      <c r="C814" s="8">
        <v>0</v>
      </c>
      <c r="D814" t="s">
        <v>140</v>
      </c>
      <c r="E814" s="24">
        <v>7.5322000511412801</v>
      </c>
      <c r="F814" s="24">
        <v>6.3531513128716801</v>
      </c>
      <c r="G814" s="24">
        <v>7.4966183933425503</v>
      </c>
      <c r="H814" s="9">
        <v>0</v>
      </c>
    </row>
    <row r="815" spans="1:8" x14ac:dyDescent="0.35">
      <c r="A815" s="8" t="str">
        <f t="shared" si="26"/>
        <v>Distribución volumen por criterio (Consumiciones)Calamares Ing.REST.CAT ARAGON</v>
      </c>
      <c r="B815" s="8" t="s">
        <v>264</v>
      </c>
      <c r="C815" s="8">
        <v>0</v>
      </c>
      <c r="D815" t="s">
        <v>141</v>
      </c>
      <c r="E815" s="24">
        <v>17.197578774916199</v>
      </c>
      <c r="F815" s="24">
        <v>15.6180985616844</v>
      </c>
      <c r="G815" s="24">
        <v>12.8970411328305</v>
      </c>
      <c r="H815" s="9">
        <v>0</v>
      </c>
    </row>
    <row r="816" spans="1:8" x14ac:dyDescent="0.35">
      <c r="A816" s="8" t="str">
        <f t="shared" si="26"/>
        <v>Distribución volumen por criterio (Consumiciones)Calamares Ing.LEVANTE</v>
      </c>
      <c r="B816" s="8" t="s">
        <v>264</v>
      </c>
      <c r="C816" s="8">
        <v>0</v>
      </c>
      <c r="D816" t="s">
        <v>142</v>
      </c>
      <c r="E816" s="24">
        <v>24.521720121674299</v>
      </c>
      <c r="F816" s="24">
        <v>21.500592418979402</v>
      </c>
      <c r="G816" s="24">
        <v>24.360316606209</v>
      </c>
      <c r="H816" s="9">
        <v>0</v>
      </c>
    </row>
    <row r="817" spans="1:8" x14ac:dyDescent="0.35">
      <c r="A817" s="8" t="str">
        <f t="shared" si="26"/>
        <v>Distribución volumen por criterio (Consumiciones)Calamares Ing.ANDALUCIA</v>
      </c>
      <c r="B817" s="8" t="s">
        <v>264</v>
      </c>
      <c r="C817" s="8">
        <v>0</v>
      </c>
      <c r="D817" t="s">
        <v>143</v>
      </c>
      <c r="E817" s="24">
        <v>15.5465623621142</v>
      </c>
      <c r="F817" s="24">
        <v>15.1736062776988</v>
      </c>
      <c r="G817" s="24">
        <v>11.8901665909014</v>
      </c>
      <c r="H817" s="9">
        <v>0</v>
      </c>
    </row>
    <row r="818" spans="1:8" x14ac:dyDescent="0.35">
      <c r="A818" s="8" t="str">
        <f t="shared" si="26"/>
        <v>Distribución volumen por criterio (Consumiciones)Calamares Ing.MDD AM</v>
      </c>
      <c r="B818" s="8" t="s">
        <v>264</v>
      </c>
      <c r="C818" s="8">
        <v>0</v>
      </c>
      <c r="D818" t="s">
        <v>144</v>
      </c>
      <c r="E818" s="24">
        <v>13.1092608471545</v>
      </c>
      <c r="F818" s="24">
        <v>12.461929796732299</v>
      </c>
      <c r="G818" s="24">
        <v>15.810673321643799</v>
      </c>
      <c r="H818" s="9">
        <v>0</v>
      </c>
    </row>
    <row r="819" spans="1:8" x14ac:dyDescent="0.35">
      <c r="A819" s="8" t="str">
        <f t="shared" si="26"/>
        <v>Distribución volumen por criterio (Consumiciones)Calamares Ing.RTO CENTRO</v>
      </c>
      <c r="B819" s="8" t="s">
        <v>264</v>
      </c>
      <c r="C819" s="8">
        <v>0</v>
      </c>
      <c r="D819" t="s">
        <v>145</v>
      </c>
      <c r="E819" s="24">
        <v>10.2756708663285</v>
      </c>
      <c r="F819" s="24">
        <v>15.0953049986565</v>
      </c>
      <c r="G819" s="24">
        <v>14.1679345758844</v>
      </c>
      <c r="H819" s="9">
        <v>0</v>
      </c>
    </row>
    <row r="820" spans="1:8" x14ac:dyDescent="0.35">
      <c r="A820" s="8" t="str">
        <f t="shared" si="26"/>
        <v>Distribución volumen por criterio (Consumiciones)Calamares Ing.NORTE-CENTRO</v>
      </c>
      <c r="B820" s="8" t="s">
        <v>264</v>
      </c>
      <c r="C820" s="8">
        <v>0</v>
      </c>
      <c r="D820" t="s">
        <v>146</v>
      </c>
      <c r="E820" s="24">
        <v>6.60151988016485</v>
      </c>
      <c r="F820" s="24">
        <v>6.7696615118661798</v>
      </c>
      <c r="G820" s="24">
        <v>8.7513104305634197</v>
      </c>
      <c r="H820" s="9">
        <v>0</v>
      </c>
    </row>
    <row r="821" spans="1:8" x14ac:dyDescent="0.35">
      <c r="A821" s="8" t="str">
        <f t="shared" si="26"/>
        <v>Distribución volumen por criterio (Consumiciones)Calamares Ing.NOROESTE</v>
      </c>
      <c r="B821" s="8" t="s">
        <v>264</v>
      </c>
      <c r="C821" s="8">
        <v>0</v>
      </c>
      <c r="D821" t="s">
        <v>147</v>
      </c>
      <c r="E821" s="24">
        <v>5.2155153290747904</v>
      </c>
      <c r="F821" s="24">
        <v>7.0276818289236402</v>
      </c>
      <c r="G821" s="24">
        <v>4.6258987466253503</v>
      </c>
      <c r="H821" s="9">
        <v>0</v>
      </c>
    </row>
    <row r="822" spans="1:8" x14ac:dyDescent="0.35">
      <c r="A822" s="8" t="str">
        <f t="shared" si="26"/>
        <v>Distribución volumen por criterio (Consumiciones)Calamares Ing.&lt;2MIL</v>
      </c>
      <c r="B822" s="8" t="s">
        <v>264</v>
      </c>
      <c r="C822" s="8">
        <v>0</v>
      </c>
      <c r="D822" t="s">
        <v>148</v>
      </c>
      <c r="E822" s="24">
        <v>5.7622172407423404</v>
      </c>
      <c r="F822" s="24">
        <v>8.3081905970482595</v>
      </c>
      <c r="G822" s="24">
        <v>8.7957259089517503</v>
      </c>
      <c r="H822" s="9">
        <v>0</v>
      </c>
    </row>
    <row r="823" spans="1:8" x14ac:dyDescent="0.35">
      <c r="A823" s="8" t="str">
        <f t="shared" si="26"/>
        <v>Distribución volumen por criterio (Consumiciones)Calamares Ing.2-5MIL</v>
      </c>
      <c r="B823" s="8" t="s">
        <v>264</v>
      </c>
      <c r="C823" s="8">
        <v>0</v>
      </c>
      <c r="D823" t="s">
        <v>149</v>
      </c>
      <c r="E823" s="24">
        <v>4.1636488739641697</v>
      </c>
      <c r="F823" s="24">
        <v>3.4516976202885701</v>
      </c>
      <c r="G823" s="24">
        <v>3.5671265156927001</v>
      </c>
      <c r="H823" s="9">
        <v>0</v>
      </c>
    </row>
    <row r="824" spans="1:8" x14ac:dyDescent="0.35">
      <c r="A824" s="8" t="str">
        <f t="shared" si="26"/>
        <v>Distribución volumen por criterio (Consumiciones)Calamares Ing.5-10MIL</v>
      </c>
      <c r="B824" s="8" t="s">
        <v>264</v>
      </c>
      <c r="C824" s="8">
        <v>0</v>
      </c>
      <c r="D824" t="s">
        <v>150</v>
      </c>
      <c r="E824" s="24">
        <v>15.0966320158941</v>
      </c>
      <c r="F824" s="24">
        <v>11.475956853769601</v>
      </c>
      <c r="G824" s="24">
        <v>10.285055370523301</v>
      </c>
      <c r="H824" s="9">
        <v>0</v>
      </c>
    </row>
    <row r="825" spans="1:8" x14ac:dyDescent="0.35">
      <c r="A825" s="8" t="str">
        <f t="shared" si="26"/>
        <v>Distribución volumen por criterio (Consumiciones)Calamares Ing.10-30MIL</v>
      </c>
      <c r="B825" s="8" t="s">
        <v>264</v>
      </c>
      <c r="C825" s="8">
        <v>0</v>
      </c>
      <c r="D825" t="s">
        <v>151</v>
      </c>
      <c r="E825" s="24">
        <v>14.6009245762896</v>
      </c>
      <c r="F825" s="24">
        <v>16.4655166832307</v>
      </c>
      <c r="G825" s="24">
        <v>18.657260944994398</v>
      </c>
      <c r="H825" s="9">
        <v>0</v>
      </c>
    </row>
    <row r="826" spans="1:8" x14ac:dyDescent="0.35">
      <c r="A826" s="8" t="str">
        <f t="shared" si="26"/>
        <v>Distribución volumen por criterio (Consumiciones)Calamares Ing.30-100MIL</v>
      </c>
      <c r="B826" s="8" t="s">
        <v>264</v>
      </c>
      <c r="C826" s="8">
        <v>0</v>
      </c>
      <c r="D826" t="s">
        <v>152</v>
      </c>
      <c r="E826" s="24">
        <v>19.015861057043502</v>
      </c>
      <c r="F826" s="24">
        <v>20.024935011961698</v>
      </c>
      <c r="G826" s="24">
        <v>19.3234621962043</v>
      </c>
      <c r="H826" s="9">
        <v>0</v>
      </c>
    </row>
    <row r="827" spans="1:8" x14ac:dyDescent="0.35">
      <c r="A827" s="8" t="str">
        <f t="shared" si="26"/>
        <v>Distribución volumen por criterio (Consumiciones)Calamares Ing.100-200MIL</v>
      </c>
      <c r="B827" s="8" t="s">
        <v>264</v>
      </c>
      <c r="C827" s="8">
        <v>0</v>
      </c>
      <c r="D827" t="s">
        <v>153</v>
      </c>
      <c r="E827" s="24">
        <v>9.4780362715908595</v>
      </c>
      <c r="F827" s="24">
        <v>10.397665286513901</v>
      </c>
      <c r="G827" s="24">
        <v>9.8682534086656997</v>
      </c>
      <c r="H827" s="9">
        <v>0</v>
      </c>
    </row>
    <row r="828" spans="1:8" x14ac:dyDescent="0.35">
      <c r="A828" s="8" t="str">
        <f t="shared" si="26"/>
        <v>Distribución volumen por criterio (Consumiciones)Calamares Ing.200-500MIL</v>
      </c>
      <c r="B828" s="8" t="s">
        <v>264</v>
      </c>
      <c r="C828" s="8">
        <v>0</v>
      </c>
      <c r="D828" t="s">
        <v>154</v>
      </c>
      <c r="E828" s="24">
        <v>14.3220432635881</v>
      </c>
      <c r="F828" s="24">
        <v>14.205219761543299</v>
      </c>
      <c r="G828" s="24">
        <v>12.2591436355596</v>
      </c>
      <c r="H828" s="9">
        <v>0</v>
      </c>
    </row>
    <row r="829" spans="1:8" x14ac:dyDescent="0.35">
      <c r="A829" s="8" t="str">
        <f t="shared" si="26"/>
        <v>Distribución volumen por criterio (Consumiciones)Calamares Ing.&gt;500MIL</v>
      </c>
      <c r="B829" s="8" t="s">
        <v>264</v>
      </c>
      <c r="C829" s="8">
        <v>0</v>
      </c>
      <c r="D829" t="s">
        <v>155</v>
      </c>
      <c r="E829" s="24">
        <v>17.5606657401006</v>
      </c>
      <c r="F829" s="24">
        <v>15.6708497489503</v>
      </c>
      <c r="G829" s="24">
        <v>17.243936456101</v>
      </c>
      <c r="H829" s="9">
        <v>0</v>
      </c>
    </row>
    <row r="830" spans="1:8" x14ac:dyDescent="0.35">
      <c r="A830" s="8" t="str">
        <f t="shared" si="26"/>
        <v>Distribución volumen por criterio (Consumiciones)Calamares Ing.DE 15 A 19 AÑOS</v>
      </c>
      <c r="B830" s="8" t="s">
        <v>264</v>
      </c>
      <c r="C830" s="8">
        <v>0</v>
      </c>
      <c r="D830" t="s">
        <v>156</v>
      </c>
      <c r="E830" s="24">
        <v>1.27742935203028</v>
      </c>
      <c r="F830" s="24">
        <v>0.47489106612755499</v>
      </c>
      <c r="G830" s="24">
        <v>9.9367978179591601E-2</v>
      </c>
      <c r="H830" s="9">
        <v>0</v>
      </c>
    </row>
    <row r="831" spans="1:8" x14ac:dyDescent="0.35">
      <c r="A831" s="8" t="str">
        <f t="shared" si="26"/>
        <v>Distribución volumen por criterio (Consumiciones)Calamares Ing.DE 20 A 24 AÑOS</v>
      </c>
      <c r="B831" s="8" t="s">
        <v>264</v>
      </c>
      <c r="C831" s="8">
        <v>0</v>
      </c>
      <c r="D831" t="s">
        <v>157</v>
      </c>
      <c r="E831" s="24">
        <v>0.69575454766181899</v>
      </c>
      <c r="F831" s="24">
        <v>1.0397406305539301</v>
      </c>
      <c r="G831" s="24">
        <v>1.7403607974839701</v>
      </c>
      <c r="H831" s="9">
        <v>0</v>
      </c>
    </row>
    <row r="832" spans="1:8" x14ac:dyDescent="0.35">
      <c r="A832" s="8" t="str">
        <f t="shared" si="26"/>
        <v>Distribución volumen por criterio (Consumiciones)Calamares Ing.DE 25 A 34 AÑOS</v>
      </c>
      <c r="B832" s="8" t="s">
        <v>264</v>
      </c>
      <c r="C832" s="8">
        <v>0</v>
      </c>
      <c r="D832" t="s">
        <v>158</v>
      </c>
      <c r="E832" s="24">
        <v>5.7689527249671899</v>
      </c>
      <c r="F832" s="24">
        <v>4.2823920453993596</v>
      </c>
      <c r="G832" s="24">
        <v>3.2694477172995402</v>
      </c>
      <c r="H832" s="9">
        <v>0</v>
      </c>
    </row>
    <row r="833" spans="1:8" x14ac:dyDescent="0.35">
      <c r="A833" s="8" t="str">
        <f t="shared" si="26"/>
        <v>Distribución volumen por criterio (Consumiciones)Calamares Ing.DE 35 A 49 AÑOS</v>
      </c>
      <c r="B833" s="8" t="s">
        <v>264</v>
      </c>
      <c r="C833" s="8">
        <v>0</v>
      </c>
      <c r="D833" t="s">
        <v>159</v>
      </c>
      <c r="E833" s="24">
        <v>15.593347761520301</v>
      </c>
      <c r="F833" s="24">
        <v>16.491261010738</v>
      </c>
      <c r="G833" s="24">
        <v>13.6206307384489</v>
      </c>
      <c r="H833" s="9">
        <v>0</v>
      </c>
    </row>
    <row r="834" spans="1:8" x14ac:dyDescent="0.35">
      <c r="A834" s="8" t="str">
        <f t="shared" si="26"/>
        <v>Distribución volumen por criterio (Consumiciones)Calamares Ing.DE 50 A 59 AÑOS</v>
      </c>
      <c r="B834" s="8" t="s">
        <v>264</v>
      </c>
      <c r="C834" s="8">
        <v>0</v>
      </c>
      <c r="D834" t="s">
        <v>160</v>
      </c>
      <c r="E834" s="24">
        <v>23.455351806037399</v>
      </c>
      <c r="F834" s="24">
        <v>28.8423226708708</v>
      </c>
      <c r="G834" s="24">
        <v>26.888102372845701</v>
      </c>
      <c r="H834" s="9">
        <v>0</v>
      </c>
    </row>
    <row r="835" spans="1:8" x14ac:dyDescent="0.35">
      <c r="A835" s="8" t="str">
        <f t="shared" si="26"/>
        <v>Distribución volumen por criterio (Consumiciones)Calamares Ing.DE 60 A 75 AÑOS</v>
      </c>
      <c r="B835" s="8" t="s">
        <v>264</v>
      </c>
      <c r="C835" s="8">
        <v>0</v>
      </c>
      <c r="D835" t="s">
        <v>161</v>
      </c>
      <c r="E835" s="24">
        <v>53.209188007127501</v>
      </c>
      <c r="F835" s="24">
        <v>48.869426648494802</v>
      </c>
      <c r="G835" s="24">
        <v>54.382056610600301</v>
      </c>
      <c r="H835" s="9">
        <v>0</v>
      </c>
    </row>
    <row r="836" spans="1:8" x14ac:dyDescent="0.35">
      <c r="A836" s="8" t="str">
        <f t="shared" si="26"/>
        <v>Distribución volumen por criterio (Consumiciones)Calamares Ing.NIVEL ALTO</v>
      </c>
      <c r="B836" s="8" t="s">
        <v>264</v>
      </c>
      <c r="C836" s="8">
        <v>0</v>
      </c>
      <c r="D836" t="s">
        <v>245</v>
      </c>
      <c r="E836" s="24">
        <v>24.546387320188799</v>
      </c>
      <c r="F836" s="24">
        <v>22.891789655652399</v>
      </c>
      <c r="G836" s="24">
        <v>22.802264918807399</v>
      </c>
      <c r="H836" s="9">
        <v>0</v>
      </c>
    </row>
    <row r="837" spans="1:8" x14ac:dyDescent="0.35">
      <c r="A837" s="8" t="str">
        <f t="shared" si="26"/>
        <v>Distribución volumen por criterio (Consumiciones)Calamares Ing.NIVEL MEDIO ALTO</v>
      </c>
      <c r="B837" s="8" t="s">
        <v>264</v>
      </c>
      <c r="C837" s="8">
        <v>0</v>
      </c>
      <c r="D837" t="s">
        <v>246</v>
      </c>
      <c r="E837" s="24">
        <v>12.097833110027199</v>
      </c>
      <c r="F837" s="24">
        <v>14.5171542523057</v>
      </c>
      <c r="G837" s="24">
        <v>12.7174696242969</v>
      </c>
      <c r="H837" s="9">
        <v>0</v>
      </c>
    </row>
    <row r="838" spans="1:8" x14ac:dyDescent="0.35">
      <c r="A838" s="8" t="str">
        <f t="shared" si="26"/>
        <v>Distribución volumen por criterio (Consumiciones)Calamares Ing.NIVEL MEDIO</v>
      </c>
      <c r="B838" s="8" t="s">
        <v>264</v>
      </c>
      <c r="C838" s="8">
        <v>0</v>
      </c>
      <c r="D838" t="s">
        <v>247</v>
      </c>
      <c r="E838" s="24">
        <v>32.0931626365347</v>
      </c>
      <c r="F838" s="24">
        <v>27.577054933102001</v>
      </c>
      <c r="G838" s="24">
        <v>27.493776421218001</v>
      </c>
      <c r="H838" s="9">
        <v>0</v>
      </c>
    </row>
    <row r="839" spans="1:8" x14ac:dyDescent="0.35">
      <c r="A839" s="8" t="str">
        <f t="shared" si="26"/>
        <v>Distribución volumen por criterio (Consumiciones)Calamares Ing.NIVEL MEDIO BAJO</v>
      </c>
      <c r="B839" s="8" t="s">
        <v>264</v>
      </c>
      <c r="C839" s="8">
        <v>0</v>
      </c>
      <c r="D839" t="s">
        <v>248</v>
      </c>
      <c r="E839" s="24">
        <v>12.975204544959601</v>
      </c>
      <c r="F839" s="24">
        <v>13.811042625031201</v>
      </c>
      <c r="G839" s="24">
        <v>14.780574393800199</v>
      </c>
      <c r="H839" s="9">
        <v>0</v>
      </c>
    </row>
    <row r="840" spans="1:8" x14ac:dyDescent="0.35">
      <c r="A840" s="8" t="str">
        <f t="shared" si="26"/>
        <v>Distribución volumen por criterio (Consumiciones)Calamares Ing.NIVEL BAJO</v>
      </c>
      <c r="B840" s="8" t="s">
        <v>264</v>
      </c>
      <c r="C840" s="8">
        <v>0</v>
      </c>
      <c r="D840" t="s">
        <v>249</v>
      </c>
      <c r="E840" s="24">
        <v>18.287444654082499</v>
      </c>
      <c r="F840" s="24">
        <v>21.202982813375101</v>
      </c>
      <c r="G840" s="24">
        <v>22.2058682549549</v>
      </c>
      <c r="H840" s="9">
        <v>0</v>
      </c>
    </row>
    <row r="841" spans="1:8" x14ac:dyDescent="0.35">
      <c r="A841" s="8" t="str">
        <f t="shared" si="26"/>
        <v>Distribución volumen por criterio (Consumiciones)Calamares Ing.HOMBRE</v>
      </c>
      <c r="B841" s="8" t="s">
        <v>264</v>
      </c>
      <c r="C841" s="8">
        <v>0</v>
      </c>
      <c r="D841" t="s">
        <v>166</v>
      </c>
      <c r="E841" s="24">
        <v>59.927797222399199</v>
      </c>
      <c r="F841" s="24">
        <v>60.065303671378999</v>
      </c>
      <c r="G841" s="24">
        <v>55.804472936323101</v>
      </c>
      <c r="H841" s="9">
        <v>0</v>
      </c>
    </row>
    <row r="842" spans="1:8" x14ac:dyDescent="0.35">
      <c r="A842" s="8" t="str">
        <f t="shared" si="26"/>
        <v>Distribución volumen por criterio (Consumiciones)Calamares Ing.MUJER</v>
      </c>
      <c r="B842" s="8" t="s">
        <v>264</v>
      </c>
      <c r="C842" s="8">
        <v>0</v>
      </c>
      <c r="D842" t="s">
        <v>167</v>
      </c>
      <c r="E842" s="24">
        <v>40.072226976945302</v>
      </c>
      <c r="F842" s="24">
        <v>39.934728701242797</v>
      </c>
      <c r="G842" s="24">
        <v>44.195496139061802</v>
      </c>
      <c r="H842" s="9">
        <v>0</v>
      </c>
    </row>
    <row r="843" spans="1:8" s="97" customFormat="1" x14ac:dyDescent="0.35">
      <c r="A843" s="97" t="str">
        <f t="shared" ref="A843:A872" si="27">$I$3&amp;$C$843&amp;D843</f>
        <v>Distribución volumen por criterio (Consumiciones)Pulpo/sepia Ing.T.ESPAÑA</v>
      </c>
      <c r="B843" s="97" t="s">
        <v>264</v>
      </c>
      <c r="C843" s="97" t="s">
        <v>88</v>
      </c>
      <c r="D843" s="98" t="s">
        <v>138</v>
      </c>
      <c r="E843" s="99">
        <v>100</v>
      </c>
      <c r="F843" s="99">
        <v>100</v>
      </c>
      <c r="G843" s="99">
        <v>100</v>
      </c>
      <c r="H843" s="100">
        <v>0</v>
      </c>
    </row>
    <row r="844" spans="1:8" x14ac:dyDescent="0.35">
      <c r="A844" s="8" t="str">
        <f t="shared" si="27"/>
        <v>Distribución volumen por criterio (Consumiciones)Pulpo/sepia Ing.BCN AM</v>
      </c>
      <c r="B844" s="8" t="s">
        <v>264</v>
      </c>
      <c r="C844" s="8">
        <v>0</v>
      </c>
      <c r="D844" t="s">
        <v>140</v>
      </c>
      <c r="E844" s="24">
        <v>11.0518328243105</v>
      </c>
      <c r="F844" s="24">
        <v>8.2777839743935502</v>
      </c>
      <c r="G844" s="24">
        <v>9.1820028076680398</v>
      </c>
      <c r="H844" s="9">
        <v>0</v>
      </c>
    </row>
    <row r="845" spans="1:8" x14ac:dyDescent="0.35">
      <c r="A845" s="8" t="str">
        <f t="shared" si="27"/>
        <v>Distribución volumen por criterio (Consumiciones)Pulpo/sepia Ing.REST.CAT ARAGON</v>
      </c>
      <c r="B845" s="8" t="s">
        <v>264</v>
      </c>
      <c r="C845" s="8">
        <v>0</v>
      </c>
      <c r="D845" t="s">
        <v>141</v>
      </c>
      <c r="E845" s="24">
        <v>23.920523597142601</v>
      </c>
      <c r="F845" s="24">
        <v>19.962273276241199</v>
      </c>
      <c r="G845" s="24">
        <v>16.218221546921999</v>
      </c>
      <c r="H845" s="9">
        <v>0</v>
      </c>
    </row>
    <row r="846" spans="1:8" x14ac:dyDescent="0.35">
      <c r="A846" s="8" t="str">
        <f t="shared" si="27"/>
        <v>Distribución volumen por criterio (Consumiciones)Pulpo/sepia Ing.LEVANTE</v>
      </c>
      <c r="B846" s="8" t="s">
        <v>264</v>
      </c>
      <c r="C846" s="8">
        <v>0</v>
      </c>
      <c r="D846" t="s">
        <v>142</v>
      </c>
      <c r="E846" s="24">
        <v>21.0670340450529</v>
      </c>
      <c r="F846" s="24">
        <v>21.291542594673398</v>
      </c>
      <c r="G846" s="24">
        <v>23.143144432005101</v>
      </c>
      <c r="H846" s="9">
        <v>0</v>
      </c>
    </row>
    <row r="847" spans="1:8" x14ac:dyDescent="0.35">
      <c r="A847" s="8" t="str">
        <f t="shared" si="27"/>
        <v>Distribución volumen por criterio (Consumiciones)Pulpo/sepia Ing.ANDALUCIA</v>
      </c>
      <c r="B847" s="8" t="s">
        <v>264</v>
      </c>
      <c r="C847" s="8">
        <v>0</v>
      </c>
      <c r="D847" t="s">
        <v>143</v>
      </c>
      <c r="E847" s="24">
        <v>13.0030155688618</v>
      </c>
      <c r="F847" s="24">
        <v>13.6478354560806</v>
      </c>
      <c r="G847" s="24">
        <v>11.3550445975598</v>
      </c>
      <c r="H847" s="9">
        <v>0</v>
      </c>
    </row>
    <row r="848" spans="1:8" x14ac:dyDescent="0.35">
      <c r="A848" s="8" t="str">
        <f t="shared" si="27"/>
        <v>Distribución volumen por criterio (Consumiciones)Pulpo/sepia Ing.MDD AM</v>
      </c>
      <c r="B848" s="8" t="s">
        <v>264</v>
      </c>
      <c r="C848" s="8">
        <v>0</v>
      </c>
      <c r="D848" t="s">
        <v>144</v>
      </c>
      <c r="E848" s="24">
        <v>11.5131777435549</v>
      </c>
      <c r="F848" s="24">
        <v>10.114732118776301</v>
      </c>
      <c r="G848" s="24">
        <v>13.043003825453299</v>
      </c>
      <c r="H848" s="9">
        <v>0</v>
      </c>
    </row>
    <row r="849" spans="1:8" x14ac:dyDescent="0.35">
      <c r="A849" s="8" t="str">
        <f t="shared" si="27"/>
        <v>Distribución volumen por criterio (Consumiciones)Pulpo/sepia Ing.RTO CENTRO</v>
      </c>
      <c r="B849" s="8" t="s">
        <v>264</v>
      </c>
      <c r="C849" s="8">
        <v>0</v>
      </c>
      <c r="D849" t="s">
        <v>145</v>
      </c>
      <c r="E849" s="24">
        <v>6.9077075849965102</v>
      </c>
      <c r="F849" s="24">
        <v>12.8998721871809</v>
      </c>
      <c r="G849" s="24">
        <v>13.7825215411871</v>
      </c>
      <c r="H849" s="9">
        <v>0</v>
      </c>
    </row>
    <row r="850" spans="1:8" x14ac:dyDescent="0.35">
      <c r="A850" s="8" t="str">
        <f t="shared" si="27"/>
        <v>Distribución volumen por criterio (Consumiciones)Pulpo/sepia Ing.NORTE-CENTRO</v>
      </c>
      <c r="B850" s="8" t="s">
        <v>264</v>
      </c>
      <c r="C850" s="8">
        <v>0</v>
      </c>
      <c r="D850" t="s">
        <v>146</v>
      </c>
      <c r="E850" s="24">
        <v>4.9395735405449201</v>
      </c>
      <c r="F850" s="24">
        <v>6.2037478503584298</v>
      </c>
      <c r="G850" s="24">
        <v>7.6031336003243704</v>
      </c>
      <c r="H850" s="9">
        <v>0</v>
      </c>
    </row>
    <row r="851" spans="1:8" x14ac:dyDescent="0.35">
      <c r="A851" s="8" t="str">
        <f t="shared" si="27"/>
        <v>Distribución volumen por criterio (Consumiciones)Pulpo/sepia Ing.NOROESTE</v>
      </c>
      <c r="B851" s="8" t="s">
        <v>264</v>
      </c>
      <c r="C851" s="8">
        <v>0</v>
      </c>
      <c r="D851" t="s">
        <v>147</v>
      </c>
      <c r="E851" s="24">
        <v>7.5971496104104004</v>
      </c>
      <c r="F851" s="24">
        <v>7.6022079710217803</v>
      </c>
      <c r="G851" s="24">
        <v>5.67295331108234</v>
      </c>
      <c r="H851" s="9">
        <v>0</v>
      </c>
    </row>
    <row r="852" spans="1:8" x14ac:dyDescent="0.35">
      <c r="A852" s="8" t="str">
        <f t="shared" si="27"/>
        <v>Distribución volumen por criterio (Consumiciones)Pulpo/sepia Ing.&lt;2MIL</v>
      </c>
      <c r="B852" s="8" t="s">
        <v>264</v>
      </c>
      <c r="C852" s="8">
        <v>0</v>
      </c>
      <c r="D852" t="s">
        <v>148</v>
      </c>
      <c r="E852" s="24">
        <v>6.7273467908338098</v>
      </c>
      <c r="F852" s="24">
        <v>11.5807168123227</v>
      </c>
      <c r="G852" s="24">
        <v>12.128971978883801</v>
      </c>
      <c r="H852" s="9">
        <v>0</v>
      </c>
    </row>
    <row r="853" spans="1:8" x14ac:dyDescent="0.35">
      <c r="A853" s="8" t="str">
        <f t="shared" si="27"/>
        <v>Distribución volumen por criterio (Consumiciones)Pulpo/sepia Ing.2-5MIL</v>
      </c>
      <c r="B853" s="8" t="s">
        <v>264</v>
      </c>
      <c r="C853" s="8">
        <v>0</v>
      </c>
      <c r="D853" t="s">
        <v>149</v>
      </c>
      <c r="E853" s="24">
        <v>3.8648974140506902</v>
      </c>
      <c r="F853" s="24">
        <v>3.8563209747418798</v>
      </c>
      <c r="G853" s="24">
        <v>3.3885230599431102</v>
      </c>
      <c r="H853" s="9">
        <v>0</v>
      </c>
    </row>
    <row r="854" spans="1:8" x14ac:dyDescent="0.35">
      <c r="A854" s="8" t="str">
        <f t="shared" si="27"/>
        <v>Distribución volumen por criterio (Consumiciones)Pulpo/sepia Ing.5-10MIL</v>
      </c>
      <c r="B854" s="8" t="s">
        <v>264</v>
      </c>
      <c r="C854" s="8">
        <v>0</v>
      </c>
      <c r="D854" t="s">
        <v>150</v>
      </c>
      <c r="E854" s="24">
        <v>12.132962886087901</v>
      </c>
      <c r="F854" s="24">
        <v>11.953161355913</v>
      </c>
      <c r="G854" s="24">
        <v>10.599578381179199</v>
      </c>
      <c r="H854" s="9">
        <v>0</v>
      </c>
    </row>
    <row r="855" spans="1:8" x14ac:dyDescent="0.35">
      <c r="A855" s="8" t="str">
        <f t="shared" si="27"/>
        <v>Distribución volumen por criterio (Consumiciones)Pulpo/sepia Ing.10-30MIL</v>
      </c>
      <c r="B855" s="8" t="s">
        <v>264</v>
      </c>
      <c r="C855" s="8">
        <v>0</v>
      </c>
      <c r="D855" t="s">
        <v>151</v>
      </c>
      <c r="E855" s="24">
        <v>19.2108615220837</v>
      </c>
      <c r="F855" s="24">
        <v>17.5148246413607</v>
      </c>
      <c r="G855" s="24">
        <v>18.016416668470502</v>
      </c>
      <c r="H855" s="9">
        <v>0</v>
      </c>
    </row>
    <row r="856" spans="1:8" x14ac:dyDescent="0.35">
      <c r="A856" s="8" t="str">
        <f t="shared" si="27"/>
        <v>Distribución volumen por criterio (Consumiciones)Pulpo/sepia Ing.30-100MIL</v>
      </c>
      <c r="B856" s="8" t="s">
        <v>264</v>
      </c>
      <c r="C856" s="8">
        <v>0</v>
      </c>
      <c r="D856" t="s">
        <v>152</v>
      </c>
      <c r="E856" s="24">
        <v>20.635828225998299</v>
      </c>
      <c r="F856" s="24">
        <v>19.557395544104999</v>
      </c>
      <c r="G856" s="24">
        <v>21.3896908017073</v>
      </c>
      <c r="H856" s="9">
        <v>0</v>
      </c>
    </row>
    <row r="857" spans="1:8" x14ac:dyDescent="0.35">
      <c r="A857" s="8" t="str">
        <f t="shared" si="27"/>
        <v>Distribución volumen por criterio (Consumiciones)Pulpo/sepia Ing.100-200MIL</v>
      </c>
      <c r="B857" s="8" t="s">
        <v>264</v>
      </c>
      <c r="C857" s="8">
        <v>0</v>
      </c>
      <c r="D857" t="s">
        <v>153</v>
      </c>
      <c r="E857" s="24">
        <v>7.7807606996915997</v>
      </c>
      <c r="F857" s="24">
        <v>9.9272230333693798</v>
      </c>
      <c r="G857" s="24">
        <v>7.6099073058950104</v>
      </c>
      <c r="H857" s="9">
        <v>0</v>
      </c>
    </row>
    <row r="858" spans="1:8" x14ac:dyDescent="0.35">
      <c r="A858" s="8" t="str">
        <f t="shared" si="27"/>
        <v>Distribución volumen por criterio (Consumiciones)Pulpo/sepia Ing.200-500MIL</v>
      </c>
      <c r="B858" s="8" t="s">
        <v>264</v>
      </c>
      <c r="C858" s="8">
        <v>0</v>
      </c>
      <c r="D858" t="s">
        <v>154</v>
      </c>
      <c r="E858" s="24">
        <v>11.7656847215809</v>
      </c>
      <c r="F858" s="24">
        <v>13.5869918000488</v>
      </c>
      <c r="G858" s="24">
        <v>11.545313088905701</v>
      </c>
      <c r="H858" s="9">
        <v>0</v>
      </c>
    </row>
    <row r="859" spans="1:8" x14ac:dyDescent="0.35">
      <c r="A859" s="8" t="str">
        <f t="shared" si="27"/>
        <v>Distribución volumen por criterio (Consumiciones)Pulpo/sepia Ing.&gt;500MIL</v>
      </c>
      <c r="B859" s="8" t="s">
        <v>264</v>
      </c>
      <c r="C859" s="8">
        <v>0</v>
      </c>
      <c r="D859" t="s">
        <v>155</v>
      </c>
      <c r="E859" s="24">
        <v>17.881661886780201</v>
      </c>
      <c r="F859" s="24">
        <v>12.02336469532</v>
      </c>
      <c r="G859" s="24">
        <v>15.3215953677717</v>
      </c>
      <c r="H859" s="9">
        <v>0</v>
      </c>
    </row>
    <row r="860" spans="1:8" x14ac:dyDescent="0.35">
      <c r="A860" s="8" t="str">
        <f t="shared" si="27"/>
        <v>Distribución volumen por criterio (Consumiciones)Pulpo/sepia Ing.DE 15 A 19 AÑOS</v>
      </c>
      <c r="B860" s="8" t="s">
        <v>264</v>
      </c>
      <c r="C860" s="8">
        <v>0</v>
      </c>
      <c r="D860" t="s">
        <v>156</v>
      </c>
      <c r="E860" s="24">
        <v>1.7839558382868801</v>
      </c>
      <c r="F860" s="24">
        <v>0.61431270439308605</v>
      </c>
      <c r="G860" s="24" t="s">
        <v>285</v>
      </c>
      <c r="H860" s="9">
        <v>0</v>
      </c>
    </row>
    <row r="861" spans="1:8" x14ac:dyDescent="0.35">
      <c r="A861" s="8" t="str">
        <f t="shared" si="27"/>
        <v>Distribución volumen por criterio (Consumiciones)Pulpo/sepia Ing.DE 20 A 24 AÑOS</v>
      </c>
      <c r="B861" s="8" t="s">
        <v>264</v>
      </c>
      <c r="C861" s="8">
        <v>0</v>
      </c>
      <c r="D861" t="s">
        <v>157</v>
      </c>
      <c r="E861" s="24">
        <v>0.58152714727351595</v>
      </c>
      <c r="F861" s="24">
        <v>0.237464081215081</v>
      </c>
      <c r="G861" s="24">
        <v>0.72172198284470601</v>
      </c>
      <c r="H861" s="9">
        <v>0</v>
      </c>
    </row>
    <row r="862" spans="1:8" x14ac:dyDescent="0.35">
      <c r="A862" s="8" t="str">
        <f t="shared" si="27"/>
        <v>Distribución volumen por criterio (Consumiciones)Pulpo/sepia Ing.DE 25 A 34 AÑOS</v>
      </c>
      <c r="B862" s="8" t="s">
        <v>264</v>
      </c>
      <c r="C862" s="8">
        <v>0</v>
      </c>
      <c r="D862" t="s">
        <v>158</v>
      </c>
      <c r="E862" s="24">
        <v>4.86112686435788</v>
      </c>
      <c r="F862" s="24">
        <v>3.57791553565731</v>
      </c>
      <c r="G862" s="24">
        <v>3.9827380409118001</v>
      </c>
      <c r="H862" s="9">
        <v>0</v>
      </c>
    </row>
    <row r="863" spans="1:8" x14ac:dyDescent="0.35">
      <c r="A863" s="8" t="str">
        <f t="shared" si="27"/>
        <v>Distribución volumen por criterio (Consumiciones)Pulpo/sepia Ing.DE 35 A 49 AÑOS</v>
      </c>
      <c r="B863" s="8" t="s">
        <v>264</v>
      </c>
      <c r="C863" s="8">
        <v>0</v>
      </c>
      <c r="D863" t="s">
        <v>159</v>
      </c>
      <c r="E863" s="24">
        <v>14.2123119727601</v>
      </c>
      <c r="F863" s="24">
        <v>15.632179757119101</v>
      </c>
      <c r="G863" s="24">
        <v>13.032024866004299</v>
      </c>
      <c r="H863" s="9">
        <v>0</v>
      </c>
    </row>
    <row r="864" spans="1:8" x14ac:dyDescent="0.35">
      <c r="A864" s="8" t="str">
        <f t="shared" si="27"/>
        <v>Distribución volumen por criterio (Consumiciones)Pulpo/sepia Ing.DE 50 A 59 AÑOS</v>
      </c>
      <c r="B864" s="8" t="s">
        <v>264</v>
      </c>
      <c r="C864" s="8">
        <v>0</v>
      </c>
      <c r="D864" t="s">
        <v>160</v>
      </c>
      <c r="E864" s="24">
        <v>20.1483046937579</v>
      </c>
      <c r="F864" s="24">
        <v>27.2855912531416</v>
      </c>
      <c r="G864" s="24">
        <v>26.781799205989198</v>
      </c>
      <c r="H864" s="9">
        <v>0</v>
      </c>
    </row>
    <row r="865" spans="1:8" x14ac:dyDescent="0.35">
      <c r="A865" s="8" t="str">
        <f t="shared" si="27"/>
        <v>Distribución volumen por criterio (Consumiciones)Pulpo/sepia Ing.DE 60 A 75 AÑOS</v>
      </c>
      <c r="B865" s="8" t="s">
        <v>264</v>
      </c>
      <c r="C865" s="8">
        <v>0</v>
      </c>
      <c r="D865" t="s">
        <v>161</v>
      </c>
      <c r="E865" s="24">
        <v>58.4127901756694</v>
      </c>
      <c r="F865" s="24">
        <v>52.652538839828999</v>
      </c>
      <c r="G865" s="24">
        <v>55.481725276532501</v>
      </c>
      <c r="H865" s="9">
        <v>0</v>
      </c>
    </row>
    <row r="866" spans="1:8" x14ac:dyDescent="0.35">
      <c r="A866" s="8" t="str">
        <f t="shared" si="27"/>
        <v>Distribución volumen por criterio (Consumiciones)Pulpo/sepia Ing.NIVEL ALTO</v>
      </c>
      <c r="B866" s="8" t="s">
        <v>264</v>
      </c>
      <c r="C866" s="8">
        <v>0</v>
      </c>
      <c r="D866" t="s">
        <v>245</v>
      </c>
      <c r="E866" s="24">
        <v>23.280956754175499</v>
      </c>
      <c r="F866" s="24">
        <v>24.730854819082701</v>
      </c>
      <c r="G866" s="24">
        <v>22.236699671233701</v>
      </c>
      <c r="H866" s="9">
        <v>0</v>
      </c>
    </row>
    <row r="867" spans="1:8" x14ac:dyDescent="0.35">
      <c r="A867" s="8" t="str">
        <f t="shared" si="27"/>
        <v>Distribución volumen por criterio (Consumiciones)Pulpo/sepia Ing.NIVEL MEDIO ALTO</v>
      </c>
      <c r="B867" s="8" t="s">
        <v>264</v>
      </c>
      <c r="C867" s="8">
        <v>0</v>
      </c>
      <c r="D867" t="s">
        <v>246</v>
      </c>
      <c r="E867" s="24">
        <v>12.1885237522444</v>
      </c>
      <c r="F867" s="24">
        <v>13.7967218480381</v>
      </c>
      <c r="G867" s="24">
        <v>11.815580705505299</v>
      </c>
      <c r="H867" s="9">
        <v>0</v>
      </c>
    </row>
    <row r="868" spans="1:8" x14ac:dyDescent="0.35">
      <c r="A868" s="8" t="str">
        <f t="shared" si="27"/>
        <v>Distribución volumen por criterio (Consumiciones)Pulpo/sepia Ing.NIVEL MEDIO</v>
      </c>
      <c r="B868" s="8" t="s">
        <v>264</v>
      </c>
      <c r="C868" s="8">
        <v>0</v>
      </c>
      <c r="D868" t="s">
        <v>247</v>
      </c>
      <c r="E868" s="24">
        <v>25.7617043282734</v>
      </c>
      <c r="F868" s="24">
        <v>24.105824534392902</v>
      </c>
      <c r="G868" s="24">
        <v>25.451470656164702</v>
      </c>
      <c r="H868" s="9">
        <v>0</v>
      </c>
    </row>
    <row r="869" spans="1:8" x14ac:dyDescent="0.35">
      <c r="A869" s="8" t="str">
        <f t="shared" si="27"/>
        <v>Distribución volumen por criterio (Consumiciones)Pulpo/sepia Ing.NIVEL MEDIO BAJO</v>
      </c>
      <c r="B869" s="8" t="s">
        <v>264</v>
      </c>
      <c r="C869" s="8">
        <v>0</v>
      </c>
      <c r="D869" t="s">
        <v>248</v>
      </c>
      <c r="E869" s="24">
        <v>16.531000972704</v>
      </c>
      <c r="F869" s="24">
        <v>14.8989474184645</v>
      </c>
      <c r="G869" s="24">
        <v>17.436595951307901</v>
      </c>
      <c r="H869" s="9">
        <v>0</v>
      </c>
    </row>
    <row r="870" spans="1:8" x14ac:dyDescent="0.35">
      <c r="A870" s="8" t="str">
        <f t="shared" si="27"/>
        <v>Distribución volumen por criterio (Consumiciones)Pulpo/sepia Ing.NIVEL BAJO</v>
      </c>
      <c r="B870" s="8" t="s">
        <v>264</v>
      </c>
      <c r="C870" s="8">
        <v>0</v>
      </c>
      <c r="D870" t="s">
        <v>249</v>
      </c>
      <c r="E870" s="24">
        <v>22.237814192602801</v>
      </c>
      <c r="F870" s="24">
        <v>22.4676628082067</v>
      </c>
      <c r="G870" s="24">
        <v>23.059664173267599</v>
      </c>
      <c r="H870" s="9">
        <v>0</v>
      </c>
    </row>
    <row r="871" spans="1:8" x14ac:dyDescent="0.35">
      <c r="A871" s="8" t="str">
        <f t="shared" si="27"/>
        <v>Distribución volumen por criterio (Consumiciones)Pulpo/sepia Ing.HOMBRE</v>
      </c>
      <c r="B871" s="8" t="s">
        <v>264</v>
      </c>
      <c r="C871" s="8">
        <v>0</v>
      </c>
      <c r="D871" t="s">
        <v>166</v>
      </c>
      <c r="E871" s="24">
        <v>63.479538899760101</v>
      </c>
      <c r="F871" s="24">
        <v>60.061602487504402</v>
      </c>
      <c r="G871" s="24">
        <v>58.822363783358398</v>
      </c>
      <c r="H871" s="9">
        <v>0</v>
      </c>
    </row>
    <row r="872" spans="1:8" x14ac:dyDescent="0.35">
      <c r="A872" s="8" t="str">
        <f t="shared" si="27"/>
        <v>Distribución volumen por criterio (Consumiciones)Pulpo/sepia Ing.MUJER</v>
      </c>
      <c r="B872" s="8" t="s">
        <v>264</v>
      </c>
      <c r="C872" s="8">
        <v>0</v>
      </c>
      <c r="D872" t="s">
        <v>167</v>
      </c>
      <c r="E872" s="24">
        <v>36.520461100239899</v>
      </c>
      <c r="F872" s="24">
        <v>39.938397512495598</v>
      </c>
      <c r="G872" s="24">
        <v>41.177647374120802</v>
      </c>
      <c r="H872" s="9">
        <v>0</v>
      </c>
    </row>
    <row r="873" spans="1:8" s="97" customFormat="1" x14ac:dyDescent="0.35">
      <c r="A873" s="97" t="str">
        <f t="shared" ref="A873:A902" si="28">$I$3&amp;$C$873&amp;D873</f>
        <v>Distribución volumen por criterio (Consumiciones)Langostinos/Gamb.IngT.ESPAÑA</v>
      </c>
      <c r="B873" s="97" t="s">
        <v>264</v>
      </c>
      <c r="C873" s="97" t="s">
        <v>89</v>
      </c>
      <c r="D873" s="98" t="s">
        <v>138</v>
      </c>
      <c r="E873" s="99">
        <v>100</v>
      </c>
      <c r="F873" s="99">
        <v>100</v>
      </c>
      <c r="G873" s="99">
        <v>100</v>
      </c>
      <c r="H873" s="100">
        <v>0</v>
      </c>
    </row>
    <row r="874" spans="1:8" x14ac:dyDescent="0.35">
      <c r="A874" s="8" t="str">
        <f t="shared" si="28"/>
        <v>Distribución volumen por criterio (Consumiciones)Langostinos/Gamb.IngBCN AM</v>
      </c>
      <c r="B874" s="8" t="s">
        <v>264</v>
      </c>
      <c r="C874" s="8">
        <v>0</v>
      </c>
      <c r="D874" t="s">
        <v>140</v>
      </c>
      <c r="E874" s="24">
        <v>9.1735268685836306</v>
      </c>
      <c r="F874" s="24">
        <v>8.2604507692445104</v>
      </c>
      <c r="G874" s="24">
        <v>9.0170762748810702</v>
      </c>
      <c r="H874" s="9">
        <v>0</v>
      </c>
    </row>
    <row r="875" spans="1:8" x14ac:dyDescent="0.35">
      <c r="A875" s="8" t="str">
        <f t="shared" si="28"/>
        <v>Distribución volumen por criterio (Consumiciones)Langostinos/Gamb.IngREST.CAT ARAGON</v>
      </c>
      <c r="B875" s="8" t="s">
        <v>264</v>
      </c>
      <c r="C875" s="8">
        <v>0</v>
      </c>
      <c r="D875" t="s">
        <v>141</v>
      </c>
      <c r="E875" s="24">
        <v>21.6853168271094</v>
      </c>
      <c r="F875" s="24">
        <v>19.337717955319398</v>
      </c>
      <c r="G875" s="24">
        <v>16.859723685441999</v>
      </c>
      <c r="H875" s="9">
        <v>0</v>
      </c>
    </row>
    <row r="876" spans="1:8" x14ac:dyDescent="0.35">
      <c r="A876" s="8" t="str">
        <f t="shared" si="28"/>
        <v>Distribución volumen por criterio (Consumiciones)Langostinos/Gamb.IngLEVANTE</v>
      </c>
      <c r="B876" s="8" t="s">
        <v>264</v>
      </c>
      <c r="C876" s="8">
        <v>0</v>
      </c>
      <c r="D876" t="s">
        <v>142</v>
      </c>
      <c r="E876" s="24">
        <v>21.109846709387501</v>
      </c>
      <c r="F876" s="24">
        <v>17.946710437084199</v>
      </c>
      <c r="G876" s="24">
        <v>20.378498628506399</v>
      </c>
      <c r="H876" s="9">
        <v>0</v>
      </c>
    </row>
    <row r="877" spans="1:8" x14ac:dyDescent="0.35">
      <c r="A877" s="8" t="str">
        <f t="shared" si="28"/>
        <v>Distribución volumen por criterio (Consumiciones)Langostinos/Gamb.IngANDALUCIA</v>
      </c>
      <c r="B877" s="8" t="s">
        <v>264</v>
      </c>
      <c r="C877" s="8">
        <v>0</v>
      </c>
      <c r="D877" t="s">
        <v>143</v>
      </c>
      <c r="E877" s="24">
        <v>18.6140474373444</v>
      </c>
      <c r="F877" s="24">
        <v>17.618180533480398</v>
      </c>
      <c r="G877" s="24">
        <v>16.391975982663698</v>
      </c>
      <c r="H877" s="9">
        <v>0</v>
      </c>
    </row>
    <row r="878" spans="1:8" x14ac:dyDescent="0.35">
      <c r="A878" s="8" t="str">
        <f t="shared" si="28"/>
        <v>Distribución volumen por criterio (Consumiciones)Langostinos/Gamb.IngMDD AM</v>
      </c>
      <c r="B878" s="8" t="s">
        <v>264</v>
      </c>
      <c r="C878" s="8">
        <v>0</v>
      </c>
      <c r="D878" t="s">
        <v>144</v>
      </c>
      <c r="E878" s="24">
        <v>10.510060595395</v>
      </c>
      <c r="F878" s="24">
        <v>12.2024360154084</v>
      </c>
      <c r="G878" s="24">
        <v>13.2619788704397</v>
      </c>
      <c r="H878" s="9">
        <v>0</v>
      </c>
    </row>
    <row r="879" spans="1:8" x14ac:dyDescent="0.35">
      <c r="A879" s="8" t="str">
        <f t="shared" si="28"/>
        <v>Distribución volumen por criterio (Consumiciones)Langostinos/Gamb.IngRTO CENTRO</v>
      </c>
      <c r="B879" s="8" t="s">
        <v>264</v>
      </c>
      <c r="C879" s="8">
        <v>0</v>
      </c>
      <c r="D879" t="s">
        <v>145</v>
      </c>
      <c r="E879" s="24">
        <v>7.2293072902301097</v>
      </c>
      <c r="F879" s="24">
        <v>12.8594958226161</v>
      </c>
      <c r="G879" s="24">
        <v>13.8656280272651</v>
      </c>
      <c r="H879" s="9">
        <v>0</v>
      </c>
    </row>
    <row r="880" spans="1:8" x14ac:dyDescent="0.35">
      <c r="A880" s="8" t="str">
        <f t="shared" si="28"/>
        <v>Distribución volumen por criterio (Consumiciones)Langostinos/Gamb.IngNORTE-CENTRO</v>
      </c>
      <c r="B880" s="8" t="s">
        <v>264</v>
      </c>
      <c r="C880" s="8">
        <v>0</v>
      </c>
      <c r="D880" t="s">
        <v>146</v>
      </c>
      <c r="E880" s="24">
        <v>7.1616311515494004</v>
      </c>
      <c r="F880" s="24">
        <v>6.2678975336907401</v>
      </c>
      <c r="G880" s="24">
        <v>6.2343250163787296</v>
      </c>
      <c r="H880" s="9">
        <v>0</v>
      </c>
    </row>
    <row r="881" spans="1:8" x14ac:dyDescent="0.35">
      <c r="A881" s="8" t="str">
        <f t="shared" si="28"/>
        <v>Distribución volumen por criterio (Consumiciones)Langostinos/Gamb.IngNOROESTE</v>
      </c>
      <c r="B881" s="8" t="s">
        <v>264</v>
      </c>
      <c r="C881" s="8">
        <v>0</v>
      </c>
      <c r="D881" t="s">
        <v>147</v>
      </c>
      <c r="E881" s="24">
        <v>4.5163121923484999</v>
      </c>
      <c r="F881" s="24">
        <v>5.5071531658698003</v>
      </c>
      <c r="G881" s="24">
        <v>3.99079031467158</v>
      </c>
      <c r="H881" s="9">
        <v>0</v>
      </c>
    </row>
    <row r="882" spans="1:8" x14ac:dyDescent="0.35">
      <c r="A882" s="8" t="str">
        <f t="shared" si="28"/>
        <v>Distribución volumen por criterio (Consumiciones)Langostinos/Gamb.Ing&lt;2MIL</v>
      </c>
      <c r="B882" s="8" t="s">
        <v>264</v>
      </c>
      <c r="C882" s="8">
        <v>0</v>
      </c>
      <c r="D882" t="s">
        <v>148</v>
      </c>
      <c r="E882" s="24">
        <v>6.0253913487847903</v>
      </c>
      <c r="F882" s="24">
        <v>12.7544744341832</v>
      </c>
      <c r="G882" s="24">
        <v>11.302706909943799</v>
      </c>
      <c r="H882" s="9">
        <v>0</v>
      </c>
    </row>
    <row r="883" spans="1:8" x14ac:dyDescent="0.35">
      <c r="A883" s="8" t="str">
        <f t="shared" si="28"/>
        <v>Distribución volumen por criterio (Consumiciones)Langostinos/Gamb.Ing2-5MIL</v>
      </c>
      <c r="B883" s="8" t="s">
        <v>264</v>
      </c>
      <c r="C883" s="8">
        <v>0</v>
      </c>
      <c r="D883" t="s">
        <v>149</v>
      </c>
      <c r="E883" s="24">
        <v>4.49421035621158</v>
      </c>
      <c r="F883" s="24">
        <v>4.1478372383703697</v>
      </c>
      <c r="G883" s="24">
        <v>3.3798337249029502</v>
      </c>
      <c r="H883" s="9">
        <v>0</v>
      </c>
    </row>
    <row r="884" spans="1:8" x14ac:dyDescent="0.35">
      <c r="A884" s="8" t="str">
        <f t="shared" si="28"/>
        <v>Distribución volumen por criterio (Consumiciones)Langostinos/Gamb.Ing5-10MIL</v>
      </c>
      <c r="B884" s="8" t="s">
        <v>264</v>
      </c>
      <c r="C884" s="8">
        <v>0</v>
      </c>
      <c r="D884" t="s">
        <v>150</v>
      </c>
      <c r="E884" s="24">
        <v>12.2056994529324</v>
      </c>
      <c r="F884" s="24">
        <v>12.5216097486098</v>
      </c>
      <c r="G884" s="24">
        <v>10.023854148918</v>
      </c>
      <c r="H884" s="9">
        <v>0</v>
      </c>
    </row>
    <row r="885" spans="1:8" x14ac:dyDescent="0.35">
      <c r="A885" s="8" t="str">
        <f t="shared" si="28"/>
        <v>Distribución volumen por criterio (Consumiciones)Langostinos/Gamb.Ing10-30MIL</v>
      </c>
      <c r="B885" s="8" t="s">
        <v>264</v>
      </c>
      <c r="C885" s="8">
        <v>0</v>
      </c>
      <c r="D885" t="s">
        <v>151</v>
      </c>
      <c r="E885" s="24">
        <v>20.840881670612202</v>
      </c>
      <c r="F885" s="24">
        <v>18.386409837623301</v>
      </c>
      <c r="G885" s="24">
        <v>17.5888911020505</v>
      </c>
      <c r="H885" s="9">
        <v>0</v>
      </c>
    </row>
    <row r="886" spans="1:8" x14ac:dyDescent="0.35">
      <c r="A886" s="8" t="str">
        <f t="shared" si="28"/>
        <v>Distribución volumen por criterio (Consumiciones)Langostinos/Gamb.Ing30-100MIL</v>
      </c>
      <c r="B886" s="8" t="s">
        <v>264</v>
      </c>
      <c r="C886" s="8">
        <v>0</v>
      </c>
      <c r="D886" t="s">
        <v>152</v>
      </c>
      <c r="E886" s="24">
        <v>18.570043437134601</v>
      </c>
      <c r="F886" s="24">
        <v>15.7833884118307</v>
      </c>
      <c r="G886" s="24">
        <v>20.4206953540405</v>
      </c>
      <c r="H886" s="9">
        <v>0</v>
      </c>
    </row>
    <row r="887" spans="1:8" x14ac:dyDescent="0.35">
      <c r="A887" s="8" t="str">
        <f t="shared" si="28"/>
        <v>Distribución volumen por criterio (Consumiciones)Langostinos/Gamb.Ing100-200MIL</v>
      </c>
      <c r="B887" s="8" t="s">
        <v>264</v>
      </c>
      <c r="C887" s="8">
        <v>0</v>
      </c>
      <c r="D887" t="s">
        <v>153</v>
      </c>
      <c r="E887" s="24">
        <v>7.2233018990843902</v>
      </c>
      <c r="F887" s="24">
        <v>9.3833130426802196</v>
      </c>
      <c r="G887" s="24">
        <v>7.2235266543316303</v>
      </c>
      <c r="H887" s="9">
        <v>0</v>
      </c>
    </row>
    <row r="888" spans="1:8" x14ac:dyDescent="0.35">
      <c r="A888" s="8" t="str">
        <f t="shared" si="28"/>
        <v>Distribución volumen por criterio (Consumiciones)Langostinos/Gamb.Ing200-500MIL</v>
      </c>
      <c r="B888" s="8" t="s">
        <v>264</v>
      </c>
      <c r="C888" s="8">
        <v>0</v>
      </c>
      <c r="D888" t="s">
        <v>154</v>
      </c>
      <c r="E888" s="24">
        <v>11.7086006203371</v>
      </c>
      <c r="F888" s="24">
        <v>12.4024079144105</v>
      </c>
      <c r="G888" s="24">
        <v>11.982622148521299</v>
      </c>
      <c r="H888" s="9">
        <v>0</v>
      </c>
    </row>
    <row r="889" spans="1:8" x14ac:dyDescent="0.35">
      <c r="A889" s="8" t="str">
        <f t="shared" si="28"/>
        <v>Distribución volumen por criterio (Consumiciones)Langostinos/Gamb.Ing&gt;500MIL</v>
      </c>
      <c r="B889" s="8" t="s">
        <v>264</v>
      </c>
      <c r="C889" s="8">
        <v>0</v>
      </c>
      <c r="D889" t="s">
        <v>155</v>
      </c>
      <c r="E889" s="24">
        <v>18.931906749761801</v>
      </c>
      <c r="F889" s="24">
        <v>14.6205918589947</v>
      </c>
      <c r="G889" s="24">
        <v>18.077853158594898</v>
      </c>
      <c r="H889" s="9">
        <v>0</v>
      </c>
    </row>
    <row r="890" spans="1:8" x14ac:dyDescent="0.35">
      <c r="A890" s="8" t="str">
        <f t="shared" si="28"/>
        <v>Distribución volumen por criterio (Consumiciones)Langostinos/Gamb.IngDE 15 A 19 AÑOS</v>
      </c>
      <c r="B890" s="8" t="s">
        <v>264</v>
      </c>
      <c r="C890" s="8">
        <v>0</v>
      </c>
      <c r="D890" t="s">
        <v>156</v>
      </c>
      <c r="E890" s="24">
        <v>1.35230781986872</v>
      </c>
      <c r="F890" s="24">
        <v>0.482721459822476</v>
      </c>
      <c r="G890" s="24">
        <v>5.6395207731879997E-2</v>
      </c>
      <c r="H890" s="9">
        <v>0</v>
      </c>
    </row>
    <row r="891" spans="1:8" x14ac:dyDescent="0.35">
      <c r="A891" s="8" t="str">
        <f t="shared" si="28"/>
        <v>Distribución volumen por criterio (Consumiciones)Langostinos/Gamb.IngDE 20 A 24 AÑOS</v>
      </c>
      <c r="B891" s="8" t="s">
        <v>264</v>
      </c>
      <c r="C891" s="8">
        <v>0</v>
      </c>
      <c r="D891" t="s">
        <v>157</v>
      </c>
      <c r="E891" s="24">
        <v>0.39697361452123497</v>
      </c>
      <c r="F891" s="24">
        <v>0.279905106341161</v>
      </c>
      <c r="G891" s="24">
        <v>0.79344290883027502</v>
      </c>
      <c r="H891" s="9">
        <v>0</v>
      </c>
    </row>
    <row r="892" spans="1:8" x14ac:dyDescent="0.35">
      <c r="A892" s="8" t="str">
        <f t="shared" si="28"/>
        <v>Distribución volumen por criterio (Consumiciones)Langostinos/Gamb.IngDE 25 A 34 AÑOS</v>
      </c>
      <c r="B892" s="8" t="s">
        <v>264</v>
      </c>
      <c r="C892" s="8">
        <v>0</v>
      </c>
      <c r="D892" t="s">
        <v>158</v>
      </c>
      <c r="E892" s="24">
        <v>5.2265711060986302</v>
      </c>
      <c r="F892" s="24">
        <v>3.9942084330607401</v>
      </c>
      <c r="G892" s="24">
        <v>4.2840115607028899</v>
      </c>
      <c r="H892" s="9">
        <v>0</v>
      </c>
    </row>
    <row r="893" spans="1:8" x14ac:dyDescent="0.35">
      <c r="A893" s="8" t="str">
        <f t="shared" si="28"/>
        <v>Distribución volumen por criterio (Consumiciones)Langostinos/Gamb.IngDE 35 A 49 AÑOS</v>
      </c>
      <c r="B893" s="8" t="s">
        <v>264</v>
      </c>
      <c r="C893" s="8">
        <v>0</v>
      </c>
      <c r="D893" t="s">
        <v>159</v>
      </c>
      <c r="E893" s="24">
        <v>16.7127040504663</v>
      </c>
      <c r="F893" s="24">
        <v>17.238183570987101</v>
      </c>
      <c r="G893" s="24">
        <v>14.038846585505</v>
      </c>
      <c r="H893" s="9">
        <v>0</v>
      </c>
    </row>
    <row r="894" spans="1:8" x14ac:dyDescent="0.35">
      <c r="A894" s="8" t="str">
        <f t="shared" si="28"/>
        <v>Distribución volumen por criterio (Consumiciones)Langostinos/Gamb.IngDE 50 A 59 AÑOS</v>
      </c>
      <c r="B894" s="8" t="s">
        <v>264</v>
      </c>
      <c r="C894" s="8">
        <v>0</v>
      </c>
      <c r="D894" t="s">
        <v>160</v>
      </c>
      <c r="E894" s="24">
        <v>22.607962515800299</v>
      </c>
      <c r="F894" s="24">
        <v>26.9041552929367</v>
      </c>
      <c r="G894" s="24">
        <v>25.3023165402365</v>
      </c>
      <c r="H894" s="9">
        <v>0</v>
      </c>
    </row>
    <row r="895" spans="1:8" x14ac:dyDescent="0.35">
      <c r="A895" s="8" t="str">
        <f t="shared" si="28"/>
        <v>Distribución volumen por criterio (Consumiciones)Langostinos/Gamb.IngDE 60 A 75 AÑOS</v>
      </c>
      <c r="B895" s="8" t="s">
        <v>264</v>
      </c>
      <c r="C895" s="8">
        <v>0</v>
      </c>
      <c r="D895" t="s">
        <v>161</v>
      </c>
      <c r="E895" s="24">
        <v>53.7035106748408</v>
      </c>
      <c r="F895" s="24">
        <v>51.100860653973598</v>
      </c>
      <c r="G895" s="24">
        <v>55.524987260988503</v>
      </c>
      <c r="H895" s="9">
        <v>0</v>
      </c>
    </row>
    <row r="896" spans="1:8" x14ac:dyDescent="0.35">
      <c r="A896" s="8" t="str">
        <f t="shared" si="28"/>
        <v>Distribución volumen por criterio (Consumiciones)Langostinos/Gamb.IngNIVEL ALTO</v>
      </c>
      <c r="B896" s="8" t="s">
        <v>264</v>
      </c>
      <c r="C896" s="8">
        <v>0</v>
      </c>
      <c r="D896" t="s">
        <v>245</v>
      </c>
      <c r="E896" s="24">
        <v>24.563877293055999</v>
      </c>
      <c r="F896" s="24">
        <v>23.9393375798868</v>
      </c>
      <c r="G896" s="24">
        <v>21.736449251538101</v>
      </c>
      <c r="H896" s="9">
        <v>0</v>
      </c>
    </row>
    <row r="897" spans="1:8" x14ac:dyDescent="0.35">
      <c r="A897" s="8" t="str">
        <f t="shared" si="28"/>
        <v>Distribución volumen por criterio (Consumiciones)Langostinos/Gamb.IngNIVEL MEDIO ALTO</v>
      </c>
      <c r="B897" s="8" t="s">
        <v>264</v>
      </c>
      <c r="C897" s="8">
        <v>0</v>
      </c>
      <c r="D897" t="s">
        <v>246</v>
      </c>
      <c r="E897" s="24">
        <v>11.668200870096401</v>
      </c>
      <c r="F897" s="24">
        <v>12.475933444492</v>
      </c>
      <c r="G897" s="24">
        <v>11.602171671478301</v>
      </c>
      <c r="H897" s="9">
        <v>0</v>
      </c>
    </row>
    <row r="898" spans="1:8" x14ac:dyDescent="0.35">
      <c r="A898" s="8" t="str">
        <f t="shared" si="28"/>
        <v>Distribución volumen por criterio (Consumiciones)Langostinos/Gamb.IngNIVEL MEDIO</v>
      </c>
      <c r="B898" s="8" t="s">
        <v>264</v>
      </c>
      <c r="C898" s="8">
        <v>0</v>
      </c>
      <c r="D898" t="s">
        <v>247</v>
      </c>
      <c r="E898" s="24">
        <v>25.1833091075843</v>
      </c>
      <c r="F898" s="24">
        <v>25.0207224555399</v>
      </c>
      <c r="G898" s="24">
        <v>22.6704327744167</v>
      </c>
      <c r="H898" s="9">
        <v>0</v>
      </c>
    </row>
    <row r="899" spans="1:8" x14ac:dyDescent="0.35">
      <c r="A899" s="8" t="str">
        <f t="shared" si="28"/>
        <v>Distribución volumen por criterio (Consumiciones)Langostinos/Gamb.IngNIVEL MEDIO BAJO</v>
      </c>
      <c r="B899" s="8" t="s">
        <v>264</v>
      </c>
      <c r="C899" s="8">
        <v>0</v>
      </c>
      <c r="D899" t="s">
        <v>248</v>
      </c>
      <c r="E899" s="24">
        <v>17.309402016010999</v>
      </c>
      <c r="F899" s="24">
        <v>15.103352384077301</v>
      </c>
      <c r="G899" s="24">
        <v>18.845657576971998</v>
      </c>
      <c r="H899" s="9">
        <v>0</v>
      </c>
    </row>
    <row r="900" spans="1:8" x14ac:dyDescent="0.35">
      <c r="A900" s="8" t="str">
        <f t="shared" si="28"/>
        <v>Distribución volumen por criterio (Consumiciones)Langostinos/Gamb.IngNIVEL BAJO</v>
      </c>
      <c r="B900" s="8" t="s">
        <v>264</v>
      </c>
      <c r="C900" s="8">
        <v>0</v>
      </c>
      <c r="D900" t="s">
        <v>249</v>
      </c>
      <c r="E900" s="24">
        <v>21.2752530166557</v>
      </c>
      <c r="F900" s="24">
        <v>23.460686622706699</v>
      </c>
      <c r="G900" s="24">
        <v>25.145280726215599</v>
      </c>
      <c r="H900" s="9">
        <v>0</v>
      </c>
    </row>
    <row r="901" spans="1:8" x14ac:dyDescent="0.35">
      <c r="A901" s="8" t="str">
        <f t="shared" si="28"/>
        <v>Distribución volumen por criterio (Consumiciones)Langostinos/Gamb.IngHOMBRE</v>
      </c>
      <c r="B901" s="8" t="s">
        <v>264</v>
      </c>
      <c r="C901" s="8">
        <v>0</v>
      </c>
      <c r="D901" t="s">
        <v>166</v>
      </c>
      <c r="E901" s="24">
        <v>59.103353983034602</v>
      </c>
      <c r="F901" s="24">
        <v>58.003058623067297</v>
      </c>
      <c r="G901" s="24">
        <v>56.129748331529498</v>
      </c>
      <c r="H901" s="9">
        <v>0</v>
      </c>
    </row>
    <row r="902" spans="1:8" x14ac:dyDescent="0.35">
      <c r="A902" s="8" t="str">
        <f t="shared" si="28"/>
        <v>Distribución volumen por criterio (Consumiciones)Langostinos/Gamb.IngMUJER</v>
      </c>
      <c r="B902" s="8" t="s">
        <v>264</v>
      </c>
      <c r="C902" s="8">
        <v>0</v>
      </c>
      <c r="D902" t="s">
        <v>167</v>
      </c>
      <c r="E902" s="24">
        <v>40.896679859688099</v>
      </c>
      <c r="F902" s="24">
        <v>41.996973863635397</v>
      </c>
      <c r="G902" s="24">
        <v>43.870235669712002</v>
      </c>
      <c r="H902" s="9">
        <v>0</v>
      </c>
    </row>
    <row r="903" spans="1:8" s="97" customFormat="1" x14ac:dyDescent="0.35">
      <c r="A903" s="97" t="str">
        <f t="shared" ref="A903:A932" si="29">$I$3&amp;$C$903&amp;D903</f>
        <v>Distribución volumen por criterio (Consumiciones)Otros mariscos Ing.T.ESPAÑA</v>
      </c>
      <c r="B903" s="97" t="s">
        <v>264</v>
      </c>
      <c r="C903" s="97" t="s">
        <v>90</v>
      </c>
      <c r="D903" s="98" t="s">
        <v>138</v>
      </c>
      <c r="E903" s="99">
        <v>100</v>
      </c>
      <c r="F903" s="99">
        <v>100</v>
      </c>
      <c r="G903" s="99">
        <v>100</v>
      </c>
      <c r="H903" s="100">
        <v>0</v>
      </c>
    </row>
    <row r="904" spans="1:8" x14ac:dyDescent="0.35">
      <c r="A904" s="8" t="str">
        <f t="shared" si="29"/>
        <v>Distribución volumen por criterio (Consumiciones)Otros mariscos Ing.BCN AM</v>
      </c>
      <c r="B904" s="8" t="s">
        <v>264</v>
      </c>
      <c r="C904" s="8">
        <v>0</v>
      </c>
      <c r="D904" t="s">
        <v>140</v>
      </c>
      <c r="E904" s="24">
        <v>11.4437621569987</v>
      </c>
      <c r="F904" s="24">
        <v>8.2057539220637405</v>
      </c>
      <c r="G904" s="24">
        <v>9.9462054332365497</v>
      </c>
      <c r="H904" s="9">
        <v>0</v>
      </c>
    </row>
    <row r="905" spans="1:8" x14ac:dyDescent="0.35">
      <c r="A905" s="8" t="str">
        <f t="shared" si="29"/>
        <v>Distribución volumen por criterio (Consumiciones)Otros mariscos Ing.REST.CAT ARAGON</v>
      </c>
      <c r="B905" s="8" t="s">
        <v>264</v>
      </c>
      <c r="C905" s="8">
        <v>0</v>
      </c>
      <c r="D905" t="s">
        <v>141</v>
      </c>
      <c r="E905" s="24">
        <v>18.177635432409399</v>
      </c>
      <c r="F905" s="24">
        <v>17.2766935736392</v>
      </c>
      <c r="G905" s="24">
        <v>15.7260503238548</v>
      </c>
      <c r="H905" s="9">
        <v>0</v>
      </c>
    </row>
    <row r="906" spans="1:8" x14ac:dyDescent="0.35">
      <c r="A906" s="8" t="str">
        <f t="shared" si="29"/>
        <v>Distribución volumen por criterio (Consumiciones)Otros mariscos Ing.LEVANTE</v>
      </c>
      <c r="B906" s="8" t="s">
        <v>264</v>
      </c>
      <c r="C906" s="8">
        <v>0</v>
      </c>
      <c r="D906" t="s">
        <v>142</v>
      </c>
      <c r="E906" s="24">
        <v>17.914637997876099</v>
      </c>
      <c r="F906" s="24">
        <v>18.553315745748101</v>
      </c>
      <c r="G906" s="24">
        <v>18.229003808672999</v>
      </c>
      <c r="H906" s="9">
        <v>0</v>
      </c>
    </row>
    <row r="907" spans="1:8" x14ac:dyDescent="0.35">
      <c r="A907" s="8" t="str">
        <f t="shared" si="29"/>
        <v>Distribución volumen por criterio (Consumiciones)Otros mariscos Ing.ANDALUCIA</v>
      </c>
      <c r="B907" s="8" t="s">
        <v>264</v>
      </c>
      <c r="C907" s="8">
        <v>0</v>
      </c>
      <c r="D907" t="s">
        <v>143</v>
      </c>
      <c r="E907" s="24">
        <v>18.502038737064002</v>
      </c>
      <c r="F907" s="24">
        <v>20.363218096717802</v>
      </c>
      <c r="G907" s="24">
        <v>18.705565482137999</v>
      </c>
      <c r="H907" s="9">
        <v>0</v>
      </c>
    </row>
    <row r="908" spans="1:8" x14ac:dyDescent="0.35">
      <c r="A908" s="8" t="str">
        <f t="shared" si="29"/>
        <v>Distribución volumen por criterio (Consumiciones)Otros mariscos Ing.MDD AM</v>
      </c>
      <c r="B908" s="8" t="s">
        <v>264</v>
      </c>
      <c r="C908" s="8">
        <v>0</v>
      </c>
      <c r="D908" t="s">
        <v>144</v>
      </c>
      <c r="E908" s="24">
        <v>10.292057651287299</v>
      </c>
      <c r="F908" s="24">
        <v>8.8996131673346905</v>
      </c>
      <c r="G908" s="24">
        <v>12.6223345166865</v>
      </c>
      <c r="H908" s="9">
        <v>0</v>
      </c>
    </row>
    <row r="909" spans="1:8" x14ac:dyDescent="0.35">
      <c r="A909" s="8" t="str">
        <f t="shared" si="29"/>
        <v>Distribución volumen por criterio (Consumiciones)Otros mariscos Ing.RTO CENTRO</v>
      </c>
      <c r="B909" s="8" t="s">
        <v>264</v>
      </c>
      <c r="C909" s="8">
        <v>0</v>
      </c>
      <c r="D909" t="s">
        <v>145</v>
      </c>
      <c r="E909" s="24">
        <v>7.7466144105608796</v>
      </c>
      <c r="F909" s="24">
        <v>11.25027798252</v>
      </c>
      <c r="G909" s="24">
        <v>12.672624575344701</v>
      </c>
      <c r="H909" s="9">
        <v>0</v>
      </c>
    </row>
    <row r="910" spans="1:8" x14ac:dyDescent="0.35">
      <c r="A910" s="8" t="str">
        <f t="shared" si="29"/>
        <v>Distribución volumen por criterio (Consumiciones)Otros mariscos Ing.NORTE-CENTRO</v>
      </c>
      <c r="B910" s="8" t="s">
        <v>264</v>
      </c>
      <c r="C910" s="8">
        <v>0</v>
      </c>
      <c r="D910" t="s">
        <v>146</v>
      </c>
      <c r="E910" s="24">
        <v>5.7251340140192797</v>
      </c>
      <c r="F910" s="24">
        <v>5.3573869717495404</v>
      </c>
      <c r="G910" s="24">
        <v>5.7488141978864196</v>
      </c>
      <c r="H910" s="9">
        <v>0</v>
      </c>
    </row>
    <row r="911" spans="1:8" x14ac:dyDescent="0.35">
      <c r="A911" s="8" t="str">
        <f t="shared" si="29"/>
        <v>Distribución volumen por criterio (Consumiciones)Otros mariscos Ing.NOROESTE</v>
      </c>
      <c r="B911" s="8" t="s">
        <v>264</v>
      </c>
      <c r="C911" s="8">
        <v>0</v>
      </c>
      <c r="D911" t="s">
        <v>147</v>
      </c>
      <c r="E911" s="24">
        <v>10.1981365568766</v>
      </c>
      <c r="F911" s="24">
        <v>10.093707070759701</v>
      </c>
      <c r="G911" s="24">
        <v>6.3494222337161599</v>
      </c>
      <c r="H911" s="9">
        <v>0</v>
      </c>
    </row>
    <row r="912" spans="1:8" x14ac:dyDescent="0.35">
      <c r="A912" s="8" t="str">
        <f t="shared" si="29"/>
        <v>Distribución volumen por criterio (Consumiciones)Otros mariscos Ing.&lt;2MIL</v>
      </c>
      <c r="B912" s="8" t="s">
        <v>264</v>
      </c>
      <c r="C912" s="8">
        <v>0</v>
      </c>
      <c r="D912" t="s">
        <v>148</v>
      </c>
      <c r="E912" s="24">
        <v>5.53057469705095</v>
      </c>
      <c r="F912" s="24">
        <v>8.9504198186847397</v>
      </c>
      <c r="G912" s="24">
        <v>10.016244166500099</v>
      </c>
      <c r="H912" s="9">
        <v>0</v>
      </c>
    </row>
    <row r="913" spans="1:8" x14ac:dyDescent="0.35">
      <c r="A913" s="8" t="str">
        <f t="shared" si="29"/>
        <v>Distribución volumen por criterio (Consumiciones)Otros mariscos Ing.2-5MIL</v>
      </c>
      <c r="B913" s="8" t="s">
        <v>264</v>
      </c>
      <c r="C913" s="8">
        <v>0</v>
      </c>
      <c r="D913" t="s">
        <v>149</v>
      </c>
      <c r="E913" s="24">
        <v>5.4707733917787804</v>
      </c>
      <c r="F913" s="24">
        <v>4.2979474291358404</v>
      </c>
      <c r="G913" s="24">
        <v>3.1202376894050698</v>
      </c>
      <c r="H913" s="9">
        <v>0</v>
      </c>
    </row>
    <row r="914" spans="1:8" x14ac:dyDescent="0.35">
      <c r="A914" s="8" t="str">
        <f t="shared" si="29"/>
        <v>Distribución volumen por criterio (Consumiciones)Otros mariscos Ing.5-10MIL</v>
      </c>
      <c r="B914" s="8" t="s">
        <v>264</v>
      </c>
      <c r="C914" s="8">
        <v>0</v>
      </c>
      <c r="D914" t="s">
        <v>150</v>
      </c>
      <c r="E914" s="24">
        <v>9.4294291748184307</v>
      </c>
      <c r="F914" s="24">
        <v>9.6866439718886195</v>
      </c>
      <c r="G914" s="24">
        <v>8.2910269898553004</v>
      </c>
      <c r="H914" s="9">
        <v>0</v>
      </c>
    </row>
    <row r="915" spans="1:8" x14ac:dyDescent="0.35">
      <c r="A915" s="8" t="str">
        <f t="shared" si="29"/>
        <v>Distribución volumen por criterio (Consumiciones)Otros mariscos Ing.10-30MIL</v>
      </c>
      <c r="B915" s="8" t="s">
        <v>264</v>
      </c>
      <c r="C915" s="8">
        <v>0</v>
      </c>
      <c r="D915" t="s">
        <v>151</v>
      </c>
      <c r="E915" s="24">
        <v>18.8708554923668</v>
      </c>
      <c r="F915" s="24">
        <v>19.476054083684101</v>
      </c>
      <c r="G915" s="24">
        <v>17.987067850803498</v>
      </c>
      <c r="H915" s="9">
        <v>0</v>
      </c>
    </row>
    <row r="916" spans="1:8" x14ac:dyDescent="0.35">
      <c r="A916" s="8" t="str">
        <f t="shared" si="29"/>
        <v>Distribución volumen por criterio (Consumiciones)Otros mariscos Ing.30-100MIL</v>
      </c>
      <c r="B916" s="8" t="s">
        <v>264</v>
      </c>
      <c r="C916" s="8">
        <v>0</v>
      </c>
      <c r="D916" t="s">
        <v>152</v>
      </c>
      <c r="E916" s="24">
        <v>20.840909267545499</v>
      </c>
      <c r="F916" s="24">
        <v>18.273510999182601</v>
      </c>
      <c r="G916" s="24">
        <v>20.694281994616102</v>
      </c>
      <c r="H916" s="9">
        <v>0</v>
      </c>
    </row>
    <row r="917" spans="1:8" x14ac:dyDescent="0.35">
      <c r="A917" s="8" t="str">
        <f t="shared" si="29"/>
        <v>Distribución volumen por criterio (Consumiciones)Otros mariscos Ing.100-200MIL</v>
      </c>
      <c r="B917" s="8" t="s">
        <v>264</v>
      </c>
      <c r="C917" s="8">
        <v>0</v>
      </c>
      <c r="D917" t="s">
        <v>153</v>
      </c>
      <c r="E917" s="24">
        <v>7.2593947589867298</v>
      </c>
      <c r="F917" s="24">
        <v>10.0915427118747</v>
      </c>
      <c r="G917" s="24">
        <v>7.8754231858843999</v>
      </c>
      <c r="H917" s="9">
        <v>0</v>
      </c>
    </row>
    <row r="918" spans="1:8" x14ac:dyDescent="0.35">
      <c r="A918" s="8" t="str">
        <f t="shared" si="29"/>
        <v>Distribución volumen por criterio (Consumiciones)Otros mariscos Ing.200-500MIL</v>
      </c>
      <c r="B918" s="8" t="s">
        <v>264</v>
      </c>
      <c r="C918" s="8">
        <v>0</v>
      </c>
      <c r="D918" t="s">
        <v>154</v>
      </c>
      <c r="E918" s="24">
        <v>12.6582220347521</v>
      </c>
      <c r="F918" s="24">
        <v>14.9790741452828</v>
      </c>
      <c r="G918" s="24">
        <v>14.1841034924591</v>
      </c>
      <c r="H918" s="9">
        <v>0</v>
      </c>
    </row>
    <row r="919" spans="1:8" x14ac:dyDescent="0.35">
      <c r="A919" s="8" t="str">
        <f t="shared" si="29"/>
        <v>Distribución volumen por criterio (Consumiciones)Otros mariscos Ing.&gt;500MIL</v>
      </c>
      <c r="B919" s="8" t="s">
        <v>264</v>
      </c>
      <c r="C919" s="8">
        <v>0</v>
      </c>
      <c r="D919" t="s">
        <v>155</v>
      </c>
      <c r="E919" s="24">
        <v>19.939851780883298</v>
      </c>
      <c r="F919" s="24">
        <v>14.2447763458631</v>
      </c>
      <c r="G919" s="24">
        <v>17.8316278550353</v>
      </c>
      <c r="H919" s="9">
        <v>0</v>
      </c>
    </row>
    <row r="920" spans="1:8" x14ac:dyDescent="0.35">
      <c r="A920" s="8" t="str">
        <f t="shared" si="29"/>
        <v>Distribución volumen por criterio (Consumiciones)Otros mariscos Ing.DE 15 A 19 AÑOS</v>
      </c>
      <c r="B920" s="8" t="s">
        <v>264</v>
      </c>
      <c r="C920" s="8">
        <v>0</v>
      </c>
      <c r="D920" t="s">
        <v>156</v>
      </c>
      <c r="E920" s="24">
        <v>0.82418321572883302</v>
      </c>
      <c r="F920" s="24">
        <v>0.59330528839896202</v>
      </c>
      <c r="G920" s="24">
        <v>0.16664141755516099</v>
      </c>
      <c r="H920" s="9">
        <v>0</v>
      </c>
    </row>
    <row r="921" spans="1:8" x14ac:dyDescent="0.35">
      <c r="A921" s="8" t="str">
        <f t="shared" si="29"/>
        <v>Distribución volumen por criterio (Consumiciones)Otros mariscos Ing.DE 20 A 24 AÑOS</v>
      </c>
      <c r="B921" s="8" t="s">
        <v>264</v>
      </c>
      <c r="C921" s="8">
        <v>0</v>
      </c>
      <c r="D921" t="s">
        <v>157</v>
      </c>
      <c r="E921" s="24">
        <v>0.661156388902431</v>
      </c>
      <c r="F921" s="24">
        <v>0.89123538778840505</v>
      </c>
      <c r="G921" s="24">
        <v>0.88180917843162598</v>
      </c>
      <c r="H921" s="9">
        <v>0</v>
      </c>
    </row>
    <row r="922" spans="1:8" x14ac:dyDescent="0.35">
      <c r="A922" s="8" t="str">
        <f t="shared" si="29"/>
        <v>Distribución volumen por criterio (Consumiciones)Otros mariscos Ing.DE 25 A 34 AÑOS</v>
      </c>
      <c r="B922" s="8" t="s">
        <v>264</v>
      </c>
      <c r="C922" s="8">
        <v>0</v>
      </c>
      <c r="D922" t="s">
        <v>158</v>
      </c>
      <c r="E922" s="24">
        <v>3.9322005995745202</v>
      </c>
      <c r="F922" s="24">
        <v>4.6638163076632404</v>
      </c>
      <c r="G922" s="24">
        <v>3.80421922204328</v>
      </c>
      <c r="H922" s="9">
        <v>0</v>
      </c>
    </row>
    <row r="923" spans="1:8" x14ac:dyDescent="0.35">
      <c r="A923" s="8" t="str">
        <f t="shared" si="29"/>
        <v>Distribución volumen por criterio (Consumiciones)Otros mariscos Ing.DE 35 A 49 AÑOS</v>
      </c>
      <c r="B923" s="8" t="s">
        <v>264</v>
      </c>
      <c r="C923" s="8">
        <v>0</v>
      </c>
      <c r="D923" t="s">
        <v>159</v>
      </c>
      <c r="E923" s="24">
        <v>15.4083797710369</v>
      </c>
      <c r="F923" s="24">
        <v>14.4121683082821</v>
      </c>
      <c r="G923" s="24">
        <v>13.1004978311723</v>
      </c>
      <c r="H923" s="9">
        <v>0</v>
      </c>
    </row>
    <row r="924" spans="1:8" x14ac:dyDescent="0.35">
      <c r="A924" s="8" t="str">
        <f t="shared" si="29"/>
        <v>Distribución volumen por criterio (Consumiciones)Otros mariscos Ing.DE 50 A 59 AÑOS</v>
      </c>
      <c r="B924" s="8" t="s">
        <v>264</v>
      </c>
      <c r="C924" s="8">
        <v>0</v>
      </c>
      <c r="D924" t="s">
        <v>160</v>
      </c>
      <c r="E924" s="24">
        <v>20.473293639606698</v>
      </c>
      <c r="F924" s="24">
        <v>26.582611198586299</v>
      </c>
      <c r="G924" s="24">
        <v>27.144171202200599</v>
      </c>
      <c r="H924" s="9">
        <v>0</v>
      </c>
    </row>
    <row r="925" spans="1:8" x14ac:dyDescent="0.35">
      <c r="A925" s="8" t="str">
        <f t="shared" si="29"/>
        <v>Distribución volumen por criterio (Consumiciones)Otros mariscos Ing.DE 60 A 75 AÑOS</v>
      </c>
      <c r="B925" s="8" t="s">
        <v>264</v>
      </c>
      <c r="C925" s="8">
        <v>0</v>
      </c>
      <c r="D925" t="s">
        <v>161</v>
      </c>
      <c r="E925" s="24">
        <v>58.7008041194429</v>
      </c>
      <c r="F925" s="24">
        <v>52.856834725539201</v>
      </c>
      <c r="G925" s="24">
        <v>54.902681940542401</v>
      </c>
      <c r="H925" s="9">
        <v>0</v>
      </c>
    </row>
    <row r="926" spans="1:8" x14ac:dyDescent="0.35">
      <c r="A926" s="8" t="str">
        <f t="shared" si="29"/>
        <v>Distribución volumen por criterio (Consumiciones)Otros mariscos Ing.NIVEL ALTO</v>
      </c>
      <c r="B926" s="8" t="s">
        <v>264</v>
      </c>
      <c r="C926" s="8">
        <v>0</v>
      </c>
      <c r="D926" t="s">
        <v>245</v>
      </c>
      <c r="E926" s="24">
        <v>23.2888774899547</v>
      </c>
      <c r="F926" s="24">
        <v>21.690215535931699</v>
      </c>
      <c r="G926" s="24">
        <v>21.971642137558899</v>
      </c>
      <c r="H926" s="9">
        <v>0</v>
      </c>
    </row>
    <row r="927" spans="1:8" x14ac:dyDescent="0.35">
      <c r="A927" s="8" t="str">
        <f t="shared" si="29"/>
        <v>Distribución volumen por criterio (Consumiciones)Otros mariscos Ing.NIVEL MEDIO ALTO</v>
      </c>
      <c r="B927" s="8" t="s">
        <v>264</v>
      </c>
      <c r="C927" s="8">
        <v>0</v>
      </c>
      <c r="D927" t="s">
        <v>246</v>
      </c>
      <c r="E927" s="24">
        <v>13.5364792978633</v>
      </c>
      <c r="F927" s="24">
        <v>16.8461349087288</v>
      </c>
      <c r="G927" s="24">
        <v>13.268545239746601</v>
      </c>
      <c r="H927" s="9">
        <v>0</v>
      </c>
    </row>
    <row r="928" spans="1:8" x14ac:dyDescent="0.35">
      <c r="A928" s="8" t="str">
        <f t="shared" si="29"/>
        <v>Distribución volumen por criterio (Consumiciones)Otros mariscos Ing.NIVEL MEDIO</v>
      </c>
      <c r="B928" s="8" t="s">
        <v>264</v>
      </c>
      <c r="C928" s="8">
        <v>0</v>
      </c>
      <c r="D928" t="s">
        <v>247</v>
      </c>
      <c r="E928" s="24">
        <v>27.403982231793599</v>
      </c>
      <c r="F928" s="24">
        <v>25.411544288658501</v>
      </c>
      <c r="G928" s="24">
        <v>23.1104750261552</v>
      </c>
      <c r="H928" s="9">
        <v>0</v>
      </c>
    </row>
    <row r="929" spans="1:8" x14ac:dyDescent="0.35">
      <c r="A929" s="8" t="str">
        <f t="shared" si="29"/>
        <v>Distribución volumen por criterio (Consumiciones)Otros mariscos Ing.NIVEL MEDIO BAJO</v>
      </c>
      <c r="B929" s="8" t="s">
        <v>264</v>
      </c>
      <c r="C929" s="8">
        <v>0</v>
      </c>
      <c r="D929" t="s">
        <v>248</v>
      </c>
      <c r="E929" s="24">
        <v>14.5679862817124</v>
      </c>
      <c r="F929" s="24">
        <v>15.170846755209499</v>
      </c>
      <c r="G929" s="24">
        <v>19.332931208783499</v>
      </c>
      <c r="H929" s="9">
        <v>0</v>
      </c>
    </row>
    <row r="930" spans="1:8" x14ac:dyDescent="0.35">
      <c r="A930" s="8" t="str">
        <f t="shared" si="29"/>
        <v>Distribución volumen por criterio (Consumiciones)Otros mariscos Ing.NIVEL BAJO</v>
      </c>
      <c r="B930" s="8" t="s">
        <v>264</v>
      </c>
      <c r="C930" s="8">
        <v>0</v>
      </c>
      <c r="D930" t="s">
        <v>249</v>
      </c>
      <c r="E930" s="24">
        <v>21.202688829586201</v>
      </c>
      <c r="F930" s="24">
        <v>20.881221323174501</v>
      </c>
      <c r="G930" s="24">
        <v>22.3164210817101</v>
      </c>
      <c r="H930" s="9">
        <v>0</v>
      </c>
    </row>
    <row r="931" spans="1:8" x14ac:dyDescent="0.35">
      <c r="A931" s="8" t="str">
        <f t="shared" si="29"/>
        <v>Distribución volumen por criterio (Consumiciones)Otros mariscos Ing.HOMBRE</v>
      </c>
      <c r="B931" s="8" t="s">
        <v>264</v>
      </c>
      <c r="C931" s="8">
        <v>0</v>
      </c>
      <c r="D931" t="s">
        <v>166</v>
      </c>
      <c r="E931" s="24">
        <v>58.5431102274582</v>
      </c>
      <c r="F931" s="24">
        <v>56.555887688368003</v>
      </c>
      <c r="G931" s="24">
        <v>53.975809343003903</v>
      </c>
      <c r="H931" s="9">
        <v>0</v>
      </c>
    </row>
    <row r="932" spans="1:8" x14ac:dyDescent="0.35">
      <c r="A932" s="8" t="str">
        <f t="shared" si="29"/>
        <v>Distribución volumen por criterio (Consumiciones)Otros mariscos Ing.MUJER</v>
      </c>
      <c r="B932" s="8" t="s">
        <v>264</v>
      </c>
      <c r="C932" s="8">
        <v>0</v>
      </c>
      <c r="D932" t="s">
        <v>167</v>
      </c>
      <c r="E932" s="24">
        <v>41.456896837996901</v>
      </c>
      <c r="F932" s="24">
        <v>43.444089998653801</v>
      </c>
      <c r="G932" s="24">
        <v>46.024212697927602</v>
      </c>
      <c r="H932" s="9">
        <v>0</v>
      </c>
    </row>
    <row r="933" spans="1:8" s="97" customFormat="1" x14ac:dyDescent="0.35">
      <c r="A933" s="97" t="str">
        <f t="shared" ref="A933:A962" si="30">$I$3&amp;$C$933&amp;D933</f>
        <v>Distribución volumen por criterio (Consumiciones).Derivados lacteos IngT.ESPAÑA</v>
      </c>
      <c r="B933" s="97" t="s">
        <v>264</v>
      </c>
      <c r="C933" s="97" t="s">
        <v>91</v>
      </c>
      <c r="D933" s="98" t="s">
        <v>138</v>
      </c>
      <c r="E933" s="99">
        <v>100</v>
      </c>
      <c r="F933" s="99">
        <v>100</v>
      </c>
      <c r="G933" s="99">
        <v>100</v>
      </c>
      <c r="H933" s="100">
        <v>0</v>
      </c>
    </row>
    <row r="934" spans="1:8" x14ac:dyDescent="0.35">
      <c r="A934" s="8" t="str">
        <f t="shared" si="30"/>
        <v>Distribución volumen por criterio (Consumiciones).Derivados lacteos IngBCN AM</v>
      </c>
      <c r="B934" s="8" t="s">
        <v>264</v>
      </c>
      <c r="C934" s="8">
        <v>0</v>
      </c>
      <c r="D934" t="s">
        <v>140</v>
      </c>
      <c r="E934" s="24">
        <v>7.9890691423714397</v>
      </c>
      <c r="F934" s="24">
        <v>9.2500938350611097</v>
      </c>
      <c r="G934" s="24">
        <v>9.8605440274251208</v>
      </c>
      <c r="H934" s="9">
        <v>0</v>
      </c>
    </row>
    <row r="935" spans="1:8" x14ac:dyDescent="0.35">
      <c r="A935" s="8" t="str">
        <f t="shared" si="30"/>
        <v>Distribución volumen por criterio (Consumiciones).Derivados lacteos IngREST.CAT ARAGON</v>
      </c>
      <c r="B935" s="8" t="s">
        <v>264</v>
      </c>
      <c r="C935" s="8">
        <v>0</v>
      </c>
      <c r="D935" t="s">
        <v>141</v>
      </c>
      <c r="E935" s="24">
        <v>11.572059568122199</v>
      </c>
      <c r="F935" s="24">
        <v>13.427949942812299</v>
      </c>
      <c r="G935" s="24">
        <v>13.2886469834966</v>
      </c>
      <c r="H935" s="9">
        <v>0</v>
      </c>
    </row>
    <row r="936" spans="1:8" x14ac:dyDescent="0.35">
      <c r="A936" s="8" t="str">
        <f t="shared" si="30"/>
        <v>Distribución volumen por criterio (Consumiciones).Derivados lacteos IngLEVANTE</v>
      </c>
      <c r="B936" s="8" t="s">
        <v>264</v>
      </c>
      <c r="C936" s="8">
        <v>0</v>
      </c>
      <c r="D936" t="s">
        <v>142</v>
      </c>
      <c r="E936" s="24">
        <v>16.8657439260523</v>
      </c>
      <c r="F936" s="24">
        <v>16.9357852935584</v>
      </c>
      <c r="G936" s="24">
        <v>17.1230494463234</v>
      </c>
      <c r="H936" s="9">
        <v>0</v>
      </c>
    </row>
    <row r="937" spans="1:8" x14ac:dyDescent="0.35">
      <c r="A937" s="8" t="str">
        <f t="shared" si="30"/>
        <v>Distribución volumen por criterio (Consumiciones).Derivados lacteos IngANDALUCIA</v>
      </c>
      <c r="B937" s="8" t="s">
        <v>264</v>
      </c>
      <c r="C937" s="8">
        <v>0</v>
      </c>
      <c r="D937" t="s">
        <v>143</v>
      </c>
      <c r="E937" s="24">
        <v>20.454340843192</v>
      </c>
      <c r="F937" s="24">
        <v>20.122384563171899</v>
      </c>
      <c r="G937" s="24">
        <v>17.6781943531583</v>
      </c>
      <c r="H937" s="9">
        <v>0</v>
      </c>
    </row>
    <row r="938" spans="1:8" x14ac:dyDescent="0.35">
      <c r="A938" s="8" t="str">
        <f t="shared" si="30"/>
        <v>Distribución volumen por criterio (Consumiciones).Derivados lacteos IngMDD AM</v>
      </c>
      <c r="B938" s="8" t="s">
        <v>264</v>
      </c>
      <c r="C938" s="8">
        <v>0</v>
      </c>
      <c r="D938" t="s">
        <v>144</v>
      </c>
      <c r="E938" s="24">
        <v>15.9975145823822</v>
      </c>
      <c r="F938" s="24">
        <v>15.2998141031388</v>
      </c>
      <c r="G938" s="24">
        <v>16.0580786034925</v>
      </c>
      <c r="H938" s="9">
        <v>0</v>
      </c>
    </row>
    <row r="939" spans="1:8" x14ac:dyDescent="0.35">
      <c r="A939" s="8" t="str">
        <f t="shared" si="30"/>
        <v>Distribución volumen por criterio (Consumiciones).Derivados lacteos IngRTO CENTRO</v>
      </c>
      <c r="B939" s="8" t="s">
        <v>264</v>
      </c>
      <c r="C939" s="8">
        <v>0</v>
      </c>
      <c r="D939" t="s">
        <v>145</v>
      </c>
      <c r="E939" s="24">
        <v>10.4297408060075</v>
      </c>
      <c r="F939" s="24">
        <v>9.6920673169280391</v>
      </c>
      <c r="G939" s="24">
        <v>11.002700958720499</v>
      </c>
      <c r="H939" s="9">
        <v>0</v>
      </c>
    </row>
    <row r="940" spans="1:8" x14ac:dyDescent="0.35">
      <c r="A940" s="8" t="str">
        <f t="shared" si="30"/>
        <v>Distribución volumen por criterio (Consumiciones).Derivados lacteos IngNORTE-CENTRO</v>
      </c>
      <c r="B940" s="8" t="s">
        <v>264</v>
      </c>
      <c r="C940" s="8">
        <v>0</v>
      </c>
      <c r="D940" t="s">
        <v>146</v>
      </c>
      <c r="E940" s="24">
        <v>8.4908413760093406</v>
      </c>
      <c r="F940" s="24">
        <v>7.8768883998191299</v>
      </c>
      <c r="G940" s="24">
        <v>8.7053317963972603</v>
      </c>
      <c r="H940" s="9">
        <v>0</v>
      </c>
    </row>
    <row r="941" spans="1:8" x14ac:dyDescent="0.35">
      <c r="A941" s="8" t="str">
        <f t="shared" si="30"/>
        <v>Distribución volumen por criterio (Consumiciones).Derivados lacteos IngNOROESTE</v>
      </c>
      <c r="B941" s="8" t="s">
        <v>264</v>
      </c>
      <c r="C941" s="8">
        <v>0</v>
      </c>
      <c r="D941" t="s">
        <v>147</v>
      </c>
      <c r="E941" s="24">
        <v>8.2007031315994503</v>
      </c>
      <c r="F941" s="24">
        <v>7.3950421592802096</v>
      </c>
      <c r="G941" s="24">
        <v>6.2834967826227697</v>
      </c>
      <c r="H941" s="9">
        <v>0</v>
      </c>
    </row>
    <row r="942" spans="1:8" x14ac:dyDescent="0.35">
      <c r="A942" s="8" t="str">
        <f t="shared" si="30"/>
        <v>Distribución volumen por criterio (Consumiciones).Derivados lacteos Ing&lt;2MIL</v>
      </c>
      <c r="B942" s="8" t="s">
        <v>264</v>
      </c>
      <c r="C942" s="8">
        <v>0</v>
      </c>
      <c r="D942" t="s">
        <v>148</v>
      </c>
      <c r="E942" s="24">
        <v>4.3024805509074904</v>
      </c>
      <c r="F942" s="24">
        <v>4.8018932516582504</v>
      </c>
      <c r="G942" s="24">
        <v>4.7635122851669003</v>
      </c>
      <c r="H942" s="9">
        <v>0</v>
      </c>
    </row>
    <row r="943" spans="1:8" x14ac:dyDescent="0.35">
      <c r="A943" s="8" t="str">
        <f t="shared" si="30"/>
        <v>Distribución volumen por criterio (Consumiciones).Derivados lacteos Ing2-5MIL</v>
      </c>
      <c r="B943" s="8" t="s">
        <v>264</v>
      </c>
      <c r="C943" s="8">
        <v>0</v>
      </c>
      <c r="D943" t="s">
        <v>149</v>
      </c>
      <c r="E943" s="24">
        <v>5.0427143855325598</v>
      </c>
      <c r="F943" s="24">
        <v>3.6784358655828799</v>
      </c>
      <c r="G943" s="24">
        <v>3.9957817497497801</v>
      </c>
      <c r="H943" s="9">
        <v>0</v>
      </c>
    </row>
    <row r="944" spans="1:8" x14ac:dyDescent="0.35">
      <c r="A944" s="8" t="str">
        <f t="shared" si="30"/>
        <v>Distribución volumen por criterio (Consumiciones).Derivados lacteos Ing5-10MIL</v>
      </c>
      <c r="B944" s="8" t="s">
        <v>264</v>
      </c>
      <c r="C944" s="8">
        <v>0</v>
      </c>
      <c r="D944" t="s">
        <v>150</v>
      </c>
      <c r="E944" s="24">
        <v>7.0738415763367204</v>
      </c>
      <c r="F944" s="24">
        <v>8.1344190944744206</v>
      </c>
      <c r="G944" s="24">
        <v>7.8970868801729299</v>
      </c>
      <c r="H944" s="9">
        <v>0</v>
      </c>
    </row>
    <row r="945" spans="1:8" x14ac:dyDescent="0.35">
      <c r="A945" s="8" t="str">
        <f t="shared" si="30"/>
        <v>Distribución volumen por criterio (Consumiciones).Derivados lacteos Ing10-30MIL</v>
      </c>
      <c r="B945" s="8" t="s">
        <v>264</v>
      </c>
      <c r="C945" s="8">
        <v>0</v>
      </c>
      <c r="D945" t="s">
        <v>151</v>
      </c>
      <c r="E945" s="24">
        <v>16.593012659311501</v>
      </c>
      <c r="F945" s="24">
        <v>18.7941135616046</v>
      </c>
      <c r="G945" s="24">
        <v>18.867535155414998</v>
      </c>
      <c r="H945" s="9">
        <v>0</v>
      </c>
    </row>
    <row r="946" spans="1:8" x14ac:dyDescent="0.35">
      <c r="A946" s="8" t="str">
        <f t="shared" si="30"/>
        <v>Distribución volumen por criterio (Consumiciones).Derivados lacteos Ing30-100MIL</v>
      </c>
      <c r="B946" s="8" t="s">
        <v>264</v>
      </c>
      <c r="C946" s="8">
        <v>0</v>
      </c>
      <c r="D946" t="s">
        <v>152</v>
      </c>
      <c r="E946" s="24">
        <v>21.992118398726799</v>
      </c>
      <c r="F946" s="24">
        <v>22.7547314051419</v>
      </c>
      <c r="G946" s="24">
        <v>22.895259937310598</v>
      </c>
      <c r="H946" s="9">
        <v>0</v>
      </c>
    </row>
    <row r="947" spans="1:8" x14ac:dyDescent="0.35">
      <c r="A947" s="8" t="str">
        <f t="shared" si="30"/>
        <v>Distribución volumen por criterio (Consumiciones).Derivados lacteos Ing100-200MIL</v>
      </c>
      <c r="B947" s="8" t="s">
        <v>264</v>
      </c>
      <c r="C947" s="8">
        <v>0</v>
      </c>
      <c r="D947" t="s">
        <v>153</v>
      </c>
      <c r="E947" s="24">
        <v>10.734182857224001</v>
      </c>
      <c r="F947" s="24">
        <v>11.901487470433301</v>
      </c>
      <c r="G947" s="24">
        <v>10.667688183105801</v>
      </c>
      <c r="H947" s="9">
        <v>0</v>
      </c>
    </row>
    <row r="948" spans="1:8" x14ac:dyDescent="0.35">
      <c r="A948" s="8" t="str">
        <f t="shared" si="30"/>
        <v>Distribución volumen por criterio (Consumiciones).Derivados lacteos Ing200-500MIL</v>
      </c>
      <c r="B948" s="8" t="s">
        <v>264</v>
      </c>
      <c r="C948" s="8">
        <v>0</v>
      </c>
      <c r="D948" t="s">
        <v>154</v>
      </c>
      <c r="E948" s="24">
        <v>17.306371552648301</v>
      </c>
      <c r="F948" s="24">
        <v>14.925685587033101</v>
      </c>
      <c r="G948" s="24">
        <v>16.482850310550301</v>
      </c>
      <c r="H948" s="9">
        <v>0</v>
      </c>
    </row>
    <row r="949" spans="1:8" x14ac:dyDescent="0.35">
      <c r="A949" s="8" t="str">
        <f t="shared" si="30"/>
        <v>Distribución volumen por criterio (Consumiciones).Derivados lacteos Ing&gt;500MIL</v>
      </c>
      <c r="B949" s="8" t="s">
        <v>264</v>
      </c>
      <c r="C949" s="8">
        <v>0</v>
      </c>
      <c r="D949" t="s">
        <v>155</v>
      </c>
      <c r="E949" s="24">
        <v>16.955279048215498</v>
      </c>
      <c r="F949" s="24">
        <v>15.009245585811501</v>
      </c>
      <c r="G949" s="24">
        <v>14.4303314467909</v>
      </c>
      <c r="H949" s="9">
        <v>0</v>
      </c>
    </row>
    <row r="950" spans="1:8" x14ac:dyDescent="0.35">
      <c r="A950" s="8" t="str">
        <f t="shared" si="30"/>
        <v>Distribución volumen por criterio (Consumiciones).Derivados lacteos IngDE 15 A 19 AÑOS</v>
      </c>
      <c r="B950" s="8" t="s">
        <v>264</v>
      </c>
      <c r="C950" s="8">
        <v>0</v>
      </c>
      <c r="D950" t="s">
        <v>156</v>
      </c>
      <c r="E950" s="24">
        <v>3.74730105932746</v>
      </c>
      <c r="F950" s="24">
        <v>3.0070831925396901</v>
      </c>
      <c r="G950" s="24">
        <v>2.7771788965624702</v>
      </c>
      <c r="H950" s="9">
        <v>0</v>
      </c>
    </row>
    <row r="951" spans="1:8" x14ac:dyDescent="0.35">
      <c r="A951" s="8" t="str">
        <f t="shared" si="30"/>
        <v>Distribución volumen por criterio (Consumiciones).Derivados lacteos IngDE 20 A 24 AÑOS</v>
      </c>
      <c r="B951" s="8" t="s">
        <v>264</v>
      </c>
      <c r="C951" s="8">
        <v>0</v>
      </c>
      <c r="D951" t="s">
        <v>157</v>
      </c>
      <c r="E951" s="24">
        <v>3.5639114810222501</v>
      </c>
      <c r="F951" s="24">
        <v>3.8366767512676399</v>
      </c>
      <c r="G951" s="24">
        <v>5.2842359503199399</v>
      </c>
      <c r="H951" s="9">
        <v>0</v>
      </c>
    </row>
    <row r="952" spans="1:8" x14ac:dyDescent="0.35">
      <c r="A952" s="8" t="str">
        <f t="shared" si="30"/>
        <v>Distribución volumen por criterio (Consumiciones).Derivados lacteos IngDE 25 A 34 AÑOS</v>
      </c>
      <c r="B952" s="8" t="s">
        <v>264</v>
      </c>
      <c r="C952" s="8">
        <v>0</v>
      </c>
      <c r="D952" t="s">
        <v>158</v>
      </c>
      <c r="E952" s="24">
        <v>12.982993985754399</v>
      </c>
      <c r="F952" s="24">
        <v>11.2952587926654</v>
      </c>
      <c r="G952" s="24">
        <v>10.3242349114897</v>
      </c>
      <c r="H952" s="9">
        <v>0</v>
      </c>
    </row>
    <row r="953" spans="1:8" x14ac:dyDescent="0.35">
      <c r="A953" s="8" t="str">
        <f t="shared" si="30"/>
        <v>Distribución volumen por criterio (Consumiciones).Derivados lacteos IngDE 35 A 49 AÑOS</v>
      </c>
      <c r="B953" s="8" t="s">
        <v>264</v>
      </c>
      <c r="C953" s="8">
        <v>0</v>
      </c>
      <c r="D953" t="s">
        <v>159</v>
      </c>
      <c r="E953" s="24">
        <v>29.2689614697506</v>
      </c>
      <c r="F953" s="24">
        <v>28.001800845057399</v>
      </c>
      <c r="G953" s="24">
        <v>26.789275276039199</v>
      </c>
      <c r="H953" s="9">
        <v>0</v>
      </c>
    </row>
    <row r="954" spans="1:8" x14ac:dyDescent="0.35">
      <c r="A954" s="8" t="str">
        <f t="shared" si="30"/>
        <v>Distribución volumen por criterio (Consumiciones).Derivados lacteos IngDE 50 A 59 AÑOS</v>
      </c>
      <c r="B954" s="8" t="s">
        <v>264</v>
      </c>
      <c r="C954" s="8">
        <v>0</v>
      </c>
      <c r="D954" t="s">
        <v>160</v>
      </c>
      <c r="E954" s="24">
        <v>25.731902294154899</v>
      </c>
      <c r="F954" s="24">
        <v>26.646083703829898</v>
      </c>
      <c r="G954" s="24">
        <v>24.217151487425198</v>
      </c>
      <c r="H954" s="9">
        <v>0</v>
      </c>
    </row>
    <row r="955" spans="1:8" x14ac:dyDescent="0.35">
      <c r="A955" s="8" t="str">
        <f t="shared" si="30"/>
        <v>Distribución volumen por criterio (Consumiciones).Derivados lacteos IngDE 60 A 75 AÑOS</v>
      </c>
      <c r="B955" s="8" t="s">
        <v>264</v>
      </c>
      <c r="C955" s="8">
        <v>0</v>
      </c>
      <c r="D955" t="s">
        <v>161</v>
      </c>
      <c r="E955" s="24">
        <v>24.704923536573499</v>
      </c>
      <c r="F955" s="24">
        <v>27.2131134621049</v>
      </c>
      <c r="G955" s="24">
        <v>30.6079654309248</v>
      </c>
      <c r="H955" s="9">
        <v>0</v>
      </c>
    </row>
    <row r="956" spans="1:8" x14ac:dyDescent="0.35">
      <c r="A956" s="8" t="str">
        <f t="shared" si="30"/>
        <v>Distribución volumen por criterio (Consumiciones).Derivados lacteos IngNIVEL ALTO</v>
      </c>
      <c r="B956" s="8" t="s">
        <v>264</v>
      </c>
      <c r="C956" s="8">
        <v>0</v>
      </c>
      <c r="D956" t="s">
        <v>245</v>
      </c>
      <c r="E956" s="24">
        <v>24.447594944835899</v>
      </c>
      <c r="F956" s="24">
        <v>24.7694021844605</v>
      </c>
      <c r="G956" s="24">
        <v>25.259497805471</v>
      </c>
      <c r="H956" s="9">
        <v>0</v>
      </c>
    </row>
    <row r="957" spans="1:8" x14ac:dyDescent="0.35">
      <c r="A957" s="8" t="str">
        <f t="shared" si="30"/>
        <v>Distribución volumen por criterio (Consumiciones).Derivados lacteos IngNIVEL MEDIO ALTO</v>
      </c>
      <c r="B957" s="8" t="s">
        <v>264</v>
      </c>
      <c r="C957" s="8">
        <v>0</v>
      </c>
      <c r="D957" t="s">
        <v>246</v>
      </c>
      <c r="E957" s="24">
        <v>15.1446467576032</v>
      </c>
      <c r="F957" s="24">
        <v>15.9943610300282</v>
      </c>
      <c r="G957" s="24">
        <v>16.766211246136901</v>
      </c>
      <c r="H957" s="9">
        <v>0</v>
      </c>
    </row>
    <row r="958" spans="1:8" x14ac:dyDescent="0.35">
      <c r="A958" s="8" t="str">
        <f t="shared" si="30"/>
        <v>Distribución volumen por criterio (Consumiciones).Derivados lacteos IngNIVEL MEDIO</v>
      </c>
      <c r="B958" s="8" t="s">
        <v>264</v>
      </c>
      <c r="C958" s="8">
        <v>0</v>
      </c>
      <c r="D958" t="s">
        <v>247</v>
      </c>
      <c r="E958" s="24">
        <v>27.520845313620399</v>
      </c>
      <c r="F958" s="24">
        <v>26.881237814987799</v>
      </c>
      <c r="G958" s="24">
        <v>24.362787501273601</v>
      </c>
      <c r="H958" s="9">
        <v>0</v>
      </c>
    </row>
    <row r="959" spans="1:8" x14ac:dyDescent="0.35">
      <c r="A959" s="8" t="str">
        <f t="shared" si="30"/>
        <v>Distribución volumen por criterio (Consumiciones).Derivados lacteos IngNIVEL MEDIO BAJO</v>
      </c>
      <c r="B959" s="8" t="s">
        <v>264</v>
      </c>
      <c r="C959" s="8">
        <v>0</v>
      </c>
      <c r="D959" t="s">
        <v>248</v>
      </c>
      <c r="E959" s="24">
        <v>13.4670310217283</v>
      </c>
      <c r="F959" s="24">
        <v>14.591090939720001</v>
      </c>
      <c r="G959" s="24">
        <v>16.686750718690799</v>
      </c>
      <c r="H959" s="9">
        <v>0</v>
      </c>
    </row>
    <row r="960" spans="1:8" x14ac:dyDescent="0.35">
      <c r="A960" s="8" t="str">
        <f t="shared" si="30"/>
        <v>Distribución volumen por criterio (Consumiciones).Derivados lacteos IngNIVEL BAJO</v>
      </c>
      <c r="B960" s="8" t="s">
        <v>264</v>
      </c>
      <c r="C960" s="8">
        <v>0</v>
      </c>
      <c r="D960" t="s">
        <v>249</v>
      </c>
      <c r="E960" s="24">
        <v>19.419892251240402</v>
      </c>
      <c r="F960" s="24">
        <v>17.7639277337035</v>
      </c>
      <c r="G960" s="24">
        <v>16.924792683438401</v>
      </c>
      <c r="H960" s="9">
        <v>0</v>
      </c>
    </row>
    <row r="961" spans="1:8" x14ac:dyDescent="0.35">
      <c r="A961" s="8" t="str">
        <f t="shared" si="30"/>
        <v>Distribución volumen por criterio (Consumiciones).Derivados lacteos IngHOMBRE</v>
      </c>
      <c r="B961" s="8" t="s">
        <v>264</v>
      </c>
      <c r="C961" s="8">
        <v>0</v>
      </c>
      <c r="D961" t="s">
        <v>166</v>
      </c>
      <c r="E961" s="24">
        <v>47.498227972142701</v>
      </c>
      <c r="F961" s="24">
        <v>46.4150770531161</v>
      </c>
      <c r="G961" s="24">
        <v>46.493787994717898</v>
      </c>
      <c r="H961" s="9">
        <v>0</v>
      </c>
    </row>
    <row r="962" spans="1:8" x14ac:dyDescent="0.35">
      <c r="A962" s="8" t="str">
        <f t="shared" si="30"/>
        <v>Distribución volumen por criterio (Consumiciones).Derivados lacteos IngMUJER</v>
      </c>
      <c r="B962" s="8" t="s">
        <v>264</v>
      </c>
      <c r="C962" s="8">
        <v>0</v>
      </c>
      <c r="D962" t="s">
        <v>167</v>
      </c>
      <c r="E962" s="24">
        <v>52.501782316885397</v>
      </c>
      <c r="F962" s="24">
        <v>53.584942649783898</v>
      </c>
      <c r="G962" s="24">
        <v>53.506251960292701</v>
      </c>
      <c r="H962" s="9">
        <v>0</v>
      </c>
    </row>
    <row r="963" spans="1:8" s="97" customFormat="1" x14ac:dyDescent="0.35">
      <c r="A963" s="97" t="str">
        <f t="shared" ref="A963:A992" si="31">$I$3&amp;$C$963&amp;D963</f>
        <v>Distribución volumen por criterio (Consumiciones)Mantequilla Ing.T.ESPAÑA</v>
      </c>
      <c r="B963" s="97" t="s">
        <v>264</v>
      </c>
      <c r="C963" s="97" t="s">
        <v>92</v>
      </c>
      <c r="D963" s="98" t="s">
        <v>138</v>
      </c>
      <c r="E963" s="99">
        <v>100</v>
      </c>
      <c r="F963" s="99">
        <v>100</v>
      </c>
      <c r="G963" s="99">
        <v>100</v>
      </c>
      <c r="H963" s="100">
        <v>0</v>
      </c>
    </row>
    <row r="964" spans="1:8" x14ac:dyDescent="0.35">
      <c r="A964" s="8" t="str">
        <f t="shared" si="31"/>
        <v>Distribución volumen por criterio (Consumiciones)Mantequilla Ing.BCN AM</v>
      </c>
      <c r="B964" s="8" t="s">
        <v>264</v>
      </c>
      <c r="C964" s="8">
        <v>0</v>
      </c>
      <c r="D964" t="s">
        <v>140</v>
      </c>
      <c r="E964" s="24">
        <v>2.0131751391908699</v>
      </c>
      <c r="F964" s="24">
        <v>1.6211041558410999</v>
      </c>
      <c r="G964" s="24">
        <v>1.52928381537654</v>
      </c>
      <c r="H964" s="9">
        <v>0</v>
      </c>
    </row>
    <row r="965" spans="1:8" x14ac:dyDescent="0.35">
      <c r="A965" s="8" t="str">
        <f t="shared" si="31"/>
        <v>Distribución volumen por criterio (Consumiciones)Mantequilla Ing.REST.CAT ARAGON</v>
      </c>
      <c r="B965" s="8" t="s">
        <v>264</v>
      </c>
      <c r="C965" s="8">
        <v>0</v>
      </c>
      <c r="D965" t="s">
        <v>141</v>
      </c>
      <c r="E965" s="24">
        <v>1.2325431967772</v>
      </c>
      <c r="F965" s="24">
        <v>2.1923867377957</v>
      </c>
      <c r="G965" s="24">
        <v>1.9517171410712</v>
      </c>
      <c r="H965" s="9">
        <v>0</v>
      </c>
    </row>
    <row r="966" spans="1:8" x14ac:dyDescent="0.35">
      <c r="A966" s="8" t="str">
        <f t="shared" si="31"/>
        <v>Distribución volumen por criterio (Consumiciones)Mantequilla Ing.LEVANTE</v>
      </c>
      <c r="B966" s="8" t="s">
        <v>264</v>
      </c>
      <c r="C966" s="8">
        <v>0</v>
      </c>
      <c r="D966" t="s">
        <v>142</v>
      </c>
      <c r="E966" s="24">
        <v>13.4438328093641</v>
      </c>
      <c r="F966" s="24">
        <v>17.6758285323161</v>
      </c>
      <c r="G966" s="24">
        <v>16.6044948740211</v>
      </c>
      <c r="H966" s="9">
        <v>0</v>
      </c>
    </row>
    <row r="967" spans="1:8" x14ac:dyDescent="0.35">
      <c r="A967" s="8" t="str">
        <f t="shared" si="31"/>
        <v>Distribución volumen por criterio (Consumiciones)Mantequilla Ing.ANDALUCIA</v>
      </c>
      <c r="B967" s="8" t="s">
        <v>264</v>
      </c>
      <c r="C967" s="8">
        <v>0</v>
      </c>
      <c r="D967" t="s">
        <v>143</v>
      </c>
      <c r="E967" s="24">
        <v>50.187673221465801</v>
      </c>
      <c r="F967" s="24">
        <v>45.794251131283502</v>
      </c>
      <c r="G967" s="24">
        <v>46.000160304513997</v>
      </c>
      <c r="H967" s="9">
        <v>0</v>
      </c>
    </row>
    <row r="968" spans="1:8" x14ac:dyDescent="0.35">
      <c r="A968" s="8" t="str">
        <f t="shared" si="31"/>
        <v>Distribución volumen por criterio (Consumiciones)Mantequilla Ing.MDD AM</v>
      </c>
      <c r="B968" s="8" t="s">
        <v>264</v>
      </c>
      <c r="C968" s="8">
        <v>0</v>
      </c>
      <c r="D968" t="s">
        <v>144</v>
      </c>
      <c r="E968" s="24">
        <v>6.9429344231702803</v>
      </c>
      <c r="F968" s="24">
        <v>10.693568062403299</v>
      </c>
      <c r="G968" s="24">
        <v>7.5483791492241403</v>
      </c>
      <c r="H968" s="9">
        <v>0</v>
      </c>
    </row>
    <row r="969" spans="1:8" x14ac:dyDescent="0.35">
      <c r="A969" s="8" t="str">
        <f t="shared" si="31"/>
        <v>Distribución volumen por criterio (Consumiciones)Mantequilla Ing.RTO CENTRO</v>
      </c>
      <c r="B969" s="8" t="s">
        <v>264</v>
      </c>
      <c r="C969" s="8">
        <v>0</v>
      </c>
      <c r="D969" t="s">
        <v>145</v>
      </c>
      <c r="E969" s="24">
        <v>8.4728268861403109</v>
      </c>
      <c r="F969" s="24">
        <v>7.0432739142421701</v>
      </c>
      <c r="G969" s="24">
        <v>5.8889638411113303</v>
      </c>
      <c r="H969" s="9">
        <v>0</v>
      </c>
    </row>
    <row r="970" spans="1:8" x14ac:dyDescent="0.35">
      <c r="A970" s="8" t="str">
        <f t="shared" si="31"/>
        <v>Distribución volumen por criterio (Consumiciones)Mantequilla Ing.NORTE-CENTRO</v>
      </c>
      <c r="B970" s="8" t="s">
        <v>264</v>
      </c>
      <c r="C970" s="8">
        <v>0</v>
      </c>
      <c r="D970" t="s">
        <v>146</v>
      </c>
      <c r="E970" s="24">
        <v>14.9748144419602</v>
      </c>
      <c r="F970" s="24">
        <v>12.1193196725481</v>
      </c>
      <c r="G970" s="24">
        <v>17.7763477682707</v>
      </c>
      <c r="H970" s="9">
        <v>0</v>
      </c>
    </row>
    <row r="971" spans="1:8" x14ac:dyDescent="0.35">
      <c r="A971" s="8" t="str">
        <f t="shared" si="31"/>
        <v>Distribución volumen por criterio (Consumiciones)Mantequilla Ing.NOROESTE</v>
      </c>
      <c r="B971" s="8" t="s">
        <v>264</v>
      </c>
      <c r="C971" s="8">
        <v>0</v>
      </c>
      <c r="D971" t="s">
        <v>147</v>
      </c>
      <c r="E971" s="24">
        <v>2.73220941514451</v>
      </c>
      <c r="F971" s="24">
        <v>2.8602784571489601</v>
      </c>
      <c r="G971" s="24">
        <v>2.7006388511438102</v>
      </c>
      <c r="H971" s="9">
        <v>0</v>
      </c>
    </row>
    <row r="972" spans="1:8" x14ac:dyDescent="0.35">
      <c r="A972" s="8" t="str">
        <f t="shared" si="31"/>
        <v>Distribución volumen por criterio (Consumiciones)Mantequilla Ing.&lt;2MIL</v>
      </c>
      <c r="B972" s="8" t="s">
        <v>264</v>
      </c>
      <c r="C972" s="8">
        <v>0</v>
      </c>
      <c r="D972" t="s">
        <v>148</v>
      </c>
      <c r="E972" s="24">
        <v>2.0563324727225001</v>
      </c>
      <c r="F972" s="24">
        <v>1.35463864574324</v>
      </c>
      <c r="G972" s="24">
        <v>1.2836101544840599</v>
      </c>
      <c r="H972" s="9">
        <v>0</v>
      </c>
    </row>
    <row r="973" spans="1:8" x14ac:dyDescent="0.35">
      <c r="A973" s="8" t="str">
        <f t="shared" si="31"/>
        <v>Distribución volumen por criterio (Consumiciones)Mantequilla Ing.2-5MIL</v>
      </c>
      <c r="B973" s="8" t="s">
        <v>264</v>
      </c>
      <c r="C973" s="8">
        <v>0</v>
      </c>
      <c r="D973" t="s">
        <v>149</v>
      </c>
      <c r="E973" s="24">
        <v>1.3078260293427499</v>
      </c>
      <c r="F973" s="24">
        <v>1.1036048895175501</v>
      </c>
      <c r="G973" s="24">
        <v>1.00669567210088</v>
      </c>
      <c r="H973" s="9">
        <v>0</v>
      </c>
    </row>
    <row r="974" spans="1:8" x14ac:dyDescent="0.35">
      <c r="A974" s="8" t="str">
        <f t="shared" si="31"/>
        <v>Distribución volumen por criterio (Consumiciones)Mantequilla Ing.5-10MIL</v>
      </c>
      <c r="B974" s="8" t="s">
        <v>264</v>
      </c>
      <c r="C974" s="8">
        <v>0</v>
      </c>
      <c r="D974" t="s">
        <v>150</v>
      </c>
      <c r="E974" s="24">
        <v>1.54621022594431</v>
      </c>
      <c r="F974" s="24">
        <v>1.8301178569849701</v>
      </c>
      <c r="G974" s="24">
        <v>2.9786273199774902</v>
      </c>
      <c r="H974" s="9">
        <v>0</v>
      </c>
    </row>
    <row r="975" spans="1:8" x14ac:dyDescent="0.35">
      <c r="A975" s="8" t="str">
        <f t="shared" si="31"/>
        <v>Distribución volumen por criterio (Consumiciones)Mantequilla Ing.10-30MIL</v>
      </c>
      <c r="B975" s="8" t="s">
        <v>264</v>
      </c>
      <c r="C975" s="8">
        <v>0</v>
      </c>
      <c r="D975" t="s">
        <v>151</v>
      </c>
      <c r="E975" s="24">
        <v>13.121491032702</v>
      </c>
      <c r="F975" s="24">
        <v>15.5811483919212</v>
      </c>
      <c r="G975" s="24">
        <v>19.172546291962899</v>
      </c>
      <c r="H975" s="9">
        <v>0</v>
      </c>
    </row>
    <row r="976" spans="1:8" x14ac:dyDescent="0.35">
      <c r="A976" s="8" t="str">
        <f t="shared" si="31"/>
        <v>Distribución volumen por criterio (Consumiciones)Mantequilla Ing.30-100MIL</v>
      </c>
      <c r="B976" s="8" t="s">
        <v>264</v>
      </c>
      <c r="C976" s="8">
        <v>0</v>
      </c>
      <c r="D976" t="s">
        <v>152</v>
      </c>
      <c r="E976" s="24">
        <v>18.8665485978192</v>
      </c>
      <c r="F976" s="24">
        <v>13.5349986437261</v>
      </c>
      <c r="G976" s="24">
        <v>12.9425991494178</v>
      </c>
      <c r="H976" s="9">
        <v>0</v>
      </c>
    </row>
    <row r="977" spans="1:8" x14ac:dyDescent="0.35">
      <c r="A977" s="8" t="str">
        <f t="shared" si="31"/>
        <v>Distribución volumen por criterio (Consumiciones)Mantequilla Ing.100-200MIL</v>
      </c>
      <c r="B977" s="8" t="s">
        <v>264</v>
      </c>
      <c r="C977" s="8">
        <v>0</v>
      </c>
      <c r="D977" t="s">
        <v>153</v>
      </c>
      <c r="E977" s="24">
        <v>26.8329449740542</v>
      </c>
      <c r="F977" s="24">
        <v>32.004088593902701</v>
      </c>
      <c r="G977" s="24">
        <v>31.766733262971499</v>
      </c>
      <c r="H977" s="9">
        <v>0</v>
      </c>
    </row>
    <row r="978" spans="1:8" x14ac:dyDescent="0.35">
      <c r="A978" s="8" t="str">
        <f t="shared" si="31"/>
        <v>Distribución volumen por criterio (Consumiciones)Mantequilla Ing.200-500MIL</v>
      </c>
      <c r="B978" s="8" t="s">
        <v>264</v>
      </c>
      <c r="C978" s="8">
        <v>0</v>
      </c>
      <c r="D978" t="s">
        <v>154</v>
      </c>
      <c r="E978" s="24">
        <v>26.7351818710695</v>
      </c>
      <c r="F978" s="24">
        <v>20.823914764236001</v>
      </c>
      <c r="G978" s="24">
        <v>18.584355140126601</v>
      </c>
      <c r="H978" s="9">
        <v>0</v>
      </c>
    </row>
    <row r="979" spans="1:8" x14ac:dyDescent="0.35">
      <c r="A979" s="8" t="str">
        <f t="shared" si="31"/>
        <v>Distribución volumen por criterio (Consumiciones)Mantequilla Ing.&gt;500MIL</v>
      </c>
      <c r="B979" s="8" t="s">
        <v>264</v>
      </c>
      <c r="C979" s="8">
        <v>0</v>
      </c>
      <c r="D979" t="s">
        <v>155</v>
      </c>
      <c r="E979" s="24">
        <v>9.5334683713005504</v>
      </c>
      <c r="F979" s="24">
        <v>13.767495767336699</v>
      </c>
      <c r="G979" s="24">
        <v>12.2648203674954</v>
      </c>
      <c r="H979" s="9">
        <v>0</v>
      </c>
    </row>
    <row r="980" spans="1:8" x14ac:dyDescent="0.35">
      <c r="A980" s="8" t="str">
        <f t="shared" si="31"/>
        <v>Distribución volumen por criterio (Consumiciones)Mantequilla Ing.DE 15 A 19 AÑOS</v>
      </c>
      <c r="B980" s="8" t="s">
        <v>264</v>
      </c>
      <c r="C980" s="8">
        <v>0</v>
      </c>
      <c r="D980" t="s">
        <v>156</v>
      </c>
      <c r="E980" s="24">
        <v>0.26449757463135698</v>
      </c>
      <c r="F980" s="24" t="s">
        <v>285</v>
      </c>
      <c r="G980" s="24">
        <v>2.0395115661320702</v>
      </c>
      <c r="H980" s="9">
        <v>0</v>
      </c>
    </row>
    <row r="981" spans="1:8" x14ac:dyDescent="0.35">
      <c r="A981" s="8" t="str">
        <f t="shared" si="31"/>
        <v>Distribución volumen por criterio (Consumiciones)Mantequilla Ing.DE 20 A 24 AÑOS</v>
      </c>
      <c r="B981" s="8" t="s">
        <v>264</v>
      </c>
      <c r="C981" s="8">
        <v>0</v>
      </c>
      <c r="D981" t="s">
        <v>157</v>
      </c>
      <c r="E981" s="24">
        <v>0.63258733555504898</v>
      </c>
      <c r="F981" s="24">
        <v>0.79259338906978705</v>
      </c>
      <c r="G981" s="24">
        <v>0.356869317393255</v>
      </c>
      <c r="H981" s="9">
        <v>0</v>
      </c>
    </row>
    <row r="982" spans="1:8" x14ac:dyDescent="0.35">
      <c r="A982" s="8" t="str">
        <f t="shared" si="31"/>
        <v>Distribución volumen por criterio (Consumiciones)Mantequilla Ing.DE 25 A 34 AÑOS</v>
      </c>
      <c r="B982" s="8" t="s">
        <v>264</v>
      </c>
      <c r="C982" s="8">
        <v>0</v>
      </c>
      <c r="D982" t="s">
        <v>158</v>
      </c>
      <c r="E982" s="24">
        <v>2.1977445847177299</v>
      </c>
      <c r="F982" s="24">
        <v>1.5165399885322099</v>
      </c>
      <c r="G982" s="24">
        <v>2.2124185432515602</v>
      </c>
      <c r="H982" s="9">
        <v>0</v>
      </c>
    </row>
    <row r="983" spans="1:8" x14ac:dyDescent="0.35">
      <c r="A983" s="8" t="str">
        <f t="shared" si="31"/>
        <v>Distribución volumen por criterio (Consumiciones)Mantequilla Ing.DE 35 A 49 AÑOS</v>
      </c>
      <c r="B983" s="8" t="s">
        <v>264</v>
      </c>
      <c r="C983" s="8">
        <v>0</v>
      </c>
      <c r="D983" t="s">
        <v>159</v>
      </c>
      <c r="E983" s="24">
        <v>14.9351705742117</v>
      </c>
      <c r="F983" s="24">
        <v>9.7554996853133407</v>
      </c>
      <c r="G983" s="24">
        <v>12.8257220965248</v>
      </c>
      <c r="H983" s="9">
        <v>0</v>
      </c>
    </row>
    <row r="984" spans="1:8" x14ac:dyDescent="0.35">
      <c r="A984" s="8" t="str">
        <f t="shared" si="31"/>
        <v>Distribución volumen por criterio (Consumiciones)Mantequilla Ing.DE 50 A 59 AÑOS</v>
      </c>
      <c r="B984" s="8" t="s">
        <v>264</v>
      </c>
      <c r="C984" s="8">
        <v>0</v>
      </c>
      <c r="D984" t="s">
        <v>160</v>
      </c>
      <c r="E984" s="24">
        <v>34.234460325983498</v>
      </c>
      <c r="F984" s="24">
        <v>40.8235348742353</v>
      </c>
      <c r="G984" s="24">
        <v>28.363893398574</v>
      </c>
      <c r="H984" s="9">
        <v>0</v>
      </c>
    </row>
    <row r="985" spans="1:8" x14ac:dyDescent="0.35">
      <c r="A985" s="8" t="str">
        <f t="shared" si="31"/>
        <v>Distribución volumen por criterio (Consumiciones)Mantequilla Ing.DE 60 A 75 AÑOS</v>
      </c>
      <c r="B985" s="8" t="s">
        <v>264</v>
      </c>
      <c r="C985" s="8">
        <v>0</v>
      </c>
      <c r="D985" t="s">
        <v>161</v>
      </c>
      <c r="E985" s="24">
        <v>47.735540081561403</v>
      </c>
      <c r="F985" s="24">
        <v>47.1118251759546</v>
      </c>
      <c r="G985" s="24">
        <v>54.201592071274199</v>
      </c>
      <c r="H985" s="9">
        <v>0</v>
      </c>
    </row>
    <row r="986" spans="1:8" x14ac:dyDescent="0.35">
      <c r="A986" s="8" t="str">
        <f t="shared" si="31"/>
        <v>Distribución volumen por criterio (Consumiciones)Mantequilla Ing.NIVEL ALTO</v>
      </c>
      <c r="B986" s="8" t="s">
        <v>264</v>
      </c>
      <c r="C986" s="8">
        <v>0</v>
      </c>
      <c r="D986" t="s">
        <v>245</v>
      </c>
      <c r="E986" s="24">
        <v>26.6027178714623</v>
      </c>
      <c r="F986" s="24">
        <v>24.583659442610301</v>
      </c>
      <c r="G986" s="24">
        <v>16.415472720798</v>
      </c>
      <c r="H986" s="9">
        <v>0</v>
      </c>
    </row>
    <row r="987" spans="1:8" x14ac:dyDescent="0.35">
      <c r="A987" s="8" t="str">
        <f t="shared" si="31"/>
        <v>Distribución volumen por criterio (Consumiciones)Mantequilla Ing.NIVEL MEDIO ALTO</v>
      </c>
      <c r="B987" s="8" t="s">
        <v>264</v>
      </c>
      <c r="C987" s="8">
        <v>0</v>
      </c>
      <c r="D987" t="s">
        <v>246</v>
      </c>
      <c r="E987" s="24">
        <v>8.00577093070617</v>
      </c>
      <c r="F987" s="24">
        <v>13.4460666167108</v>
      </c>
      <c r="G987" s="24">
        <v>8.7198151441503402</v>
      </c>
      <c r="H987" s="9">
        <v>0</v>
      </c>
    </row>
    <row r="988" spans="1:8" x14ac:dyDescent="0.35">
      <c r="A988" s="8" t="str">
        <f t="shared" si="31"/>
        <v>Distribución volumen por criterio (Consumiciones)Mantequilla Ing.NIVEL MEDIO</v>
      </c>
      <c r="B988" s="8" t="s">
        <v>264</v>
      </c>
      <c r="C988" s="8">
        <v>0</v>
      </c>
      <c r="D988" t="s">
        <v>247</v>
      </c>
      <c r="E988" s="24">
        <v>29.3366289651911</v>
      </c>
      <c r="F988" s="24">
        <v>34.185679124466901</v>
      </c>
      <c r="G988" s="24">
        <v>46.184429805450598</v>
      </c>
      <c r="H988" s="9">
        <v>0</v>
      </c>
    </row>
    <row r="989" spans="1:8" x14ac:dyDescent="0.35">
      <c r="A989" s="8" t="str">
        <f t="shared" si="31"/>
        <v>Distribución volumen por criterio (Consumiciones)Mantequilla Ing.NIVEL MEDIO BAJO</v>
      </c>
      <c r="B989" s="8" t="s">
        <v>264</v>
      </c>
      <c r="C989" s="8">
        <v>0</v>
      </c>
      <c r="D989" t="s">
        <v>248</v>
      </c>
      <c r="E989" s="24">
        <v>17.565801217724999</v>
      </c>
      <c r="F989" s="24">
        <v>11.737292512856801</v>
      </c>
      <c r="G989" s="24">
        <v>17.551628274273501</v>
      </c>
      <c r="H989" s="9">
        <v>0</v>
      </c>
    </row>
    <row r="990" spans="1:8" x14ac:dyDescent="0.35">
      <c r="A990" s="8" t="str">
        <f t="shared" si="31"/>
        <v>Distribución volumen por criterio (Consumiciones)Mantequilla Ing.NIVEL BAJO</v>
      </c>
      <c r="B990" s="8" t="s">
        <v>264</v>
      </c>
      <c r="C990" s="8">
        <v>0</v>
      </c>
      <c r="D990" t="s">
        <v>249</v>
      </c>
      <c r="E990" s="24">
        <v>18.489095314735501</v>
      </c>
      <c r="F990" s="24">
        <v>16.0472978601974</v>
      </c>
      <c r="G990" s="24">
        <v>11.128640606962399</v>
      </c>
      <c r="H990" s="9">
        <v>0</v>
      </c>
    </row>
    <row r="991" spans="1:8" x14ac:dyDescent="0.35">
      <c r="A991" s="8" t="str">
        <f t="shared" si="31"/>
        <v>Distribución volumen por criterio (Consumiciones)Mantequilla Ing.HOMBRE</v>
      </c>
      <c r="B991" s="8" t="s">
        <v>264</v>
      </c>
      <c r="C991" s="8">
        <v>0</v>
      </c>
      <c r="D991" t="s">
        <v>166</v>
      </c>
      <c r="E991" s="24">
        <v>65.311305890548695</v>
      </c>
      <c r="F991" s="24">
        <v>66.014685081186499</v>
      </c>
      <c r="G991" s="24">
        <v>69.146491429087902</v>
      </c>
      <c r="H991" s="9">
        <v>0</v>
      </c>
    </row>
    <row r="992" spans="1:8" x14ac:dyDescent="0.35">
      <c r="A992" s="8" t="str">
        <f t="shared" si="31"/>
        <v>Distribución volumen por criterio (Consumiciones)Mantequilla Ing.MUJER</v>
      </c>
      <c r="B992" s="8" t="s">
        <v>264</v>
      </c>
      <c r="C992" s="8">
        <v>0</v>
      </c>
      <c r="D992" t="s">
        <v>167</v>
      </c>
      <c r="E992" s="24">
        <v>34.688694109451298</v>
      </c>
      <c r="F992" s="24">
        <v>33.985337134603</v>
      </c>
      <c r="G992" s="24">
        <v>30.853508570912201</v>
      </c>
      <c r="H992" s="9">
        <v>0</v>
      </c>
    </row>
    <row r="993" spans="1:8" s="97" customFormat="1" x14ac:dyDescent="0.35">
      <c r="A993" s="97" t="str">
        <f t="shared" ref="A993:A1022" si="32">$I$3&amp;$C$993&amp;D993</f>
        <v>Distribución volumen por criterio (Consumiciones)Postres Ing.T.ESPAÑA</v>
      </c>
      <c r="B993" s="97" t="s">
        <v>264</v>
      </c>
      <c r="C993" s="97" t="s">
        <v>93</v>
      </c>
      <c r="D993" s="98" t="s">
        <v>138</v>
      </c>
      <c r="E993" s="99">
        <v>100</v>
      </c>
      <c r="F993" s="99">
        <v>100</v>
      </c>
      <c r="G993" s="99">
        <v>100</v>
      </c>
      <c r="H993" s="100">
        <v>0</v>
      </c>
    </row>
    <row r="994" spans="1:8" x14ac:dyDescent="0.35">
      <c r="A994" s="8" t="str">
        <f t="shared" si="32"/>
        <v>Distribución volumen por criterio (Consumiciones)Postres Ing.BCN AM</v>
      </c>
      <c r="B994" s="8" t="s">
        <v>264</v>
      </c>
      <c r="C994" s="8">
        <v>0</v>
      </c>
      <c r="D994" t="s">
        <v>140</v>
      </c>
      <c r="E994" s="24">
        <v>8.9368264394950199</v>
      </c>
      <c r="F994" s="24">
        <v>8.9991107790315095</v>
      </c>
      <c r="G994" s="24">
        <v>8.0840545815208191</v>
      </c>
      <c r="H994" s="9">
        <v>0</v>
      </c>
    </row>
    <row r="995" spans="1:8" x14ac:dyDescent="0.35">
      <c r="A995" s="8" t="str">
        <f t="shared" si="32"/>
        <v>Distribución volumen por criterio (Consumiciones)Postres Ing.REST.CAT ARAGON</v>
      </c>
      <c r="B995" s="8" t="s">
        <v>264</v>
      </c>
      <c r="C995" s="8">
        <v>0</v>
      </c>
      <c r="D995" t="s">
        <v>141</v>
      </c>
      <c r="E995" s="24">
        <v>12.462521415769899</v>
      </c>
      <c r="F995" s="24">
        <v>17.100252367526501</v>
      </c>
      <c r="G995" s="24">
        <v>18.323001547039201</v>
      </c>
      <c r="H995" s="9">
        <v>0</v>
      </c>
    </row>
    <row r="996" spans="1:8" x14ac:dyDescent="0.35">
      <c r="A996" s="8" t="str">
        <f t="shared" si="32"/>
        <v>Distribución volumen por criterio (Consumiciones)Postres Ing.LEVANTE</v>
      </c>
      <c r="B996" s="8" t="s">
        <v>264</v>
      </c>
      <c r="C996" s="8">
        <v>0</v>
      </c>
      <c r="D996" t="s">
        <v>142</v>
      </c>
      <c r="E996" s="24">
        <v>16.4504219992263</v>
      </c>
      <c r="F996" s="24">
        <v>16.023971996349701</v>
      </c>
      <c r="G996" s="24">
        <v>17.366842570209801</v>
      </c>
      <c r="H996" s="9">
        <v>0</v>
      </c>
    </row>
    <row r="997" spans="1:8" x14ac:dyDescent="0.35">
      <c r="A997" s="8" t="str">
        <f t="shared" si="32"/>
        <v>Distribución volumen por criterio (Consumiciones)Postres Ing.ANDALUCIA</v>
      </c>
      <c r="B997" s="8" t="s">
        <v>264</v>
      </c>
      <c r="C997" s="8">
        <v>0</v>
      </c>
      <c r="D997" t="s">
        <v>143</v>
      </c>
      <c r="E997" s="24">
        <v>12.4025967361182</v>
      </c>
      <c r="F997" s="24">
        <v>15.0652750455799</v>
      </c>
      <c r="G997" s="24">
        <v>12.856903243833999</v>
      </c>
      <c r="H997" s="9">
        <v>0</v>
      </c>
    </row>
    <row r="998" spans="1:8" x14ac:dyDescent="0.35">
      <c r="A998" s="8" t="str">
        <f t="shared" si="32"/>
        <v>Distribución volumen por criterio (Consumiciones)Postres Ing.MDD AM</v>
      </c>
      <c r="B998" s="8" t="s">
        <v>264</v>
      </c>
      <c r="C998" s="8">
        <v>0</v>
      </c>
      <c r="D998" t="s">
        <v>144</v>
      </c>
      <c r="E998" s="24">
        <v>17.679225321532599</v>
      </c>
      <c r="F998" s="24">
        <v>15.3392212603588</v>
      </c>
      <c r="G998" s="24">
        <v>16.1337592178356</v>
      </c>
      <c r="H998" s="9">
        <v>0</v>
      </c>
    </row>
    <row r="999" spans="1:8" x14ac:dyDescent="0.35">
      <c r="A999" s="8" t="str">
        <f t="shared" si="32"/>
        <v>Distribución volumen por criterio (Consumiciones)Postres Ing.RTO CENTRO</v>
      </c>
      <c r="B999" s="8" t="s">
        <v>264</v>
      </c>
      <c r="C999" s="8">
        <v>0</v>
      </c>
      <c r="D999" t="s">
        <v>145</v>
      </c>
      <c r="E999" s="24">
        <v>9.2621842901017697</v>
      </c>
      <c r="F999" s="24">
        <v>8.5579170825769104</v>
      </c>
      <c r="G999" s="24">
        <v>9.0459148997480803</v>
      </c>
      <c r="H999" s="9">
        <v>0</v>
      </c>
    </row>
    <row r="1000" spans="1:8" x14ac:dyDescent="0.35">
      <c r="A1000" s="8" t="str">
        <f t="shared" si="32"/>
        <v>Distribución volumen por criterio (Consumiciones)Postres Ing.NORTE-CENTRO</v>
      </c>
      <c r="B1000" s="8" t="s">
        <v>264</v>
      </c>
      <c r="C1000" s="8">
        <v>0</v>
      </c>
      <c r="D1000" t="s">
        <v>146</v>
      </c>
      <c r="E1000" s="24">
        <v>11.380324335420299</v>
      </c>
      <c r="F1000" s="24">
        <v>7.9396808533408096</v>
      </c>
      <c r="G1000" s="24">
        <v>9.2587128284911309</v>
      </c>
      <c r="H1000" s="9">
        <v>0</v>
      </c>
    </row>
    <row r="1001" spans="1:8" x14ac:dyDescent="0.35">
      <c r="A1001" s="8" t="str">
        <f t="shared" si="32"/>
        <v>Distribución volumen por criterio (Consumiciones)Postres Ing.NOROESTE</v>
      </c>
      <c r="B1001" s="8" t="s">
        <v>264</v>
      </c>
      <c r="C1001" s="8">
        <v>0</v>
      </c>
      <c r="D1001" t="s">
        <v>147</v>
      </c>
      <c r="E1001" s="24">
        <v>11.425879724299101</v>
      </c>
      <c r="F1001" s="24">
        <v>10.974582289909399</v>
      </c>
      <c r="G1001" s="24">
        <v>8.9307965578014894</v>
      </c>
      <c r="H1001" s="9">
        <v>0</v>
      </c>
    </row>
    <row r="1002" spans="1:8" x14ac:dyDescent="0.35">
      <c r="A1002" s="8" t="str">
        <f t="shared" si="32"/>
        <v>Distribución volumen por criterio (Consumiciones)Postres Ing.&lt;2MIL</v>
      </c>
      <c r="B1002" s="8" t="s">
        <v>264</v>
      </c>
      <c r="C1002" s="8">
        <v>0</v>
      </c>
      <c r="D1002" t="s">
        <v>148</v>
      </c>
      <c r="E1002" s="24">
        <v>4.9994197017187902</v>
      </c>
      <c r="F1002" s="24">
        <v>6.8532668655252698</v>
      </c>
      <c r="G1002" s="24">
        <v>6.7353653442853396</v>
      </c>
      <c r="H1002" s="9">
        <v>0</v>
      </c>
    </row>
    <row r="1003" spans="1:8" x14ac:dyDescent="0.35">
      <c r="A1003" s="8" t="str">
        <f t="shared" si="32"/>
        <v>Distribución volumen por criterio (Consumiciones)Postres Ing.2-5MIL</v>
      </c>
      <c r="B1003" s="8" t="s">
        <v>264</v>
      </c>
      <c r="C1003" s="8">
        <v>0</v>
      </c>
      <c r="D1003" t="s">
        <v>149</v>
      </c>
      <c r="E1003" s="24">
        <v>5.2410961716103897</v>
      </c>
      <c r="F1003" s="24">
        <v>3.7448219904150899</v>
      </c>
      <c r="G1003" s="24">
        <v>3.6470211127912302</v>
      </c>
      <c r="H1003" s="9">
        <v>0</v>
      </c>
    </row>
    <row r="1004" spans="1:8" x14ac:dyDescent="0.35">
      <c r="A1004" s="8" t="str">
        <f t="shared" si="32"/>
        <v>Distribución volumen por criterio (Consumiciones)Postres Ing.5-10MIL</v>
      </c>
      <c r="B1004" s="8" t="s">
        <v>264</v>
      </c>
      <c r="C1004" s="8">
        <v>0</v>
      </c>
      <c r="D1004" t="s">
        <v>150</v>
      </c>
      <c r="E1004" s="24">
        <v>6.6289209610055302</v>
      </c>
      <c r="F1004" s="24">
        <v>9.6119883331095703</v>
      </c>
      <c r="G1004" s="24">
        <v>8.7481353302702995</v>
      </c>
      <c r="H1004" s="9">
        <v>0</v>
      </c>
    </row>
    <row r="1005" spans="1:8" x14ac:dyDescent="0.35">
      <c r="A1005" s="8" t="str">
        <f t="shared" si="32"/>
        <v>Distribución volumen por criterio (Consumiciones)Postres Ing.10-30MIL</v>
      </c>
      <c r="B1005" s="8" t="s">
        <v>264</v>
      </c>
      <c r="C1005" s="8">
        <v>0</v>
      </c>
      <c r="D1005" t="s">
        <v>151</v>
      </c>
      <c r="E1005" s="24">
        <v>19.1313211062775</v>
      </c>
      <c r="F1005" s="24">
        <v>20.6973360340745</v>
      </c>
      <c r="G1005" s="24">
        <v>20.8922944933847</v>
      </c>
      <c r="H1005" s="9">
        <v>0</v>
      </c>
    </row>
    <row r="1006" spans="1:8" x14ac:dyDescent="0.35">
      <c r="A1006" s="8" t="str">
        <f t="shared" si="32"/>
        <v>Distribución volumen por criterio (Consumiciones)Postres Ing.30-100MIL</v>
      </c>
      <c r="B1006" s="8" t="s">
        <v>264</v>
      </c>
      <c r="C1006" s="8">
        <v>0</v>
      </c>
      <c r="D1006" t="s">
        <v>152</v>
      </c>
      <c r="E1006" s="24">
        <v>20.118380849367199</v>
      </c>
      <c r="F1006" s="24">
        <v>20.662553290020298</v>
      </c>
      <c r="G1006" s="24">
        <v>20.863951513493301</v>
      </c>
      <c r="H1006" s="9">
        <v>0</v>
      </c>
    </row>
    <row r="1007" spans="1:8" x14ac:dyDescent="0.35">
      <c r="A1007" s="8" t="str">
        <f t="shared" si="32"/>
        <v>Distribución volumen por criterio (Consumiciones)Postres Ing.100-200MIL</v>
      </c>
      <c r="B1007" s="8" t="s">
        <v>264</v>
      </c>
      <c r="C1007" s="8">
        <v>0</v>
      </c>
      <c r="D1007" t="s">
        <v>153</v>
      </c>
      <c r="E1007" s="24">
        <v>8.5111677812078099</v>
      </c>
      <c r="F1007" s="24">
        <v>8.8124794477101105</v>
      </c>
      <c r="G1007" s="24">
        <v>8.9767929572606793</v>
      </c>
      <c r="H1007" s="9">
        <v>0</v>
      </c>
    </row>
    <row r="1008" spans="1:8" x14ac:dyDescent="0.35">
      <c r="A1008" s="8" t="str">
        <f t="shared" si="32"/>
        <v>Distribución volumen por criterio (Consumiciones)Postres Ing.200-500MIL</v>
      </c>
      <c r="B1008" s="8" t="s">
        <v>264</v>
      </c>
      <c r="C1008" s="8">
        <v>0</v>
      </c>
      <c r="D1008" t="s">
        <v>154</v>
      </c>
      <c r="E1008" s="24">
        <v>14.279001097434801</v>
      </c>
      <c r="F1008" s="24">
        <v>12.5120706395581</v>
      </c>
      <c r="G1008" s="24">
        <v>13.8486601301958</v>
      </c>
      <c r="H1008" s="9">
        <v>0</v>
      </c>
    </row>
    <row r="1009" spans="1:8" x14ac:dyDescent="0.35">
      <c r="A1009" s="8" t="str">
        <f t="shared" si="32"/>
        <v>Distribución volumen por criterio (Consumiciones)Postres Ing.&gt;500MIL</v>
      </c>
      <c r="B1009" s="8" t="s">
        <v>264</v>
      </c>
      <c r="C1009" s="8">
        <v>0</v>
      </c>
      <c r="D1009" t="s">
        <v>155</v>
      </c>
      <c r="E1009" s="24">
        <v>21.0906765409485</v>
      </c>
      <c r="F1009" s="24">
        <v>17.105490404391201</v>
      </c>
      <c r="G1009" s="24">
        <v>16.287771841558701</v>
      </c>
      <c r="H1009" s="9">
        <v>0</v>
      </c>
    </row>
    <row r="1010" spans="1:8" x14ac:dyDescent="0.35">
      <c r="A1010" s="8" t="str">
        <f t="shared" si="32"/>
        <v>Distribución volumen por criterio (Consumiciones)Postres Ing.DE 15 A 19 AÑOS</v>
      </c>
      <c r="B1010" s="8" t="s">
        <v>264</v>
      </c>
      <c r="C1010" s="8">
        <v>0</v>
      </c>
      <c r="D1010" t="s">
        <v>156</v>
      </c>
      <c r="E1010" s="24">
        <v>1.7697696176347499</v>
      </c>
      <c r="F1010" s="24">
        <v>0.964992713057928</v>
      </c>
      <c r="G1010" s="24">
        <v>1.88409322111599</v>
      </c>
      <c r="H1010" s="9">
        <v>0</v>
      </c>
    </row>
    <row r="1011" spans="1:8" x14ac:dyDescent="0.35">
      <c r="A1011" s="8" t="str">
        <f t="shared" si="32"/>
        <v>Distribución volumen por criterio (Consumiciones)Postres Ing.DE 20 A 24 AÑOS</v>
      </c>
      <c r="B1011" s="8" t="s">
        <v>264</v>
      </c>
      <c r="C1011" s="8">
        <v>0</v>
      </c>
      <c r="D1011" t="s">
        <v>157</v>
      </c>
      <c r="E1011" s="24">
        <v>1.05838037565432</v>
      </c>
      <c r="F1011" s="24">
        <v>1.44686680948684</v>
      </c>
      <c r="G1011" s="24">
        <v>2.66402107931814</v>
      </c>
      <c r="H1011" s="9">
        <v>0</v>
      </c>
    </row>
    <row r="1012" spans="1:8" x14ac:dyDescent="0.35">
      <c r="A1012" s="8" t="str">
        <f t="shared" si="32"/>
        <v>Distribución volumen por criterio (Consumiciones)Postres Ing.DE 25 A 34 AÑOS</v>
      </c>
      <c r="B1012" s="8" t="s">
        <v>264</v>
      </c>
      <c r="C1012" s="8">
        <v>0</v>
      </c>
      <c r="D1012" t="s">
        <v>158</v>
      </c>
      <c r="E1012" s="24">
        <v>5.7368761793476999</v>
      </c>
      <c r="F1012" s="24">
        <v>5.2459600765080303</v>
      </c>
      <c r="G1012" s="24">
        <v>4.2084668012382096</v>
      </c>
      <c r="H1012" s="9">
        <v>0</v>
      </c>
    </row>
    <row r="1013" spans="1:8" x14ac:dyDescent="0.35">
      <c r="A1013" s="8" t="str">
        <f t="shared" si="32"/>
        <v>Distribución volumen por criterio (Consumiciones)Postres Ing.DE 35 A 49 AÑOS</v>
      </c>
      <c r="B1013" s="8" t="s">
        <v>264</v>
      </c>
      <c r="C1013" s="8">
        <v>0</v>
      </c>
      <c r="D1013" t="s">
        <v>159</v>
      </c>
      <c r="E1013" s="24">
        <v>20.8934146014101</v>
      </c>
      <c r="F1013" s="24">
        <v>19.796323645300099</v>
      </c>
      <c r="G1013" s="24">
        <v>19.805332118599502</v>
      </c>
      <c r="H1013" s="9">
        <v>0</v>
      </c>
    </row>
    <row r="1014" spans="1:8" x14ac:dyDescent="0.35">
      <c r="A1014" s="8" t="str">
        <f t="shared" si="32"/>
        <v>Distribución volumen por criterio (Consumiciones)Postres Ing.DE 50 A 59 AÑOS</v>
      </c>
      <c r="B1014" s="8" t="s">
        <v>264</v>
      </c>
      <c r="C1014" s="8">
        <v>0</v>
      </c>
      <c r="D1014" t="s">
        <v>160</v>
      </c>
      <c r="E1014" s="24">
        <v>28.282719743563401</v>
      </c>
      <c r="F1014" s="24">
        <v>31.411756007106</v>
      </c>
      <c r="G1014" s="24">
        <v>25.735171054795501</v>
      </c>
      <c r="H1014" s="9">
        <v>0</v>
      </c>
    </row>
    <row r="1015" spans="1:8" x14ac:dyDescent="0.35">
      <c r="A1015" s="8" t="str">
        <f t="shared" si="32"/>
        <v>Distribución volumen por criterio (Consumiciones)Postres Ing.DE 60 A 75 AÑOS</v>
      </c>
      <c r="B1015" s="8" t="s">
        <v>264</v>
      </c>
      <c r="C1015" s="8">
        <v>0</v>
      </c>
      <c r="D1015" t="s">
        <v>161</v>
      </c>
      <c r="E1015" s="24">
        <v>42.258820928635203</v>
      </c>
      <c r="F1015" s="24">
        <v>41.134116703928299</v>
      </c>
      <c r="G1015" s="24">
        <v>45.702891347786903</v>
      </c>
      <c r="H1015" s="9">
        <v>0</v>
      </c>
    </row>
    <row r="1016" spans="1:8" x14ac:dyDescent="0.35">
      <c r="A1016" s="8" t="str">
        <f t="shared" si="32"/>
        <v>Distribución volumen por criterio (Consumiciones)Postres Ing.NIVEL ALTO</v>
      </c>
      <c r="B1016" s="8" t="s">
        <v>264</v>
      </c>
      <c r="C1016" s="8">
        <v>0</v>
      </c>
      <c r="D1016" t="s">
        <v>245</v>
      </c>
      <c r="E1016" s="24">
        <v>24.160004421320199</v>
      </c>
      <c r="F1016" s="24">
        <v>25.202382411715099</v>
      </c>
      <c r="G1016" s="24">
        <v>24.697941695688801</v>
      </c>
      <c r="H1016" s="9">
        <v>0</v>
      </c>
    </row>
    <row r="1017" spans="1:8" x14ac:dyDescent="0.35">
      <c r="A1017" s="8" t="str">
        <f t="shared" si="32"/>
        <v>Distribución volumen por criterio (Consumiciones)Postres Ing.NIVEL MEDIO ALTO</v>
      </c>
      <c r="B1017" s="8" t="s">
        <v>264</v>
      </c>
      <c r="C1017" s="8">
        <v>0</v>
      </c>
      <c r="D1017" t="s">
        <v>246</v>
      </c>
      <c r="E1017" s="24">
        <v>16.413405285056701</v>
      </c>
      <c r="F1017" s="24">
        <v>14.732005922951</v>
      </c>
      <c r="G1017" s="24">
        <v>16.175284048323501</v>
      </c>
      <c r="H1017" s="9">
        <v>0</v>
      </c>
    </row>
    <row r="1018" spans="1:8" x14ac:dyDescent="0.35">
      <c r="A1018" s="8" t="str">
        <f t="shared" si="32"/>
        <v>Distribución volumen por criterio (Consumiciones)Postres Ing.NIVEL MEDIO</v>
      </c>
      <c r="B1018" s="8" t="s">
        <v>264</v>
      </c>
      <c r="C1018" s="8">
        <v>0</v>
      </c>
      <c r="D1018" t="s">
        <v>247</v>
      </c>
      <c r="E1018" s="24">
        <v>25.8868457827711</v>
      </c>
      <c r="F1018" s="24">
        <v>25.169821747192699</v>
      </c>
      <c r="G1018" s="24">
        <v>22.860436110775598</v>
      </c>
      <c r="H1018" s="9">
        <v>0</v>
      </c>
    </row>
    <row r="1019" spans="1:8" x14ac:dyDescent="0.35">
      <c r="A1019" s="8" t="str">
        <f t="shared" si="32"/>
        <v>Distribución volumen por criterio (Consumiciones)Postres Ing.NIVEL MEDIO BAJO</v>
      </c>
      <c r="B1019" s="8" t="s">
        <v>264</v>
      </c>
      <c r="C1019" s="8">
        <v>0</v>
      </c>
      <c r="D1019" t="s">
        <v>248</v>
      </c>
      <c r="E1019" s="24">
        <v>12.7128273553399</v>
      </c>
      <c r="F1019" s="24">
        <v>15.9397236604771</v>
      </c>
      <c r="G1019" s="24">
        <v>18.578907001552899</v>
      </c>
      <c r="H1019" s="9">
        <v>0</v>
      </c>
    </row>
    <row r="1020" spans="1:8" x14ac:dyDescent="0.35">
      <c r="A1020" s="8" t="str">
        <f t="shared" si="32"/>
        <v>Distribución volumen por criterio (Consumiciones)Postres Ing.NIVEL BAJO</v>
      </c>
      <c r="B1020" s="8" t="s">
        <v>264</v>
      </c>
      <c r="C1020" s="8">
        <v>0</v>
      </c>
      <c r="D1020" t="s">
        <v>249</v>
      </c>
      <c r="E1020" s="24">
        <v>20.826905312689998</v>
      </c>
      <c r="F1020" s="24">
        <v>18.956074040779601</v>
      </c>
      <c r="G1020" s="24">
        <v>17.6874202285194</v>
      </c>
      <c r="H1020" s="9">
        <v>0</v>
      </c>
    </row>
    <row r="1021" spans="1:8" x14ac:dyDescent="0.35">
      <c r="A1021" s="8" t="str">
        <f t="shared" si="32"/>
        <v>Distribución volumen por criterio (Consumiciones)Postres Ing.HOMBRE</v>
      </c>
      <c r="B1021" s="8" t="s">
        <v>264</v>
      </c>
      <c r="C1021" s="8">
        <v>0</v>
      </c>
      <c r="D1021" t="s">
        <v>166</v>
      </c>
      <c r="E1021" s="24">
        <v>50.430526058156197</v>
      </c>
      <c r="F1021" s="24">
        <v>48.477252871483302</v>
      </c>
      <c r="G1021" s="24">
        <v>48.561893936858098</v>
      </c>
      <c r="H1021" s="9">
        <v>0</v>
      </c>
    </row>
    <row r="1022" spans="1:8" x14ac:dyDescent="0.35">
      <c r="A1022" s="8" t="str">
        <f t="shared" si="32"/>
        <v>Distribución volumen por criterio (Consumiciones)Postres Ing.MUJER</v>
      </c>
      <c r="B1022" s="8" t="s">
        <v>264</v>
      </c>
      <c r="C1022" s="8">
        <v>0</v>
      </c>
      <c r="D1022" t="s">
        <v>167</v>
      </c>
      <c r="E1022" s="24">
        <v>49.5694344657703</v>
      </c>
      <c r="F1022" s="24">
        <v>51.522747128516798</v>
      </c>
      <c r="G1022" s="24">
        <v>51.438106063141902</v>
      </c>
      <c r="H1022" s="9">
        <v>0</v>
      </c>
    </row>
    <row r="1023" spans="1:8" s="97" customFormat="1" x14ac:dyDescent="0.35">
      <c r="A1023" s="97" t="str">
        <f t="shared" ref="A1023:A1052" si="33">$I$3&amp;$C$1023&amp;D1023</f>
        <v>Distribución volumen por criterio (Consumiciones)Yogures Ing.T.ESPAÑA</v>
      </c>
      <c r="B1023" s="97" t="s">
        <v>264</v>
      </c>
      <c r="C1023" s="97" t="s">
        <v>94</v>
      </c>
      <c r="D1023" s="98" t="s">
        <v>138</v>
      </c>
      <c r="E1023" s="99">
        <v>100</v>
      </c>
      <c r="F1023" s="99">
        <v>100</v>
      </c>
      <c r="G1023" s="99">
        <v>100</v>
      </c>
      <c r="H1023" s="100">
        <v>0</v>
      </c>
    </row>
    <row r="1024" spans="1:8" x14ac:dyDescent="0.35">
      <c r="A1024" s="8" t="str">
        <f t="shared" si="33"/>
        <v>Distribución volumen por criterio (Consumiciones)Yogures Ing.BCN AM</v>
      </c>
      <c r="B1024" s="8" t="s">
        <v>264</v>
      </c>
      <c r="C1024" s="8">
        <v>0</v>
      </c>
      <c r="D1024" t="s">
        <v>140</v>
      </c>
      <c r="E1024" s="24">
        <v>13.426910395352699</v>
      </c>
      <c r="F1024" s="24">
        <v>16.204587455431099</v>
      </c>
      <c r="G1024" s="24">
        <v>14.1695323683608</v>
      </c>
      <c r="H1024" s="9">
        <v>0</v>
      </c>
    </row>
    <row r="1025" spans="1:8" x14ac:dyDescent="0.35">
      <c r="A1025" s="8" t="str">
        <f t="shared" si="33"/>
        <v>Distribución volumen por criterio (Consumiciones)Yogures Ing.REST.CAT ARAGON</v>
      </c>
      <c r="B1025" s="8" t="s">
        <v>264</v>
      </c>
      <c r="C1025" s="8">
        <v>0</v>
      </c>
      <c r="D1025" t="s">
        <v>141</v>
      </c>
      <c r="E1025" s="24">
        <v>29.985672641779601</v>
      </c>
      <c r="F1025" s="24">
        <v>31.812308542158402</v>
      </c>
      <c r="G1025" s="24">
        <v>32.479302720484199</v>
      </c>
      <c r="H1025" s="9">
        <v>0</v>
      </c>
    </row>
    <row r="1026" spans="1:8" x14ac:dyDescent="0.35">
      <c r="A1026" s="8" t="str">
        <f t="shared" si="33"/>
        <v>Distribución volumen por criterio (Consumiciones)Yogures Ing.LEVANTE</v>
      </c>
      <c r="B1026" s="8" t="s">
        <v>264</v>
      </c>
      <c r="C1026" s="8">
        <v>0</v>
      </c>
      <c r="D1026" t="s">
        <v>142</v>
      </c>
      <c r="E1026" s="24">
        <v>11.6948905212938</v>
      </c>
      <c r="F1026" s="24">
        <v>8.0908577311304199</v>
      </c>
      <c r="G1026" s="24">
        <v>12.3437841306176</v>
      </c>
      <c r="H1026" s="9">
        <v>0</v>
      </c>
    </row>
    <row r="1027" spans="1:8" x14ac:dyDescent="0.35">
      <c r="A1027" s="8" t="str">
        <f t="shared" si="33"/>
        <v>Distribución volumen por criterio (Consumiciones)Yogures Ing.ANDALUCIA</v>
      </c>
      <c r="B1027" s="8" t="s">
        <v>264</v>
      </c>
      <c r="C1027" s="8">
        <v>0</v>
      </c>
      <c r="D1027" t="s">
        <v>143</v>
      </c>
      <c r="E1027" s="24">
        <v>8.5333026437243493</v>
      </c>
      <c r="F1027" s="24">
        <v>9.1277080299302007</v>
      </c>
      <c r="G1027" s="24">
        <v>12.9261272314788</v>
      </c>
      <c r="H1027" s="9">
        <v>0</v>
      </c>
    </row>
    <row r="1028" spans="1:8" x14ac:dyDescent="0.35">
      <c r="A1028" s="8" t="str">
        <f t="shared" si="33"/>
        <v>Distribución volumen por criterio (Consumiciones)Yogures Ing.MDD AM</v>
      </c>
      <c r="B1028" s="8" t="s">
        <v>264</v>
      </c>
      <c r="C1028" s="8">
        <v>0</v>
      </c>
      <c r="D1028" t="s">
        <v>144</v>
      </c>
      <c r="E1028" s="24">
        <v>9.7025295044109292</v>
      </c>
      <c r="F1028" s="24">
        <v>8.9182644503590591</v>
      </c>
      <c r="G1028" s="24">
        <v>7.2094628388726898</v>
      </c>
      <c r="H1028" s="9">
        <v>0</v>
      </c>
    </row>
    <row r="1029" spans="1:8" x14ac:dyDescent="0.35">
      <c r="A1029" s="8" t="str">
        <f t="shared" si="33"/>
        <v>Distribución volumen por criterio (Consumiciones)Yogures Ing.RTO CENTRO</v>
      </c>
      <c r="B1029" s="8" t="s">
        <v>264</v>
      </c>
      <c r="C1029" s="8">
        <v>0</v>
      </c>
      <c r="D1029" t="s">
        <v>145</v>
      </c>
      <c r="E1029" s="24">
        <v>4.90167820895162</v>
      </c>
      <c r="F1029" s="24">
        <v>4.8642720835634998</v>
      </c>
      <c r="G1029" s="24">
        <v>4.8763587336433201</v>
      </c>
      <c r="H1029" s="9">
        <v>0</v>
      </c>
    </row>
    <row r="1030" spans="1:8" x14ac:dyDescent="0.35">
      <c r="A1030" s="8" t="str">
        <f t="shared" si="33"/>
        <v>Distribución volumen por criterio (Consumiciones)Yogures Ing.NORTE-CENTRO</v>
      </c>
      <c r="B1030" s="8" t="s">
        <v>264</v>
      </c>
      <c r="C1030" s="8">
        <v>0</v>
      </c>
      <c r="D1030" t="s">
        <v>146</v>
      </c>
      <c r="E1030" s="24">
        <v>8.1420127536846607</v>
      </c>
      <c r="F1030" s="24">
        <v>7.5327524732586797</v>
      </c>
      <c r="G1030" s="24">
        <v>6.43065562531444</v>
      </c>
      <c r="H1030" s="9">
        <v>0</v>
      </c>
    </row>
    <row r="1031" spans="1:8" x14ac:dyDescent="0.35">
      <c r="A1031" s="8" t="str">
        <f t="shared" si="33"/>
        <v>Distribución volumen por criterio (Consumiciones)Yogures Ing.NOROESTE</v>
      </c>
      <c r="B1031" s="8" t="s">
        <v>264</v>
      </c>
      <c r="C1031" s="8">
        <v>0</v>
      </c>
      <c r="D1031" t="s">
        <v>147</v>
      </c>
      <c r="E1031" s="24">
        <v>13.613019078036199</v>
      </c>
      <c r="F1031" s="24">
        <v>13.449244212323601</v>
      </c>
      <c r="G1031" s="24">
        <v>9.5647616346577795</v>
      </c>
      <c r="H1031" s="9">
        <v>0</v>
      </c>
    </row>
    <row r="1032" spans="1:8" x14ac:dyDescent="0.35">
      <c r="A1032" s="8" t="str">
        <f t="shared" si="33"/>
        <v>Distribución volumen por criterio (Consumiciones)Yogures Ing.&lt;2MIL</v>
      </c>
      <c r="B1032" s="8" t="s">
        <v>264</v>
      </c>
      <c r="C1032" s="8">
        <v>0</v>
      </c>
      <c r="D1032" t="s">
        <v>148</v>
      </c>
      <c r="E1032" s="24">
        <v>3.07258976120107</v>
      </c>
      <c r="F1032" s="24">
        <v>3.4376236629337602</v>
      </c>
      <c r="G1032" s="24">
        <v>5.9265521198904301</v>
      </c>
      <c r="H1032" s="9">
        <v>0</v>
      </c>
    </row>
    <row r="1033" spans="1:8" x14ac:dyDescent="0.35">
      <c r="A1033" s="8" t="str">
        <f t="shared" si="33"/>
        <v>Distribución volumen por criterio (Consumiciones)Yogures Ing.2-5MIL</v>
      </c>
      <c r="B1033" s="8" t="s">
        <v>264</v>
      </c>
      <c r="C1033" s="8">
        <v>0</v>
      </c>
      <c r="D1033" t="s">
        <v>149</v>
      </c>
      <c r="E1033" s="24">
        <v>4.6854424434667701</v>
      </c>
      <c r="F1033" s="24">
        <v>3.4115025360317399</v>
      </c>
      <c r="G1033" s="24">
        <v>2.0831833119137202</v>
      </c>
      <c r="H1033" s="9">
        <v>0</v>
      </c>
    </row>
    <row r="1034" spans="1:8" x14ac:dyDescent="0.35">
      <c r="A1034" s="8" t="str">
        <f t="shared" si="33"/>
        <v>Distribución volumen por criterio (Consumiciones)Yogures Ing.5-10MIL</v>
      </c>
      <c r="B1034" s="8" t="s">
        <v>264</v>
      </c>
      <c r="C1034" s="8">
        <v>0</v>
      </c>
      <c r="D1034" t="s">
        <v>150</v>
      </c>
      <c r="E1034" s="24">
        <v>4.9632105250311502</v>
      </c>
      <c r="F1034" s="24">
        <v>3.9349018229297399</v>
      </c>
      <c r="G1034" s="24">
        <v>3.3740512805203302</v>
      </c>
      <c r="H1034" s="9">
        <v>0</v>
      </c>
    </row>
    <row r="1035" spans="1:8" x14ac:dyDescent="0.35">
      <c r="A1035" s="8" t="str">
        <f t="shared" si="33"/>
        <v>Distribución volumen por criterio (Consumiciones)Yogures Ing.10-30MIL</v>
      </c>
      <c r="B1035" s="8" t="s">
        <v>264</v>
      </c>
      <c r="C1035" s="8">
        <v>0</v>
      </c>
      <c r="D1035" t="s">
        <v>151</v>
      </c>
      <c r="E1035" s="24">
        <v>34.115200988506402</v>
      </c>
      <c r="F1035" s="24">
        <v>35.8801787776829</v>
      </c>
      <c r="G1035" s="24">
        <v>12.6709292862484</v>
      </c>
      <c r="H1035" s="9">
        <v>0</v>
      </c>
    </row>
    <row r="1036" spans="1:8" x14ac:dyDescent="0.35">
      <c r="A1036" s="8" t="str">
        <f t="shared" si="33"/>
        <v>Distribución volumen por criterio (Consumiciones)Yogures Ing.30-100MIL</v>
      </c>
      <c r="B1036" s="8" t="s">
        <v>264</v>
      </c>
      <c r="C1036" s="8">
        <v>0</v>
      </c>
      <c r="D1036" t="s">
        <v>152</v>
      </c>
      <c r="E1036" s="24">
        <v>14.559989480847801</v>
      </c>
      <c r="F1036" s="24">
        <v>21.000246070406298</v>
      </c>
      <c r="G1036" s="24">
        <v>45.727895238201398</v>
      </c>
      <c r="H1036" s="9">
        <v>0</v>
      </c>
    </row>
    <row r="1037" spans="1:8" x14ac:dyDescent="0.35">
      <c r="A1037" s="8" t="str">
        <f t="shared" si="33"/>
        <v>Distribución volumen por criterio (Consumiciones)Yogures Ing.100-200MIL</v>
      </c>
      <c r="B1037" s="8" t="s">
        <v>264</v>
      </c>
      <c r="C1037" s="8">
        <v>0</v>
      </c>
      <c r="D1037" t="s">
        <v>153</v>
      </c>
      <c r="E1037" s="24">
        <v>6.8050489830830099</v>
      </c>
      <c r="F1037" s="24">
        <v>6.2515266408878603</v>
      </c>
      <c r="G1037" s="24">
        <v>4.1687061380502604</v>
      </c>
      <c r="H1037" s="9">
        <v>0</v>
      </c>
    </row>
    <row r="1038" spans="1:8" x14ac:dyDescent="0.35">
      <c r="A1038" s="8" t="str">
        <f t="shared" si="33"/>
        <v>Distribución volumen por criterio (Consumiciones)Yogures Ing.200-500MIL</v>
      </c>
      <c r="B1038" s="8" t="s">
        <v>264</v>
      </c>
      <c r="C1038" s="8">
        <v>0</v>
      </c>
      <c r="D1038" t="s">
        <v>154</v>
      </c>
      <c r="E1038" s="24">
        <v>16.977767267957301</v>
      </c>
      <c r="F1038" s="24">
        <v>11.124612062471799</v>
      </c>
      <c r="G1038" s="24">
        <v>7.4665865524604804</v>
      </c>
      <c r="H1038" s="9">
        <v>0</v>
      </c>
    </row>
    <row r="1039" spans="1:8" x14ac:dyDescent="0.35">
      <c r="A1039" s="8" t="str">
        <f t="shared" si="33"/>
        <v>Distribución volumen por criterio (Consumiciones)Yogures Ing.&gt;500MIL</v>
      </c>
      <c r="B1039" s="8" t="s">
        <v>264</v>
      </c>
      <c r="C1039" s="8">
        <v>0</v>
      </c>
      <c r="D1039" t="s">
        <v>155</v>
      </c>
      <c r="E1039" s="24">
        <v>14.820766297140301</v>
      </c>
      <c r="F1039" s="24">
        <v>14.9594109375785</v>
      </c>
      <c r="G1039" s="24">
        <v>18.5820857711157</v>
      </c>
      <c r="H1039" s="9">
        <v>0</v>
      </c>
    </row>
    <row r="1040" spans="1:8" x14ac:dyDescent="0.35">
      <c r="A1040" s="8" t="str">
        <f t="shared" si="33"/>
        <v>Distribución volumen por criterio (Consumiciones)Yogures Ing.DE 15 A 19 AÑOS</v>
      </c>
      <c r="B1040" s="8" t="s">
        <v>264</v>
      </c>
      <c r="C1040" s="8">
        <v>0</v>
      </c>
      <c r="D1040" t="s">
        <v>156</v>
      </c>
      <c r="E1040" s="24">
        <v>1.7225284913388901</v>
      </c>
      <c r="F1040" s="24">
        <v>0.93123863807562901</v>
      </c>
      <c r="G1040" s="24">
        <v>2.5989148000974698</v>
      </c>
      <c r="H1040" s="9">
        <v>0</v>
      </c>
    </row>
    <row r="1041" spans="1:8" x14ac:dyDescent="0.35">
      <c r="A1041" s="8" t="str">
        <f t="shared" si="33"/>
        <v>Distribución volumen por criterio (Consumiciones)Yogures Ing.DE 20 A 24 AÑOS</v>
      </c>
      <c r="B1041" s="8" t="s">
        <v>264</v>
      </c>
      <c r="C1041" s="8">
        <v>0</v>
      </c>
      <c r="D1041" t="s">
        <v>157</v>
      </c>
      <c r="E1041" s="24">
        <v>0.87829776601867704</v>
      </c>
      <c r="F1041" s="24">
        <v>1.7628202681665199</v>
      </c>
      <c r="G1041" s="24">
        <v>2.6596879288172102</v>
      </c>
      <c r="H1041" s="9">
        <v>0</v>
      </c>
    </row>
    <row r="1042" spans="1:8" x14ac:dyDescent="0.35">
      <c r="A1042" s="8" t="str">
        <f t="shared" si="33"/>
        <v>Distribución volumen por criterio (Consumiciones)Yogures Ing.DE 25 A 34 AÑOS</v>
      </c>
      <c r="B1042" s="8" t="s">
        <v>264</v>
      </c>
      <c r="C1042" s="8">
        <v>0</v>
      </c>
      <c r="D1042" t="s">
        <v>158</v>
      </c>
      <c r="E1042" s="24">
        <v>28.796861471321801</v>
      </c>
      <c r="F1042" s="24">
        <v>26.082157384623098</v>
      </c>
      <c r="G1042" s="24">
        <v>4.09606514647297</v>
      </c>
      <c r="H1042" s="9">
        <v>0</v>
      </c>
    </row>
    <row r="1043" spans="1:8" x14ac:dyDescent="0.35">
      <c r="A1043" s="8" t="str">
        <f t="shared" si="33"/>
        <v>Distribución volumen por criterio (Consumiciones)Yogures Ing.DE 35 A 49 AÑOS</v>
      </c>
      <c r="B1043" s="8" t="s">
        <v>264</v>
      </c>
      <c r="C1043" s="8">
        <v>0</v>
      </c>
      <c r="D1043" t="s">
        <v>159</v>
      </c>
      <c r="E1043" s="24">
        <v>28.3961993526312</v>
      </c>
      <c r="F1043" s="24">
        <v>24.929505850449502</v>
      </c>
      <c r="G1043" s="24">
        <v>44.1631033294559</v>
      </c>
      <c r="H1043" s="9">
        <v>0</v>
      </c>
    </row>
    <row r="1044" spans="1:8" x14ac:dyDescent="0.35">
      <c r="A1044" s="8" t="str">
        <f t="shared" si="33"/>
        <v>Distribución volumen por criterio (Consumiciones)Yogures Ing.DE 50 A 59 AÑOS</v>
      </c>
      <c r="B1044" s="8" t="s">
        <v>264</v>
      </c>
      <c r="C1044" s="8">
        <v>0</v>
      </c>
      <c r="D1044" t="s">
        <v>160</v>
      </c>
      <c r="E1044" s="24">
        <v>26.308929757626402</v>
      </c>
      <c r="F1044" s="24">
        <v>23.3583437955105</v>
      </c>
      <c r="G1044" s="24">
        <v>20.731691062185298</v>
      </c>
      <c r="H1044" s="9">
        <v>0</v>
      </c>
    </row>
    <row r="1045" spans="1:8" x14ac:dyDescent="0.35">
      <c r="A1045" s="8" t="str">
        <f t="shared" si="33"/>
        <v>Distribución volumen por criterio (Consumiciones)Yogures Ing.DE 60 A 75 AÑOS</v>
      </c>
      <c r="B1045" s="8" t="s">
        <v>264</v>
      </c>
      <c r="C1045" s="8">
        <v>0</v>
      </c>
      <c r="D1045" t="s">
        <v>161</v>
      </c>
      <c r="E1045" s="24">
        <v>13.897177911985001</v>
      </c>
      <c r="F1045" s="24">
        <v>22.935938833927601</v>
      </c>
      <c r="G1045" s="24">
        <v>25.750529323502398</v>
      </c>
      <c r="H1045" s="9">
        <v>0</v>
      </c>
    </row>
    <row r="1046" spans="1:8" x14ac:dyDescent="0.35">
      <c r="A1046" s="8" t="str">
        <f t="shared" si="33"/>
        <v>Distribución volumen por criterio (Consumiciones)Yogures Ing.NIVEL ALTO</v>
      </c>
      <c r="B1046" s="8" t="s">
        <v>264</v>
      </c>
      <c r="C1046" s="8">
        <v>0</v>
      </c>
      <c r="D1046" t="s">
        <v>245</v>
      </c>
      <c r="E1046" s="24">
        <v>42.613878089640103</v>
      </c>
      <c r="F1046" s="24">
        <v>41.956485712850899</v>
      </c>
      <c r="G1046" s="24">
        <v>32.324295186651298</v>
      </c>
      <c r="H1046" s="9">
        <v>0</v>
      </c>
    </row>
    <row r="1047" spans="1:8" x14ac:dyDescent="0.35">
      <c r="A1047" s="8" t="str">
        <f t="shared" si="33"/>
        <v>Distribución volumen por criterio (Consumiciones)Yogures Ing.NIVEL MEDIO ALTO</v>
      </c>
      <c r="B1047" s="8" t="s">
        <v>264</v>
      </c>
      <c r="C1047" s="8">
        <v>0</v>
      </c>
      <c r="D1047" t="s">
        <v>246</v>
      </c>
      <c r="E1047" s="24">
        <v>8.5510550252966198</v>
      </c>
      <c r="F1047" s="24">
        <v>8.7166298398031401</v>
      </c>
      <c r="G1047" s="24">
        <v>9.4704557490597701</v>
      </c>
      <c r="H1047" s="9">
        <v>0</v>
      </c>
    </row>
    <row r="1048" spans="1:8" x14ac:dyDescent="0.35">
      <c r="A1048" s="8" t="str">
        <f t="shared" si="33"/>
        <v>Distribución volumen por criterio (Consumiciones)Yogures Ing.NIVEL MEDIO</v>
      </c>
      <c r="B1048" s="8" t="s">
        <v>264</v>
      </c>
      <c r="C1048" s="8">
        <v>0</v>
      </c>
      <c r="D1048" t="s">
        <v>247</v>
      </c>
      <c r="E1048" s="24">
        <v>19.8422704571658</v>
      </c>
      <c r="F1048" s="24">
        <v>18.370747752724402</v>
      </c>
      <c r="G1048" s="24">
        <v>22.169462149296201</v>
      </c>
      <c r="H1048" s="9">
        <v>0</v>
      </c>
    </row>
    <row r="1049" spans="1:8" x14ac:dyDescent="0.35">
      <c r="A1049" s="8" t="str">
        <f t="shared" si="33"/>
        <v>Distribución volumen por criterio (Consumiciones)Yogures Ing.NIVEL MEDIO BAJO</v>
      </c>
      <c r="B1049" s="8" t="s">
        <v>264</v>
      </c>
      <c r="C1049" s="8">
        <v>0</v>
      </c>
      <c r="D1049" t="s">
        <v>248</v>
      </c>
      <c r="E1049" s="24">
        <v>7.7924924013035604</v>
      </c>
      <c r="F1049" s="24">
        <v>17.444857630693502</v>
      </c>
      <c r="G1049" s="24">
        <v>19.3794505799695</v>
      </c>
      <c r="H1049" s="9">
        <v>0</v>
      </c>
    </row>
    <row r="1050" spans="1:8" x14ac:dyDescent="0.35">
      <c r="A1050" s="8" t="str">
        <f t="shared" si="33"/>
        <v>Distribución volumen por criterio (Consumiciones)Yogures Ing.NIVEL BAJO</v>
      </c>
      <c r="B1050" s="8" t="s">
        <v>264</v>
      </c>
      <c r="C1050" s="8">
        <v>0</v>
      </c>
      <c r="D1050" t="s">
        <v>249</v>
      </c>
      <c r="E1050" s="24">
        <v>21.200298777516</v>
      </c>
      <c r="F1050" s="24">
        <v>13.511281574850599</v>
      </c>
      <c r="G1050" s="24">
        <v>16.656344744491999</v>
      </c>
      <c r="H1050" s="9">
        <v>0</v>
      </c>
    </row>
    <row r="1051" spans="1:8" x14ac:dyDescent="0.35">
      <c r="A1051" s="8" t="str">
        <f t="shared" si="33"/>
        <v>Distribución volumen por criterio (Consumiciones)Yogures Ing.HOMBRE</v>
      </c>
      <c r="B1051" s="8" t="s">
        <v>264</v>
      </c>
      <c r="C1051" s="8">
        <v>0</v>
      </c>
      <c r="D1051" t="s">
        <v>166</v>
      </c>
      <c r="E1051" s="24">
        <v>59.7292578092501</v>
      </c>
      <c r="F1051" s="24">
        <v>56.512604831014897</v>
      </c>
      <c r="G1051" s="24">
        <v>52.734328271603999</v>
      </c>
      <c r="H1051" s="9">
        <v>0</v>
      </c>
    </row>
    <row r="1052" spans="1:8" x14ac:dyDescent="0.35">
      <c r="A1052" s="8" t="str">
        <f t="shared" si="33"/>
        <v>Distribución volumen por criterio (Consumiciones)Yogures Ing.MUJER</v>
      </c>
      <c r="B1052" s="8" t="s">
        <v>264</v>
      </c>
      <c r="C1052" s="8">
        <v>0</v>
      </c>
      <c r="D1052" t="s">
        <v>167</v>
      </c>
      <c r="E1052" s="24">
        <v>40.2707421907499</v>
      </c>
      <c r="F1052" s="24">
        <v>43.487395168985103</v>
      </c>
      <c r="G1052" s="24">
        <v>47.265671728396001</v>
      </c>
      <c r="H1052" s="9">
        <v>0</v>
      </c>
    </row>
    <row r="1053" spans="1:8" s="97" customFormat="1" x14ac:dyDescent="0.35">
      <c r="A1053" s="97" t="str">
        <f t="shared" ref="A1053:A1082" si="34">$I$3&amp;$C$1053&amp;D1053</f>
        <v>Distribución volumen por criterio (Consumiciones)Queso Ing.T.ESPAÑA</v>
      </c>
      <c r="B1053" s="97" t="s">
        <v>264</v>
      </c>
      <c r="C1053" s="97" t="s">
        <v>95</v>
      </c>
      <c r="D1053" s="98" t="s">
        <v>138</v>
      </c>
      <c r="E1053" s="99">
        <v>100</v>
      </c>
      <c r="F1053" s="99">
        <v>100</v>
      </c>
      <c r="G1053" s="99">
        <v>100</v>
      </c>
      <c r="H1053" s="100">
        <v>0</v>
      </c>
    </row>
    <row r="1054" spans="1:8" x14ac:dyDescent="0.35">
      <c r="A1054" s="8" t="str">
        <f t="shared" si="34"/>
        <v>Distribución volumen por criterio (Consumiciones)Queso Ing.BCN AM</v>
      </c>
      <c r="B1054" s="8" t="s">
        <v>264</v>
      </c>
      <c r="C1054" s="8">
        <v>0</v>
      </c>
      <c r="D1054" t="s">
        <v>140</v>
      </c>
      <c r="E1054" s="24">
        <v>7.6148903880022001</v>
      </c>
      <c r="F1054" s="24">
        <v>9.3110632357495202</v>
      </c>
      <c r="G1054" s="24">
        <v>10.581778677844399</v>
      </c>
      <c r="H1054" s="9">
        <v>0</v>
      </c>
    </row>
    <row r="1055" spans="1:8" x14ac:dyDescent="0.35">
      <c r="A1055" s="8" t="str">
        <f t="shared" si="34"/>
        <v>Distribución volumen por criterio (Consumiciones)Queso Ing.REST.CAT ARAGON</v>
      </c>
      <c r="B1055" s="8" t="s">
        <v>264</v>
      </c>
      <c r="C1055" s="8">
        <v>0</v>
      </c>
      <c r="D1055" t="s">
        <v>141</v>
      </c>
      <c r="E1055" s="24">
        <v>12.041564850954201</v>
      </c>
      <c r="F1055" s="24">
        <v>12.859259531584099</v>
      </c>
      <c r="G1055" s="24">
        <v>11.5769154317173</v>
      </c>
      <c r="H1055" s="9">
        <v>0</v>
      </c>
    </row>
    <row r="1056" spans="1:8" x14ac:dyDescent="0.35">
      <c r="A1056" s="8" t="str">
        <f t="shared" si="34"/>
        <v>Distribución volumen por criterio (Consumiciones)Queso Ing.LEVANTE</v>
      </c>
      <c r="B1056" s="8" t="s">
        <v>264</v>
      </c>
      <c r="C1056" s="8">
        <v>0</v>
      </c>
      <c r="D1056" t="s">
        <v>142</v>
      </c>
      <c r="E1056" s="24">
        <v>17.4273188972806</v>
      </c>
      <c r="F1056" s="24">
        <v>17.300282236671102</v>
      </c>
      <c r="G1056" s="24">
        <v>17.568203143754001</v>
      </c>
      <c r="H1056" s="9">
        <v>0</v>
      </c>
    </row>
    <row r="1057" spans="1:8" x14ac:dyDescent="0.35">
      <c r="A1057" s="8" t="str">
        <f t="shared" si="34"/>
        <v>Distribución volumen por criterio (Consumiciones)Queso Ing.ANDALUCIA</v>
      </c>
      <c r="B1057" s="8" t="s">
        <v>264</v>
      </c>
      <c r="C1057" s="8">
        <v>0</v>
      </c>
      <c r="D1057" t="s">
        <v>143</v>
      </c>
      <c r="E1057" s="24">
        <v>22.125082299149401</v>
      </c>
      <c r="F1057" s="24">
        <v>21.0244009678973</v>
      </c>
      <c r="G1057" s="24">
        <v>18.803558590858099</v>
      </c>
      <c r="H1057" s="9">
        <v>0</v>
      </c>
    </row>
    <row r="1058" spans="1:8" x14ac:dyDescent="0.35">
      <c r="A1058" s="8" t="str">
        <f t="shared" si="34"/>
        <v>Distribución volumen por criterio (Consumiciones)Queso Ing.MDD AM</v>
      </c>
      <c r="B1058" s="8" t="s">
        <v>264</v>
      </c>
      <c r="C1058" s="8">
        <v>0</v>
      </c>
      <c r="D1058" t="s">
        <v>144</v>
      </c>
      <c r="E1058" s="24">
        <v>15.972153612670899</v>
      </c>
      <c r="F1058" s="24">
        <v>15.875549623266901</v>
      </c>
      <c r="G1058" s="24">
        <v>16.776748280422499</v>
      </c>
      <c r="H1058" s="9">
        <v>0</v>
      </c>
    </row>
    <row r="1059" spans="1:8" x14ac:dyDescent="0.35">
      <c r="A1059" s="8" t="str">
        <f t="shared" si="34"/>
        <v>Distribución volumen por criterio (Consumiciones)Queso Ing.RTO CENTRO</v>
      </c>
      <c r="B1059" s="8" t="s">
        <v>264</v>
      </c>
      <c r="C1059" s="8">
        <v>0</v>
      </c>
      <c r="D1059" t="s">
        <v>145</v>
      </c>
      <c r="E1059" s="24">
        <v>10.9174868146875</v>
      </c>
      <c r="F1059" s="24">
        <v>10.1843736737033</v>
      </c>
      <c r="G1059" s="24">
        <v>12.027272723040801</v>
      </c>
      <c r="H1059" s="9">
        <v>0</v>
      </c>
    </row>
    <row r="1060" spans="1:8" x14ac:dyDescent="0.35">
      <c r="A1060" s="8" t="str">
        <f t="shared" si="34"/>
        <v>Distribución volumen por criterio (Consumiciones)Queso Ing.NORTE-CENTRO</v>
      </c>
      <c r="B1060" s="8" t="s">
        <v>264</v>
      </c>
      <c r="C1060" s="8">
        <v>0</v>
      </c>
      <c r="D1060" t="s">
        <v>146</v>
      </c>
      <c r="E1060" s="24">
        <v>6.9007609908623699</v>
      </c>
      <c r="F1060" s="24">
        <v>7.4614961671462501</v>
      </c>
      <c r="G1060" s="24">
        <v>7.5945885932120598</v>
      </c>
      <c r="H1060" s="9">
        <v>0</v>
      </c>
    </row>
    <row r="1061" spans="1:8" x14ac:dyDescent="0.35">
      <c r="A1061" s="8" t="str">
        <f t="shared" si="34"/>
        <v>Distribución volumen por criterio (Consumiciones)Queso Ing.NOROESTE</v>
      </c>
      <c r="B1061" s="8" t="s">
        <v>264</v>
      </c>
      <c r="C1061" s="8">
        <v>0</v>
      </c>
      <c r="D1061" t="s">
        <v>147</v>
      </c>
      <c r="E1061" s="24">
        <v>7.0007436973779802</v>
      </c>
      <c r="F1061" s="24">
        <v>5.9835567750216896</v>
      </c>
      <c r="G1061" s="24">
        <v>5.0709438694717797</v>
      </c>
      <c r="H1061" s="9">
        <v>0</v>
      </c>
    </row>
    <row r="1062" spans="1:8" x14ac:dyDescent="0.35">
      <c r="A1062" s="8" t="str">
        <f t="shared" si="34"/>
        <v>Distribución volumen por criterio (Consumiciones)Queso Ing.&lt;2MIL</v>
      </c>
      <c r="B1062" s="8" t="s">
        <v>264</v>
      </c>
      <c r="C1062" s="8">
        <v>0</v>
      </c>
      <c r="D1062" t="s">
        <v>148</v>
      </c>
      <c r="E1062" s="24">
        <v>4.13561969223802</v>
      </c>
      <c r="F1062" s="24">
        <v>4.0671239714089902</v>
      </c>
      <c r="G1062" s="24">
        <v>3.7222694031354999</v>
      </c>
      <c r="H1062" s="9">
        <v>0</v>
      </c>
    </row>
    <row r="1063" spans="1:8" x14ac:dyDescent="0.35">
      <c r="A1063" s="8" t="str">
        <f t="shared" si="34"/>
        <v>Distribución volumen por criterio (Consumiciones)Queso Ing.2-5MIL</v>
      </c>
      <c r="B1063" s="8" t="s">
        <v>264</v>
      </c>
      <c r="C1063" s="8">
        <v>0</v>
      </c>
      <c r="D1063" t="s">
        <v>149</v>
      </c>
      <c r="E1063" s="24">
        <v>5.1045837039541597</v>
      </c>
      <c r="F1063" s="24">
        <v>3.8011730929530998</v>
      </c>
      <c r="G1063" s="24">
        <v>4.3968750838898698</v>
      </c>
      <c r="H1063" s="9">
        <v>0</v>
      </c>
    </row>
    <row r="1064" spans="1:8" x14ac:dyDescent="0.35">
      <c r="A1064" s="8" t="str">
        <f t="shared" si="34"/>
        <v>Distribución volumen por criterio (Consumiciones)Queso Ing.5-10MIL</v>
      </c>
      <c r="B1064" s="8" t="s">
        <v>264</v>
      </c>
      <c r="C1064" s="8">
        <v>0</v>
      </c>
      <c r="D1064" t="s">
        <v>150</v>
      </c>
      <c r="E1064" s="24">
        <v>7.7267489877883202</v>
      </c>
      <c r="F1064" s="24">
        <v>7.9256798013921896</v>
      </c>
      <c r="G1064" s="24">
        <v>7.9022124581093802</v>
      </c>
      <c r="H1064" s="9">
        <v>0</v>
      </c>
    </row>
    <row r="1065" spans="1:8" x14ac:dyDescent="0.35">
      <c r="A1065" s="8" t="str">
        <f t="shared" si="34"/>
        <v>Distribución volumen por criterio (Consumiciones)Queso Ing.10-30MIL</v>
      </c>
      <c r="B1065" s="8" t="s">
        <v>264</v>
      </c>
      <c r="C1065" s="8">
        <v>0</v>
      </c>
      <c r="D1065" t="s">
        <v>151</v>
      </c>
      <c r="E1065" s="24">
        <v>16.0213663713849</v>
      </c>
      <c r="F1065" s="24">
        <v>18.261523502847801</v>
      </c>
      <c r="G1065" s="24">
        <v>17.916207422156798</v>
      </c>
      <c r="H1065" s="9">
        <v>0</v>
      </c>
    </row>
    <row r="1066" spans="1:8" x14ac:dyDescent="0.35">
      <c r="A1066" s="8" t="str">
        <f t="shared" si="34"/>
        <v>Distribución volumen por criterio (Consumiciones)Queso Ing.30-100MIL</v>
      </c>
      <c r="B1066" s="8" t="s">
        <v>264</v>
      </c>
      <c r="C1066" s="8">
        <v>0</v>
      </c>
      <c r="D1066" t="s">
        <v>152</v>
      </c>
      <c r="E1066" s="24">
        <v>22.979147780191301</v>
      </c>
      <c r="F1066" s="24">
        <v>24.3648859572024</v>
      </c>
      <c r="G1066" s="24">
        <v>24.280572106806101</v>
      </c>
      <c r="H1066" s="9">
        <v>0</v>
      </c>
    </row>
    <row r="1067" spans="1:8" x14ac:dyDescent="0.35">
      <c r="A1067" s="8" t="str">
        <f t="shared" si="34"/>
        <v>Distribución volumen por criterio (Consumiciones)Queso Ing.100-200MIL</v>
      </c>
      <c r="B1067" s="8" t="s">
        <v>264</v>
      </c>
      <c r="C1067" s="8">
        <v>0</v>
      </c>
      <c r="D1067" t="s">
        <v>153</v>
      </c>
      <c r="E1067" s="24">
        <v>10.5095637621626</v>
      </c>
      <c r="F1067" s="24">
        <v>11.4672230262667</v>
      </c>
      <c r="G1067" s="24">
        <v>10.162539582441401</v>
      </c>
      <c r="H1067" s="9">
        <v>0</v>
      </c>
    </row>
    <row r="1068" spans="1:8" x14ac:dyDescent="0.35">
      <c r="A1068" s="8" t="str">
        <f t="shared" si="34"/>
        <v>Distribución volumen por criterio (Consumiciones)Queso Ing.200-500MIL</v>
      </c>
      <c r="B1068" s="8" t="s">
        <v>264</v>
      </c>
      <c r="C1068" s="8">
        <v>0</v>
      </c>
      <c r="D1068" t="s">
        <v>154</v>
      </c>
      <c r="E1068" s="24">
        <v>17.958252132798499</v>
      </c>
      <c r="F1068" s="24">
        <v>15.698519825128599</v>
      </c>
      <c r="G1068" s="24">
        <v>17.794009460217101</v>
      </c>
      <c r="H1068" s="9">
        <v>0</v>
      </c>
    </row>
    <row r="1069" spans="1:8" x14ac:dyDescent="0.35">
      <c r="A1069" s="8" t="str">
        <f t="shared" si="34"/>
        <v>Distribución volumen por criterio (Consumiciones)Queso Ing.&gt;500MIL</v>
      </c>
      <c r="B1069" s="8" t="s">
        <v>264</v>
      </c>
      <c r="C1069" s="8">
        <v>0</v>
      </c>
      <c r="D1069" t="s">
        <v>155</v>
      </c>
      <c r="E1069" s="24">
        <v>15.564725324407901</v>
      </c>
      <c r="F1069" s="24">
        <v>14.413858963493601</v>
      </c>
      <c r="G1069" s="24">
        <v>13.825314483243799</v>
      </c>
      <c r="H1069" s="9">
        <v>0</v>
      </c>
    </row>
    <row r="1070" spans="1:8" x14ac:dyDescent="0.35">
      <c r="A1070" s="8" t="str">
        <f t="shared" si="34"/>
        <v>Distribución volumen por criterio (Consumiciones)Queso Ing.DE 15 A 19 AÑOS</v>
      </c>
      <c r="B1070" s="8" t="s">
        <v>264</v>
      </c>
      <c r="C1070" s="8">
        <v>0</v>
      </c>
      <c r="D1070" t="s">
        <v>156</v>
      </c>
      <c r="E1070" s="24">
        <v>4.81714583060295</v>
      </c>
      <c r="F1070" s="24">
        <v>4.01839556331484</v>
      </c>
      <c r="G1070" s="24">
        <v>3.0461290711511801</v>
      </c>
      <c r="H1070" s="9">
        <v>0</v>
      </c>
    </row>
    <row r="1071" spans="1:8" x14ac:dyDescent="0.35">
      <c r="A1071" s="8" t="str">
        <f t="shared" si="34"/>
        <v>Distribución volumen por criterio (Consumiciones)Queso Ing.DE 20 A 24 AÑOS</v>
      </c>
      <c r="B1071" s="8" t="s">
        <v>264</v>
      </c>
      <c r="C1071" s="8">
        <v>0</v>
      </c>
      <c r="D1071" t="s">
        <v>157</v>
      </c>
      <c r="E1071" s="24">
        <v>4.86683319077195</v>
      </c>
      <c r="F1071" s="24">
        <v>4.9893258829216602</v>
      </c>
      <c r="G1071" s="24">
        <v>6.9407930314110002</v>
      </c>
      <c r="H1071" s="9">
        <v>0</v>
      </c>
    </row>
    <row r="1072" spans="1:8" x14ac:dyDescent="0.35">
      <c r="A1072" s="8" t="str">
        <f t="shared" si="34"/>
        <v>Distribución volumen por criterio (Consumiciones)Queso Ing.DE 25 A 34 AÑOS</v>
      </c>
      <c r="B1072" s="8" t="s">
        <v>264</v>
      </c>
      <c r="C1072" s="8">
        <v>0</v>
      </c>
      <c r="D1072" t="s">
        <v>158</v>
      </c>
      <c r="E1072" s="24">
        <v>16.721279438667501</v>
      </c>
      <c r="F1072" s="24">
        <v>14.5529434279948</v>
      </c>
      <c r="G1072" s="24">
        <v>13.7510770877502</v>
      </c>
      <c r="H1072" s="9">
        <v>0</v>
      </c>
    </row>
    <row r="1073" spans="1:8" x14ac:dyDescent="0.35">
      <c r="A1073" s="8" t="str">
        <f t="shared" si="34"/>
        <v>Distribución volumen por criterio (Consumiciones)Queso Ing.DE 35 A 49 AÑOS</v>
      </c>
      <c r="B1073" s="8" t="s">
        <v>264</v>
      </c>
      <c r="C1073" s="8">
        <v>0</v>
      </c>
      <c r="D1073" t="s">
        <v>159</v>
      </c>
      <c r="E1073" s="24">
        <v>33.155471526626897</v>
      </c>
      <c r="F1073" s="24">
        <v>31.967991138726202</v>
      </c>
      <c r="G1073" s="24">
        <v>30.217267200468701</v>
      </c>
      <c r="H1073" s="9">
        <v>0</v>
      </c>
    </row>
    <row r="1074" spans="1:8" x14ac:dyDescent="0.35">
      <c r="A1074" s="8" t="str">
        <f t="shared" si="34"/>
        <v>Distribución volumen por criterio (Consumiciones)Queso Ing.DE 50 A 59 AÑOS</v>
      </c>
      <c r="B1074" s="8" t="s">
        <v>264</v>
      </c>
      <c r="C1074" s="8">
        <v>0</v>
      </c>
      <c r="D1074" t="s">
        <v>160</v>
      </c>
      <c r="E1074" s="24">
        <v>24.234189451284699</v>
      </c>
      <c r="F1074" s="24">
        <v>24.053356798947799</v>
      </c>
      <c r="G1074" s="24">
        <v>23.198030060233101</v>
      </c>
      <c r="H1074" s="9">
        <v>0</v>
      </c>
    </row>
    <row r="1075" spans="1:8" x14ac:dyDescent="0.35">
      <c r="A1075" s="8" t="str">
        <f t="shared" si="34"/>
        <v>Distribución volumen por criterio (Consumiciones)Queso Ing.DE 60 A 75 AÑOS</v>
      </c>
      <c r="B1075" s="8" t="s">
        <v>264</v>
      </c>
      <c r="C1075" s="8">
        <v>0</v>
      </c>
      <c r="D1075" t="s">
        <v>161</v>
      </c>
      <c r="E1075" s="24">
        <v>16.205080562046</v>
      </c>
      <c r="F1075" s="24">
        <v>20.417990152921298</v>
      </c>
      <c r="G1075" s="24">
        <v>22.846720617907401</v>
      </c>
      <c r="H1075" s="9">
        <v>0</v>
      </c>
    </row>
    <row r="1076" spans="1:8" x14ac:dyDescent="0.35">
      <c r="A1076" s="8" t="str">
        <f t="shared" si="34"/>
        <v>Distribución volumen por criterio (Consumiciones)Queso Ing.NIVEL ALTO</v>
      </c>
      <c r="B1076" s="8" t="s">
        <v>264</v>
      </c>
      <c r="C1076" s="8">
        <v>0</v>
      </c>
      <c r="D1076" t="s">
        <v>245</v>
      </c>
      <c r="E1076" s="24">
        <v>24.1090869893285</v>
      </c>
      <c r="F1076" s="24">
        <v>24.677111849715299</v>
      </c>
      <c r="G1076" s="24">
        <v>26.445392407526398</v>
      </c>
      <c r="H1076" s="9">
        <v>0</v>
      </c>
    </row>
    <row r="1077" spans="1:8" x14ac:dyDescent="0.35">
      <c r="A1077" s="8" t="str">
        <f t="shared" si="34"/>
        <v>Distribución volumen por criterio (Consumiciones)Queso Ing.NIVEL MEDIO ALTO</v>
      </c>
      <c r="B1077" s="8" t="s">
        <v>264</v>
      </c>
      <c r="C1077" s="8">
        <v>0</v>
      </c>
      <c r="D1077" t="s">
        <v>246</v>
      </c>
      <c r="E1077" s="24">
        <v>15.2763072284438</v>
      </c>
      <c r="F1077" s="24">
        <v>17.010470433488798</v>
      </c>
      <c r="G1077" s="24">
        <v>17.864348934689801</v>
      </c>
      <c r="H1077" s="9">
        <v>0</v>
      </c>
    </row>
    <row r="1078" spans="1:8" x14ac:dyDescent="0.35">
      <c r="A1078" s="8" t="str">
        <f t="shared" si="34"/>
        <v>Distribución volumen por criterio (Consumiciones)Queso Ing.NIVEL MEDIO</v>
      </c>
      <c r="B1078" s="8" t="s">
        <v>264</v>
      </c>
      <c r="C1078" s="8">
        <v>0</v>
      </c>
      <c r="D1078" t="s">
        <v>247</v>
      </c>
      <c r="E1078" s="24">
        <v>27.969938805881</v>
      </c>
      <c r="F1078" s="24">
        <v>27.027018613329801</v>
      </c>
      <c r="G1078" s="24">
        <v>23.143611234516001</v>
      </c>
      <c r="H1078" s="9">
        <v>0</v>
      </c>
    </row>
    <row r="1079" spans="1:8" x14ac:dyDescent="0.35">
      <c r="A1079" s="8" t="str">
        <f t="shared" si="34"/>
        <v>Distribución volumen por criterio (Consumiciones)Queso Ing.NIVEL MEDIO BAJO</v>
      </c>
      <c r="B1079" s="8" t="s">
        <v>264</v>
      </c>
      <c r="C1079" s="8">
        <v>0</v>
      </c>
      <c r="D1079" t="s">
        <v>248</v>
      </c>
      <c r="E1079" s="24">
        <v>13.662010867752899</v>
      </c>
      <c r="F1079" s="24">
        <v>14.284116667706799</v>
      </c>
      <c r="G1079" s="24">
        <v>15.6321063933819</v>
      </c>
      <c r="H1079" s="9">
        <v>0</v>
      </c>
    </row>
    <row r="1080" spans="1:8" x14ac:dyDescent="0.35">
      <c r="A1080" s="8" t="str">
        <f t="shared" si="34"/>
        <v>Distribución volumen por criterio (Consumiciones)Queso Ing.NIVEL BAJO</v>
      </c>
      <c r="B1080" s="8" t="s">
        <v>264</v>
      </c>
      <c r="C1080" s="8">
        <v>0</v>
      </c>
      <c r="D1080" t="s">
        <v>249</v>
      </c>
      <c r="E1080" s="24">
        <v>18.9826468026829</v>
      </c>
      <c r="F1080" s="24">
        <v>17.001279470932602</v>
      </c>
      <c r="G1080" s="24">
        <v>16.9145565470875</v>
      </c>
      <c r="H1080" s="9">
        <v>0</v>
      </c>
    </row>
    <row r="1081" spans="1:8" x14ac:dyDescent="0.35">
      <c r="A1081" s="8" t="str">
        <f t="shared" si="34"/>
        <v>Distribución volumen por criterio (Consumiciones)Queso Ing.HOMBRE</v>
      </c>
      <c r="B1081" s="8" t="s">
        <v>264</v>
      </c>
      <c r="C1081" s="8">
        <v>0</v>
      </c>
      <c r="D1081" t="s">
        <v>166</v>
      </c>
      <c r="E1081" s="24">
        <v>45.513240372453602</v>
      </c>
      <c r="F1081" s="24">
        <v>44.922282258314397</v>
      </c>
      <c r="G1081" s="24">
        <v>45.622481073281399</v>
      </c>
      <c r="H1081" s="9">
        <v>0</v>
      </c>
    </row>
    <row r="1082" spans="1:8" x14ac:dyDescent="0.35">
      <c r="A1082" s="8" t="str">
        <f t="shared" si="34"/>
        <v>Distribución volumen por criterio (Consumiciones)Queso Ing.MUJER</v>
      </c>
      <c r="B1082" s="8" t="s">
        <v>264</v>
      </c>
      <c r="C1082" s="8">
        <v>0</v>
      </c>
      <c r="D1082" t="s">
        <v>167</v>
      </c>
      <c r="E1082" s="24">
        <v>54.486759627546398</v>
      </c>
      <c r="F1082" s="24">
        <v>55.077717741685603</v>
      </c>
      <c r="G1082" s="24">
        <v>54.377518926718601</v>
      </c>
      <c r="H1082" s="9">
        <v>0</v>
      </c>
    </row>
    <row r="1083" spans="1:8" s="97" customFormat="1" x14ac:dyDescent="0.35">
      <c r="A1083" s="97" t="str">
        <f t="shared" ref="A1083:A1112" si="35">$I$3&amp;$C$1083&amp;D1083</f>
        <v>Distribución volumen por criterio (Consumiciones).Fruta Ing.T.ESPAÑA</v>
      </c>
      <c r="B1083" s="97" t="s">
        <v>264</v>
      </c>
      <c r="C1083" s="97" t="s">
        <v>96</v>
      </c>
      <c r="D1083" s="98" t="s">
        <v>138</v>
      </c>
      <c r="E1083" s="99">
        <v>100</v>
      </c>
      <c r="F1083" s="99">
        <v>100</v>
      </c>
      <c r="G1083" s="99">
        <v>100</v>
      </c>
      <c r="H1083" s="100">
        <v>0</v>
      </c>
    </row>
    <row r="1084" spans="1:8" x14ac:dyDescent="0.35">
      <c r="A1084" s="8" t="str">
        <f t="shared" si="35"/>
        <v>Distribución volumen por criterio (Consumiciones).Fruta Ing.BCN AM</v>
      </c>
      <c r="B1084" s="8" t="s">
        <v>264</v>
      </c>
      <c r="C1084" s="8">
        <v>0</v>
      </c>
      <c r="D1084" t="s">
        <v>140</v>
      </c>
      <c r="E1084" s="24">
        <v>8.0018704859791203</v>
      </c>
      <c r="F1084" s="24">
        <v>18.027256984184699</v>
      </c>
      <c r="G1084" s="24">
        <v>10.263079981016</v>
      </c>
      <c r="H1084" s="9">
        <v>0</v>
      </c>
    </row>
    <row r="1085" spans="1:8" x14ac:dyDescent="0.35">
      <c r="A1085" s="8" t="str">
        <f t="shared" si="35"/>
        <v>Distribución volumen por criterio (Consumiciones).Fruta Ing.REST.CAT ARAGON</v>
      </c>
      <c r="B1085" s="8" t="s">
        <v>264</v>
      </c>
      <c r="C1085" s="8">
        <v>0</v>
      </c>
      <c r="D1085" t="s">
        <v>141</v>
      </c>
      <c r="E1085" s="24">
        <v>8.5372342758560205</v>
      </c>
      <c r="F1085" s="24">
        <v>7.3046505107205801</v>
      </c>
      <c r="G1085" s="24">
        <v>8.9993203597762594</v>
      </c>
      <c r="H1085" s="9">
        <v>0</v>
      </c>
    </row>
    <row r="1086" spans="1:8" x14ac:dyDescent="0.35">
      <c r="A1086" s="8" t="str">
        <f t="shared" si="35"/>
        <v>Distribución volumen por criterio (Consumiciones).Fruta Ing.LEVANTE</v>
      </c>
      <c r="B1086" s="8" t="s">
        <v>264</v>
      </c>
      <c r="C1086" s="8">
        <v>0</v>
      </c>
      <c r="D1086" t="s">
        <v>142</v>
      </c>
      <c r="E1086" s="24">
        <v>22.780773926138199</v>
      </c>
      <c r="F1086" s="24">
        <v>25.012554938728101</v>
      </c>
      <c r="G1086" s="24">
        <v>15.3085557777815</v>
      </c>
      <c r="H1086" s="9">
        <v>0</v>
      </c>
    </row>
    <row r="1087" spans="1:8" x14ac:dyDescent="0.35">
      <c r="A1087" s="8" t="str">
        <f t="shared" si="35"/>
        <v>Distribución volumen por criterio (Consumiciones).Fruta Ing.ANDALUCIA</v>
      </c>
      <c r="B1087" s="8" t="s">
        <v>264</v>
      </c>
      <c r="C1087" s="8">
        <v>0</v>
      </c>
      <c r="D1087" t="s">
        <v>143</v>
      </c>
      <c r="E1087" s="24">
        <v>17.720419456709301</v>
      </c>
      <c r="F1087" s="24">
        <v>11.751478310117101</v>
      </c>
      <c r="G1087" s="24">
        <v>14.3695828741269</v>
      </c>
      <c r="H1087" s="9">
        <v>0</v>
      </c>
    </row>
    <row r="1088" spans="1:8" x14ac:dyDescent="0.35">
      <c r="A1088" s="8" t="str">
        <f t="shared" si="35"/>
        <v>Distribución volumen por criterio (Consumiciones).Fruta Ing.MDD AM</v>
      </c>
      <c r="B1088" s="8" t="s">
        <v>264</v>
      </c>
      <c r="C1088" s="8">
        <v>0</v>
      </c>
      <c r="D1088" t="s">
        <v>144</v>
      </c>
      <c r="E1088" s="24">
        <v>11.6376118453756</v>
      </c>
      <c r="F1088" s="24">
        <v>14.925522670204799</v>
      </c>
      <c r="G1088" s="24">
        <v>16.761403859189901</v>
      </c>
      <c r="H1088" s="9">
        <v>0</v>
      </c>
    </row>
    <row r="1089" spans="1:8" x14ac:dyDescent="0.35">
      <c r="A1089" s="8" t="str">
        <f t="shared" si="35"/>
        <v>Distribución volumen por criterio (Consumiciones).Fruta Ing.RTO CENTRO</v>
      </c>
      <c r="B1089" s="8" t="s">
        <v>264</v>
      </c>
      <c r="C1089" s="8">
        <v>0</v>
      </c>
      <c r="D1089" t="s">
        <v>145</v>
      </c>
      <c r="E1089" s="24">
        <v>11.2595214772362</v>
      </c>
      <c r="F1089" s="24">
        <v>7.5048198580237901</v>
      </c>
      <c r="G1089" s="24">
        <v>14.4848123830626</v>
      </c>
      <c r="H1089" s="9">
        <v>0</v>
      </c>
    </row>
    <row r="1090" spans="1:8" x14ac:dyDescent="0.35">
      <c r="A1090" s="8" t="str">
        <f t="shared" si="35"/>
        <v>Distribución volumen por criterio (Consumiciones).Fruta Ing.NORTE-CENTRO</v>
      </c>
      <c r="B1090" s="8" t="s">
        <v>264</v>
      </c>
      <c r="C1090" s="8">
        <v>0</v>
      </c>
      <c r="D1090" t="s">
        <v>146</v>
      </c>
      <c r="E1090" s="24">
        <v>11.0559976168894</v>
      </c>
      <c r="F1090" s="24">
        <v>10.099249765008</v>
      </c>
      <c r="G1090" s="24">
        <v>14.6832690959901</v>
      </c>
      <c r="H1090" s="9">
        <v>0</v>
      </c>
    </row>
    <row r="1091" spans="1:8" x14ac:dyDescent="0.35">
      <c r="A1091" s="8" t="str">
        <f t="shared" si="35"/>
        <v>Distribución volumen por criterio (Consumiciones).Fruta Ing.NOROESTE</v>
      </c>
      <c r="B1091" s="8" t="s">
        <v>264</v>
      </c>
      <c r="C1091" s="8">
        <v>0</v>
      </c>
      <c r="D1091" t="s">
        <v>147</v>
      </c>
      <c r="E1091" s="24">
        <v>9.0066001564373206</v>
      </c>
      <c r="F1091" s="24">
        <v>5.3744286963666896</v>
      </c>
      <c r="G1091" s="24">
        <v>5.1300021829796503</v>
      </c>
      <c r="H1091" s="9">
        <v>0</v>
      </c>
    </row>
    <row r="1092" spans="1:8" x14ac:dyDescent="0.35">
      <c r="A1092" s="8" t="str">
        <f t="shared" si="35"/>
        <v>Distribución volumen por criterio (Consumiciones).Fruta Ing.&lt;2MIL</v>
      </c>
      <c r="B1092" s="8" t="s">
        <v>264</v>
      </c>
      <c r="C1092" s="8">
        <v>0</v>
      </c>
      <c r="D1092" t="s">
        <v>148</v>
      </c>
      <c r="E1092" s="24">
        <v>5.5852345828825403</v>
      </c>
      <c r="F1092" s="24">
        <v>3.6327577797831099</v>
      </c>
      <c r="G1092" s="24">
        <v>1.8300236592571999</v>
      </c>
      <c r="H1092" s="9">
        <v>0</v>
      </c>
    </row>
    <row r="1093" spans="1:8" x14ac:dyDescent="0.35">
      <c r="A1093" s="8" t="str">
        <f t="shared" si="35"/>
        <v>Distribución volumen por criterio (Consumiciones).Fruta Ing.2-5MIL</v>
      </c>
      <c r="B1093" s="8" t="s">
        <v>264</v>
      </c>
      <c r="C1093" s="8">
        <v>0</v>
      </c>
      <c r="D1093" t="s">
        <v>149</v>
      </c>
      <c r="E1093" s="24">
        <v>2.0338149507295502</v>
      </c>
      <c r="F1093" s="24">
        <v>1.5837361187740999</v>
      </c>
      <c r="G1093" s="24">
        <v>1.77132625293752</v>
      </c>
      <c r="H1093" s="9">
        <v>0</v>
      </c>
    </row>
    <row r="1094" spans="1:8" x14ac:dyDescent="0.35">
      <c r="A1094" s="8" t="str">
        <f t="shared" si="35"/>
        <v>Distribución volumen por criterio (Consumiciones).Fruta Ing.5-10MIL</v>
      </c>
      <c r="B1094" s="8" t="s">
        <v>264</v>
      </c>
      <c r="C1094" s="8">
        <v>0</v>
      </c>
      <c r="D1094" t="s">
        <v>150</v>
      </c>
      <c r="E1094" s="24">
        <v>5.5176832655925603</v>
      </c>
      <c r="F1094" s="24">
        <v>7.7579502436193897</v>
      </c>
      <c r="G1094" s="24">
        <v>4.0779968908006401</v>
      </c>
      <c r="H1094" s="9">
        <v>0</v>
      </c>
    </row>
    <row r="1095" spans="1:8" x14ac:dyDescent="0.35">
      <c r="A1095" s="8" t="str">
        <f t="shared" si="35"/>
        <v>Distribución volumen por criterio (Consumiciones).Fruta Ing.10-30MIL</v>
      </c>
      <c r="B1095" s="8" t="s">
        <v>264</v>
      </c>
      <c r="C1095" s="8">
        <v>0</v>
      </c>
      <c r="D1095" t="s">
        <v>151</v>
      </c>
      <c r="E1095" s="24">
        <v>13.767900742711801</v>
      </c>
      <c r="F1095" s="24">
        <v>15.132016450483301</v>
      </c>
      <c r="G1095" s="24">
        <v>24.8549997746317</v>
      </c>
      <c r="H1095" s="9">
        <v>0</v>
      </c>
    </row>
    <row r="1096" spans="1:8" x14ac:dyDescent="0.35">
      <c r="A1096" s="8" t="str">
        <f t="shared" si="35"/>
        <v>Distribución volumen por criterio (Consumiciones).Fruta Ing.30-100MIL</v>
      </c>
      <c r="B1096" s="8" t="s">
        <v>264</v>
      </c>
      <c r="C1096" s="8">
        <v>0</v>
      </c>
      <c r="D1096" t="s">
        <v>152</v>
      </c>
      <c r="E1096" s="24">
        <v>18.2850375741981</v>
      </c>
      <c r="F1096" s="24">
        <v>12.371168378113399</v>
      </c>
      <c r="G1096" s="24">
        <v>12.434800054088401</v>
      </c>
      <c r="H1096" s="9">
        <v>0</v>
      </c>
    </row>
    <row r="1097" spans="1:8" x14ac:dyDescent="0.35">
      <c r="A1097" s="8" t="str">
        <f t="shared" si="35"/>
        <v>Distribución volumen por criterio (Consumiciones).Fruta Ing.100-200MIL</v>
      </c>
      <c r="B1097" s="8" t="s">
        <v>264</v>
      </c>
      <c r="C1097" s="8">
        <v>0</v>
      </c>
      <c r="D1097" t="s">
        <v>153</v>
      </c>
      <c r="E1097" s="24">
        <v>10.753338913418499</v>
      </c>
      <c r="F1097" s="24">
        <v>22.839531254457199</v>
      </c>
      <c r="G1097" s="24">
        <v>13.6227210178518</v>
      </c>
      <c r="H1097" s="9">
        <v>0</v>
      </c>
    </row>
    <row r="1098" spans="1:8" x14ac:dyDescent="0.35">
      <c r="A1098" s="8" t="str">
        <f t="shared" si="35"/>
        <v>Distribución volumen por criterio (Consumiciones).Fruta Ing.200-500MIL</v>
      </c>
      <c r="B1098" s="8" t="s">
        <v>264</v>
      </c>
      <c r="C1098" s="8">
        <v>0</v>
      </c>
      <c r="D1098" t="s">
        <v>154</v>
      </c>
      <c r="E1098" s="24">
        <v>25.486107049913699</v>
      </c>
      <c r="F1098" s="24">
        <v>15.851373737809499</v>
      </c>
      <c r="G1098" s="24">
        <v>21.249468616795198</v>
      </c>
      <c r="H1098" s="9">
        <v>0</v>
      </c>
    </row>
    <row r="1099" spans="1:8" x14ac:dyDescent="0.35">
      <c r="A1099" s="8" t="str">
        <f t="shared" si="35"/>
        <v>Distribución volumen por criterio (Consumiciones).Fruta Ing.&gt;500MIL</v>
      </c>
      <c r="B1099" s="8" t="s">
        <v>264</v>
      </c>
      <c r="C1099" s="8">
        <v>0</v>
      </c>
      <c r="D1099" t="s">
        <v>155</v>
      </c>
      <c r="E1099" s="24">
        <v>18.570901195941399</v>
      </c>
      <c r="F1099" s="24">
        <v>20.831436815157499</v>
      </c>
      <c r="G1099" s="24">
        <v>20.158685828573301</v>
      </c>
      <c r="H1099" s="9">
        <v>0</v>
      </c>
    </row>
    <row r="1100" spans="1:8" x14ac:dyDescent="0.35">
      <c r="A1100" s="8" t="str">
        <f t="shared" si="35"/>
        <v>Distribución volumen por criterio (Consumiciones).Fruta Ing.DE 15 A 19 AÑOS</v>
      </c>
      <c r="B1100" s="8" t="s">
        <v>264</v>
      </c>
      <c r="C1100" s="8">
        <v>0</v>
      </c>
      <c r="D1100" t="s">
        <v>156</v>
      </c>
      <c r="E1100" s="24">
        <v>2.2058704201877299</v>
      </c>
      <c r="F1100" s="24">
        <v>0.29183062764952999</v>
      </c>
      <c r="G1100" s="24">
        <v>0.79531905529125102</v>
      </c>
      <c r="H1100" s="9">
        <v>0</v>
      </c>
    </row>
    <row r="1101" spans="1:8" x14ac:dyDescent="0.35">
      <c r="A1101" s="8" t="str">
        <f t="shared" si="35"/>
        <v>Distribución volumen por criterio (Consumiciones).Fruta Ing.DE 20 A 24 AÑOS</v>
      </c>
      <c r="B1101" s="8" t="s">
        <v>264</v>
      </c>
      <c r="C1101" s="8">
        <v>0</v>
      </c>
      <c r="D1101" t="s">
        <v>157</v>
      </c>
      <c r="E1101" s="24">
        <v>1.27663272317904</v>
      </c>
      <c r="F1101" s="24">
        <v>2.0221000317961</v>
      </c>
      <c r="G1101" s="24">
        <v>3.4291066310437399</v>
      </c>
      <c r="H1101" s="9">
        <v>0</v>
      </c>
    </row>
    <row r="1102" spans="1:8" x14ac:dyDescent="0.35">
      <c r="A1102" s="8" t="str">
        <f t="shared" si="35"/>
        <v>Distribución volumen por criterio (Consumiciones).Fruta Ing.DE 25 A 34 AÑOS</v>
      </c>
      <c r="B1102" s="8" t="s">
        <v>264</v>
      </c>
      <c r="C1102" s="8">
        <v>0</v>
      </c>
      <c r="D1102" t="s">
        <v>158</v>
      </c>
      <c r="E1102" s="24">
        <v>4.5543747624199504</v>
      </c>
      <c r="F1102" s="24">
        <v>3.9845799331099001</v>
      </c>
      <c r="G1102" s="24">
        <v>5.2770749133215702</v>
      </c>
      <c r="H1102" s="9">
        <v>0</v>
      </c>
    </row>
    <row r="1103" spans="1:8" x14ac:dyDescent="0.35">
      <c r="A1103" s="8" t="str">
        <f t="shared" si="35"/>
        <v>Distribución volumen por criterio (Consumiciones).Fruta Ing.DE 35 A 49 AÑOS</v>
      </c>
      <c r="B1103" s="8" t="s">
        <v>264</v>
      </c>
      <c r="C1103" s="8">
        <v>0</v>
      </c>
      <c r="D1103" t="s">
        <v>159</v>
      </c>
      <c r="E1103" s="24">
        <v>22.341351355302798</v>
      </c>
      <c r="F1103" s="24">
        <v>25.2136566006834</v>
      </c>
      <c r="G1103" s="24">
        <v>13.7161914340585</v>
      </c>
      <c r="H1103" s="9">
        <v>0</v>
      </c>
    </row>
    <row r="1104" spans="1:8" x14ac:dyDescent="0.35">
      <c r="A1104" s="8" t="str">
        <f t="shared" si="35"/>
        <v>Distribución volumen por criterio (Consumiciones).Fruta Ing.DE 50 A 59 AÑOS</v>
      </c>
      <c r="B1104" s="8" t="s">
        <v>264</v>
      </c>
      <c r="C1104" s="8">
        <v>0</v>
      </c>
      <c r="D1104" t="s">
        <v>160</v>
      </c>
      <c r="E1104" s="24">
        <v>28.413020117547301</v>
      </c>
      <c r="F1104" s="24">
        <v>24.9892331572836</v>
      </c>
      <c r="G1104" s="24">
        <v>25.3325862299058</v>
      </c>
      <c r="H1104" s="9">
        <v>0</v>
      </c>
    </row>
    <row r="1105" spans="1:8" x14ac:dyDescent="0.35">
      <c r="A1105" s="8" t="str">
        <f t="shared" si="35"/>
        <v>Distribución volumen por criterio (Consumiciones).Fruta Ing.DE 60 A 75 AÑOS</v>
      </c>
      <c r="B1105" s="8" t="s">
        <v>264</v>
      </c>
      <c r="C1105" s="8">
        <v>0</v>
      </c>
      <c r="D1105" t="s">
        <v>161</v>
      </c>
      <c r="E1105" s="24">
        <v>41.208779861984297</v>
      </c>
      <c r="F1105" s="24">
        <v>43.498566392283202</v>
      </c>
      <c r="G1105" s="24">
        <v>51.4497459524287</v>
      </c>
      <c r="H1105" s="9">
        <v>0</v>
      </c>
    </row>
    <row r="1106" spans="1:8" x14ac:dyDescent="0.35">
      <c r="A1106" s="8" t="str">
        <f t="shared" si="35"/>
        <v>Distribución volumen por criterio (Consumiciones).Fruta Ing.NIVEL ALTO</v>
      </c>
      <c r="B1106" s="8" t="s">
        <v>264</v>
      </c>
      <c r="C1106" s="8">
        <v>0</v>
      </c>
      <c r="D1106" t="s">
        <v>245</v>
      </c>
      <c r="E1106" s="24">
        <v>23.482201599462002</v>
      </c>
      <c r="F1106" s="24">
        <v>17.304900983313701</v>
      </c>
      <c r="G1106" s="24">
        <v>17.9139552498009</v>
      </c>
      <c r="H1106" s="9">
        <v>0</v>
      </c>
    </row>
    <row r="1107" spans="1:8" x14ac:dyDescent="0.35">
      <c r="A1107" s="8" t="str">
        <f t="shared" si="35"/>
        <v>Distribución volumen por criterio (Consumiciones).Fruta Ing.NIVEL MEDIO ALTO</v>
      </c>
      <c r="B1107" s="8" t="s">
        <v>264</v>
      </c>
      <c r="C1107" s="8">
        <v>0</v>
      </c>
      <c r="D1107" t="s">
        <v>246</v>
      </c>
      <c r="E1107" s="24">
        <v>10.136051127225899</v>
      </c>
      <c r="F1107" s="24">
        <v>17.8265379886912</v>
      </c>
      <c r="G1107" s="24">
        <v>11.169564491140401</v>
      </c>
      <c r="H1107" s="9">
        <v>0</v>
      </c>
    </row>
    <row r="1108" spans="1:8" x14ac:dyDescent="0.35">
      <c r="A1108" s="8" t="str">
        <f t="shared" si="35"/>
        <v>Distribución volumen por criterio (Consumiciones).Fruta Ing.NIVEL MEDIO</v>
      </c>
      <c r="B1108" s="8" t="s">
        <v>264</v>
      </c>
      <c r="C1108" s="8">
        <v>0</v>
      </c>
      <c r="D1108" t="s">
        <v>247</v>
      </c>
      <c r="E1108" s="24">
        <v>28.7439142957396</v>
      </c>
      <c r="F1108" s="24">
        <v>27.8836387823414</v>
      </c>
      <c r="G1108" s="24">
        <v>28.2652735662375</v>
      </c>
      <c r="H1108" s="9">
        <v>0</v>
      </c>
    </row>
    <row r="1109" spans="1:8" x14ac:dyDescent="0.35">
      <c r="A1109" s="8" t="str">
        <f t="shared" si="35"/>
        <v>Distribución volumen por criterio (Consumiciones).Fruta Ing.NIVEL MEDIO BAJO</v>
      </c>
      <c r="B1109" s="8" t="s">
        <v>264</v>
      </c>
      <c r="C1109" s="8">
        <v>0</v>
      </c>
      <c r="D1109" t="s">
        <v>248</v>
      </c>
      <c r="E1109" s="24">
        <v>15.955656598146099</v>
      </c>
      <c r="F1109" s="24">
        <v>9.4076740627976498</v>
      </c>
      <c r="G1109" s="24">
        <v>19.784565538440301</v>
      </c>
      <c r="H1109" s="9">
        <v>0</v>
      </c>
    </row>
    <row r="1110" spans="1:8" x14ac:dyDescent="0.35">
      <c r="A1110" s="8" t="str">
        <f t="shared" si="35"/>
        <v>Distribución volumen por criterio (Consumiciones).Fruta Ing.NIVEL BAJO</v>
      </c>
      <c r="B1110" s="8" t="s">
        <v>264</v>
      </c>
      <c r="C1110" s="8">
        <v>0</v>
      </c>
      <c r="D1110" t="s">
        <v>249</v>
      </c>
      <c r="E1110" s="24">
        <v>21.682203792508599</v>
      </c>
      <c r="F1110" s="24">
        <v>27.5772064374239</v>
      </c>
      <c r="G1110" s="24">
        <v>22.866667668303801</v>
      </c>
      <c r="H1110" s="9">
        <v>0</v>
      </c>
    </row>
    <row r="1111" spans="1:8" x14ac:dyDescent="0.35">
      <c r="A1111" s="8" t="str">
        <f t="shared" si="35"/>
        <v>Distribución volumen por criterio (Consumiciones).Fruta Ing.HOMBRE</v>
      </c>
      <c r="B1111" s="8" t="s">
        <v>264</v>
      </c>
      <c r="C1111" s="8">
        <v>0</v>
      </c>
      <c r="D1111" t="s">
        <v>166</v>
      </c>
      <c r="E1111" s="24">
        <v>45.856613131962902</v>
      </c>
      <c r="F1111" s="24">
        <v>44.669664916373499</v>
      </c>
      <c r="G1111" s="24">
        <v>48.1296813645125</v>
      </c>
      <c r="H1111" s="9">
        <v>0</v>
      </c>
    </row>
    <row r="1112" spans="1:8" x14ac:dyDescent="0.35">
      <c r="A1112" s="8" t="str">
        <f t="shared" si="35"/>
        <v>Distribución volumen por criterio (Consumiciones).Fruta Ing.MUJER</v>
      </c>
      <c r="B1112" s="8" t="s">
        <v>264</v>
      </c>
      <c r="C1112" s="8">
        <v>0</v>
      </c>
      <c r="D1112" t="s">
        <v>167</v>
      </c>
      <c r="E1112" s="24">
        <v>54.143414281119298</v>
      </c>
      <c r="F1112" s="24">
        <v>55.330300295766399</v>
      </c>
      <c r="G1112" s="24">
        <v>51.870353987384703</v>
      </c>
      <c r="H1112" s="9">
        <v>0</v>
      </c>
    </row>
    <row r="1113" spans="1:8" s="97" customFormat="1" x14ac:dyDescent="0.35">
      <c r="A1113" s="97" t="str">
        <f t="shared" ref="A1113:A1142" si="36">$I$3&amp;$C$1113&amp;D1113</f>
        <v>Distribución volumen por criterio (Consumiciones)Fruta Fresca IngT.ESPAÑA</v>
      </c>
      <c r="B1113" s="97" t="s">
        <v>264</v>
      </c>
      <c r="C1113" s="97" t="s">
        <v>97</v>
      </c>
      <c r="D1113" s="98" t="s">
        <v>138</v>
      </c>
      <c r="E1113" s="99">
        <v>100</v>
      </c>
      <c r="F1113" s="99">
        <v>100</v>
      </c>
      <c r="G1113" s="99">
        <v>100</v>
      </c>
      <c r="H1113" s="100">
        <v>0</v>
      </c>
    </row>
    <row r="1114" spans="1:8" x14ac:dyDescent="0.35">
      <c r="A1114" s="8" t="str">
        <f t="shared" si="36"/>
        <v>Distribución volumen por criterio (Consumiciones)Fruta Fresca IngBCN AM</v>
      </c>
      <c r="B1114" s="8" t="s">
        <v>264</v>
      </c>
      <c r="C1114" s="8">
        <v>0</v>
      </c>
      <c r="D1114" t="s">
        <v>140</v>
      </c>
      <c r="E1114" s="24">
        <v>10.3988614294298</v>
      </c>
      <c r="F1114" s="24">
        <v>22.867480880350801</v>
      </c>
      <c r="G1114" s="24">
        <v>13.057182155314001</v>
      </c>
      <c r="H1114" s="9">
        <v>0</v>
      </c>
    </row>
    <row r="1115" spans="1:8" x14ac:dyDescent="0.35">
      <c r="A1115" s="8" t="str">
        <f t="shared" si="36"/>
        <v>Distribución volumen por criterio (Consumiciones)Fruta Fresca IngREST.CAT ARAGON</v>
      </c>
      <c r="B1115" s="8" t="s">
        <v>264</v>
      </c>
      <c r="C1115" s="8">
        <v>0</v>
      </c>
      <c r="D1115" t="s">
        <v>141</v>
      </c>
      <c r="E1115" s="24">
        <v>11.4018776105107</v>
      </c>
      <c r="F1115" s="24">
        <v>8.8075317332280196</v>
      </c>
      <c r="G1115" s="24">
        <v>10.991234352239299</v>
      </c>
      <c r="H1115" s="9">
        <v>0</v>
      </c>
    </row>
    <row r="1116" spans="1:8" x14ac:dyDescent="0.35">
      <c r="A1116" s="8" t="str">
        <f t="shared" si="36"/>
        <v>Distribución volumen por criterio (Consumiciones)Fruta Fresca IngLEVANTE</v>
      </c>
      <c r="B1116" s="8" t="s">
        <v>264</v>
      </c>
      <c r="C1116" s="8">
        <v>0</v>
      </c>
      <c r="D1116" t="s">
        <v>142</v>
      </c>
      <c r="E1116" s="24">
        <v>25.4567130150274</v>
      </c>
      <c r="F1116" s="24">
        <v>25.591941440384598</v>
      </c>
      <c r="G1116" s="24">
        <v>13.376364554376099</v>
      </c>
      <c r="H1116" s="9">
        <v>0</v>
      </c>
    </row>
    <row r="1117" spans="1:8" x14ac:dyDescent="0.35">
      <c r="A1117" s="8" t="str">
        <f t="shared" si="36"/>
        <v>Distribución volumen por criterio (Consumiciones)Fruta Fresca IngANDALUCIA</v>
      </c>
      <c r="B1117" s="8" t="s">
        <v>264</v>
      </c>
      <c r="C1117" s="8">
        <v>0</v>
      </c>
      <c r="D1117" t="s">
        <v>143</v>
      </c>
      <c r="E1117" s="24">
        <v>8.9774103578503102</v>
      </c>
      <c r="F1117" s="24">
        <v>6.50770809687591</v>
      </c>
      <c r="G1117" s="24">
        <v>9.3816074610148004</v>
      </c>
      <c r="H1117" s="9">
        <v>0</v>
      </c>
    </row>
    <row r="1118" spans="1:8" x14ac:dyDescent="0.35">
      <c r="A1118" s="8" t="str">
        <f t="shared" si="36"/>
        <v>Distribución volumen por criterio (Consumiciones)Fruta Fresca IngMDD AM</v>
      </c>
      <c r="B1118" s="8" t="s">
        <v>264</v>
      </c>
      <c r="C1118" s="8">
        <v>0</v>
      </c>
      <c r="D1118" t="s">
        <v>144</v>
      </c>
      <c r="E1118" s="24">
        <v>13.351940028289899</v>
      </c>
      <c r="F1118" s="24">
        <v>15.114962467243201</v>
      </c>
      <c r="G1118" s="24">
        <v>19.0368465953607</v>
      </c>
      <c r="H1118" s="9">
        <v>0</v>
      </c>
    </row>
    <row r="1119" spans="1:8" x14ac:dyDescent="0.35">
      <c r="A1119" s="8" t="str">
        <f t="shared" si="36"/>
        <v>Distribución volumen por criterio (Consumiciones)Fruta Fresca IngRTO CENTRO</v>
      </c>
      <c r="B1119" s="8" t="s">
        <v>264</v>
      </c>
      <c r="C1119" s="8">
        <v>0</v>
      </c>
      <c r="D1119" t="s">
        <v>145</v>
      </c>
      <c r="E1119" s="24">
        <v>11.4300176097847</v>
      </c>
      <c r="F1119" s="24">
        <v>7.22659784830915</v>
      </c>
      <c r="G1119" s="24">
        <v>16.753738922517101</v>
      </c>
      <c r="H1119" s="9">
        <v>0</v>
      </c>
    </row>
    <row r="1120" spans="1:8" x14ac:dyDescent="0.35">
      <c r="A1120" s="8" t="str">
        <f t="shared" si="36"/>
        <v>Distribución volumen por criterio (Consumiciones)Fruta Fresca IngNORTE-CENTRO</v>
      </c>
      <c r="B1120" s="8" t="s">
        <v>264</v>
      </c>
      <c r="C1120" s="8">
        <v>0</v>
      </c>
      <c r="D1120" t="s">
        <v>146</v>
      </c>
      <c r="E1120" s="24">
        <v>7.4804610970517302</v>
      </c>
      <c r="F1120" s="24">
        <v>8.0163591550125108</v>
      </c>
      <c r="G1120" s="24">
        <v>11.5573974661799</v>
      </c>
      <c r="H1120" s="9">
        <v>0</v>
      </c>
    </row>
    <row r="1121" spans="1:8" x14ac:dyDescent="0.35">
      <c r="A1121" s="8" t="str">
        <f t="shared" si="36"/>
        <v>Distribución volumen por criterio (Consumiciones)Fruta Fresca IngNOROESTE</v>
      </c>
      <c r="B1121" s="8" t="s">
        <v>264</v>
      </c>
      <c r="C1121" s="8">
        <v>0</v>
      </c>
      <c r="D1121" t="s">
        <v>147</v>
      </c>
      <c r="E1121" s="24">
        <v>11.5027188520555</v>
      </c>
      <c r="F1121" s="24">
        <v>5.8674102261929502</v>
      </c>
      <c r="G1121" s="24">
        <v>5.8456377786418603</v>
      </c>
      <c r="H1121" s="9">
        <v>0</v>
      </c>
    </row>
    <row r="1122" spans="1:8" x14ac:dyDescent="0.35">
      <c r="A1122" s="8" t="str">
        <f t="shared" si="36"/>
        <v>Distribución volumen por criterio (Consumiciones)Fruta Fresca Ing&lt;2MIL</v>
      </c>
      <c r="B1122" s="8" t="s">
        <v>264</v>
      </c>
      <c r="C1122" s="8">
        <v>0</v>
      </c>
      <c r="D1122" t="s">
        <v>148</v>
      </c>
      <c r="E1122" s="24">
        <v>6.6100085742895596</v>
      </c>
      <c r="F1122" s="24">
        <v>4.2504046762182597</v>
      </c>
      <c r="G1122" s="24">
        <v>2.1193913260479702</v>
      </c>
      <c r="H1122" s="9">
        <v>0</v>
      </c>
    </row>
    <row r="1123" spans="1:8" x14ac:dyDescent="0.35">
      <c r="A1123" s="8" t="str">
        <f t="shared" si="36"/>
        <v>Distribución volumen por criterio (Consumiciones)Fruta Fresca Ing2-5MIL</v>
      </c>
      <c r="B1123" s="8" t="s">
        <v>264</v>
      </c>
      <c r="C1123" s="8">
        <v>0</v>
      </c>
      <c r="D1123" t="s">
        <v>149</v>
      </c>
      <c r="E1123" s="24">
        <v>2.7420880313537102</v>
      </c>
      <c r="F1123" s="24">
        <v>1.75221224509022</v>
      </c>
      <c r="G1123" s="24">
        <v>2.09752827768718</v>
      </c>
      <c r="H1123" s="9">
        <v>0</v>
      </c>
    </row>
    <row r="1124" spans="1:8" x14ac:dyDescent="0.35">
      <c r="A1124" s="8" t="str">
        <f t="shared" si="36"/>
        <v>Distribución volumen por criterio (Consumiciones)Fruta Fresca Ing5-10MIL</v>
      </c>
      <c r="B1124" s="8" t="s">
        <v>264</v>
      </c>
      <c r="C1124" s="8">
        <v>0</v>
      </c>
      <c r="D1124" t="s">
        <v>150</v>
      </c>
      <c r="E1124" s="24">
        <v>7.2055464039336599</v>
      </c>
      <c r="F1124" s="24">
        <v>9.5923889167177698</v>
      </c>
      <c r="G1124" s="24">
        <v>4.1113569227376399</v>
      </c>
      <c r="H1124" s="9">
        <v>0</v>
      </c>
    </row>
    <row r="1125" spans="1:8" x14ac:dyDescent="0.35">
      <c r="A1125" s="8" t="str">
        <f t="shared" si="36"/>
        <v>Distribución volumen por criterio (Consumiciones)Fruta Fresca Ing10-30MIL</v>
      </c>
      <c r="B1125" s="8" t="s">
        <v>264</v>
      </c>
      <c r="C1125" s="8">
        <v>0</v>
      </c>
      <c r="D1125" t="s">
        <v>151</v>
      </c>
      <c r="E1125" s="24">
        <v>14.9270151873573</v>
      </c>
      <c r="F1125" s="24">
        <v>14.4851621739379</v>
      </c>
      <c r="G1125" s="24">
        <v>26.1711112013882</v>
      </c>
      <c r="H1125" s="9">
        <v>0</v>
      </c>
    </row>
    <row r="1126" spans="1:8" x14ac:dyDescent="0.35">
      <c r="A1126" s="8" t="str">
        <f t="shared" si="36"/>
        <v>Distribución volumen por criterio (Consumiciones)Fruta Fresca Ing30-100MIL</v>
      </c>
      <c r="B1126" s="8" t="s">
        <v>264</v>
      </c>
      <c r="C1126" s="8">
        <v>0</v>
      </c>
      <c r="D1126" t="s">
        <v>152</v>
      </c>
      <c r="E1126" s="24">
        <v>17.0666731433537</v>
      </c>
      <c r="F1126" s="24">
        <v>11.56404754119</v>
      </c>
      <c r="G1126" s="24">
        <v>11.723636025976599</v>
      </c>
      <c r="H1126" s="9">
        <v>0</v>
      </c>
    </row>
    <row r="1127" spans="1:8" x14ac:dyDescent="0.35">
      <c r="A1127" s="8" t="str">
        <f t="shared" si="36"/>
        <v>Distribución volumen por criterio (Consumiciones)Fruta Fresca Ing100-200MIL</v>
      </c>
      <c r="B1127" s="8" t="s">
        <v>264</v>
      </c>
      <c r="C1127" s="8">
        <v>0</v>
      </c>
      <c r="D1127" t="s">
        <v>153</v>
      </c>
      <c r="E1127" s="24">
        <v>6.3295658737849596</v>
      </c>
      <c r="F1127" s="24">
        <v>22.593342747848901</v>
      </c>
      <c r="G1127" s="24">
        <v>10.2197447608657</v>
      </c>
      <c r="H1127" s="9">
        <v>0</v>
      </c>
    </row>
    <row r="1128" spans="1:8" x14ac:dyDescent="0.35">
      <c r="A1128" s="8" t="str">
        <f t="shared" si="36"/>
        <v>Distribución volumen por criterio (Consumiciones)Fruta Fresca Ing200-500MIL</v>
      </c>
      <c r="B1128" s="8" t="s">
        <v>264</v>
      </c>
      <c r="C1128" s="8">
        <v>0</v>
      </c>
      <c r="D1128" t="s">
        <v>154</v>
      </c>
      <c r="E1128" s="24">
        <v>23.153630676138999</v>
      </c>
      <c r="F1128" s="24">
        <v>13.4915201423228</v>
      </c>
      <c r="G1128" s="24">
        <v>21.654365123121799</v>
      </c>
      <c r="H1128" s="9">
        <v>0</v>
      </c>
    </row>
    <row r="1129" spans="1:8" x14ac:dyDescent="0.35">
      <c r="A1129" s="8" t="str">
        <f t="shared" si="36"/>
        <v>Distribución volumen por criterio (Consumiciones)Fruta Fresca Ing&gt;500MIL</v>
      </c>
      <c r="B1129" s="8" t="s">
        <v>264</v>
      </c>
      <c r="C1129" s="8">
        <v>0</v>
      </c>
      <c r="D1129" t="s">
        <v>155</v>
      </c>
      <c r="E1129" s="24">
        <v>21.965464358434001</v>
      </c>
      <c r="F1129" s="24">
        <v>22.2709152159164</v>
      </c>
      <c r="G1129" s="24">
        <v>21.9028837727571</v>
      </c>
      <c r="H1129" s="9">
        <v>0</v>
      </c>
    </row>
    <row r="1130" spans="1:8" x14ac:dyDescent="0.35">
      <c r="A1130" s="8" t="str">
        <f t="shared" si="36"/>
        <v>Distribución volumen por criterio (Consumiciones)Fruta Fresca IngDE 15 A 19 AÑOS</v>
      </c>
      <c r="B1130" s="8" t="s">
        <v>264</v>
      </c>
      <c r="C1130" s="8">
        <v>0</v>
      </c>
      <c r="D1130" t="s">
        <v>156</v>
      </c>
      <c r="E1130" s="24">
        <v>3.1186720690159899</v>
      </c>
      <c r="F1130" s="24">
        <v>0.37994110341866499</v>
      </c>
      <c r="G1130" s="24">
        <v>0.28409543320430197</v>
      </c>
      <c r="H1130" s="9">
        <v>0</v>
      </c>
    </row>
    <row r="1131" spans="1:8" x14ac:dyDescent="0.35">
      <c r="A1131" s="8" t="str">
        <f t="shared" si="36"/>
        <v>Distribución volumen por criterio (Consumiciones)Fruta Fresca IngDE 20 A 24 AÑOS</v>
      </c>
      <c r="B1131" s="8" t="s">
        <v>264</v>
      </c>
      <c r="C1131" s="8">
        <v>0</v>
      </c>
      <c r="D1131" t="s">
        <v>157</v>
      </c>
      <c r="E1131" s="24">
        <v>1.48335984511761</v>
      </c>
      <c r="F1131" s="24">
        <v>2.4493495741275302</v>
      </c>
      <c r="G1131" s="24">
        <v>4.4479568681844803</v>
      </c>
      <c r="H1131" s="9">
        <v>0</v>
      </c>
    </row>
    <row r="1132" spans="1:8" x14ac:dyDescent="0.35">
      <c r="A1132" s="8" t="str">
        <f t="shared" si="36"/>
        <v>Distribución volumen por criterio (Consumiciones)Fruta Fresca IngDE 25 A 34 AÑOS</v>
      </c>
      <c r="B1132" s="8" t="s">
        <v>264</v>
      </c>
      <c r="C1132" s="8">
        <v>0</v>
      </c>
      <c r="D1132" t="s">
        <v>158</v>
      </c>
      <c r="E1132" s="24">
        <v>5.8008860572905201</v>
      </c>
      <c r="F1132" s="24">
        <v>4.9269535648192999</v>
      </c>
      <c r="G1132" s="24">
        <v>6.1663035593033397</v>
      </c>
      <c r="H1132" s="9">
        <v>0</v>
      </c>
    </row>
    <row r="1133" spans="1:8" x14ac:dyDescent="0.35">
      <c r="A1133" s="8" t="str">
        <f t="shared" si="36"/>
        <v>Distribución volumen por criterio (Consumiciones)Fruta Fresca IngDE 35 A 49 AÑOS</v>
      </c>
      <c r="B1133" s="8" t="s">
        <v>264</v>
      </c>
      <c r="C1133" s="8">
        <v>0</v>
      </c>
      <c r="D1133" t="s">
        <v>159</v>
      </c>
      <c r="E1133" s="24">
        <v>25.517444874630201</v>
      </c>
      <c r="F1133" s="24">
        <v>29.5578317869433</v>
      </c>
      <c r="G1133" s="24">
        <v>13.9691600554817</v>
      </c>
      <c r="H1133" s="9">
        <v>0</v>
      </c>
    </row>
    <row r="1134" spans="1:8" x14ac:dyDescent="0.35">
      <c r="A1134" s="8" t="str">
        <f t="shared" si="36"/>
        <v>Distribución volumen por criterio (Consumiciones)Fruta Fresca IngDE 50 A 59 AÑOS</v>
      </c>
      <c r="B1134" s="8" t="s">
        <v>264</v>
      </c>
      <c r="C1134" s="8">
        <v>0</v>
      </c>
      <c r="D1134" t="s">
        <v>160</v>
      </c>
      <c r="E1134" s="24">
        <v>24.1040888005464</v>
      </c>
      <c r="F1134" s="24">
        <v>17.216117481559699</v>
      </c>
      <c r="G1134" s="24">
        <v>22.221021536890099</v>
      </c>
      <c r="H1134" s="9">
        <v>0</v>
      </c>
    </row>
    <row r="1135" spans="1:8" x14ac:dyDescent="0.35">
      <c r="A1135" s="8" t="str">
        <f t="shared" si="36"/>
        <v>Distribución volumen por criterio (Consumiciones)Fruta Fresca IngDE 60 A 75 AÑOS</v>
      </c>
      <c r="B1135" s="8" t="s">
        <v>264</v>
      </c>
      <c r="C1135" s="8">
        <v>0</v>
      </c>
      <c r="D1135" t="s">
        <v>161</v>
      </c>
      <c r="E1135" s="24">
        <v>39.975554812860999</v>
      </c>
      <c r="F1135" s="24">
        <v>45.469800329538202</v>
      </c>
      <c r="G1135" s="24">
        <v>52.9114671897579</v>
      </c>
      <c r="H1135" s="9">
        <v>0</v>
      </c>
    </row>
    <row r="1136" spans="1:8" x14ac:dyDescent="0.35">
      <c r="A1136" s="8" t="str">
        <f t="shared" si="36"/>
        <v>Distribución volumen por criterio (Consumiciones)Fruta Fresca IngNIVEL ALTO</v>
      </c>
      <c r="B1136" s="8" t="s">
        <v>264</v>
      </c>
      <c r="C1136" s="8">
        <v>0</v>
      </c>
      <c r="D1136" t="s">
        <v>245</v>
      </c>
      <c r="E1136" s="24">
        <v>20.051073672357798</v>
      </c>
      <c r="F1136" s="24">
        <v>13.0106098993722</v>
      </c>
      <c r="G1136" s="24">
        <v>17.210662240509802</v>
      </c>
      <c r="H1136" s="9">
        <v>0</v>
      </c>
    </row>
    <row r="1137" spans="1:8" x14ac:dyDescent="0.35">
      <c r="A1137" s="8" t="str">
        <f t="shared" si="36"/>
        <v>Distribución volumen por criterio (Consumiciones)Fruta Fresca IngNIVEL MEDIO ALTO</v>
      </c>
      <c r="B1137" s="8" t="s">
        <v>264</v>
      </c>
      <c r="C1137" s="8">
        <v>0</v>
      </c>
      <c r="D1137" t="s">
        <v>246</v>
      </c>
      <c r="E1137" s="24">
        <v>10.363597935711001</v>
      </c>
      <c r="F1137" s="24">
        <v>18.638240747702199</v>
      </c>
      <c r="G1137" s="24">
        <v>12.437597571804099</v>
      </c>
      <c r="H1137" s="9">
        <v>0</v>
      </c>
    </row>
    <row r="1138" spans="1:8" x14ac:dyDescent="0.35">
      <c r="A1138" s="8" t="str">
        <f t="shared" si="36"/>
        <v>Distribución volumen por criterio (Consumiciones)Fruta Fresca IngNIVEL MEDIO</v>
      </c>
      <c r="B1138" s="8" t="s">
        <v>264</v>
      </c>
      <c r="C1138" s="8">
        <v>0</v>
      </c>
      <c r="D1138" t="s">
        <v>247</v>
      </c>
      <c r="E1138" s="24">
        <v>31.2062670214892</v>
      </c>
      <c r="F1138" s="24">
        <v>29.014437905412201</v>
      </c>
      <c r="G1138" s="24">
        <v>23.706155801496099</v>
      </c>
      <c r="H1138" s="9">
        <v>0</v>
      </c>
    </row>
    <row r="1139" spans="1:8" x14ac:dyDescent="0.35">
      <c r="A1139" s="8" t="str">
        <f t="shared" si="36"/>
        <v>Distribución volumen por criterio (Consumiciones)Fruta Fresca IngNIVEL MEDIO BAJO</v>
      </c>
      <c r="B1139" s="8" t="s">
        <v>264</v>
      </c>
      <c r="C1139" s="8">
        <v>0</v>
      </c>
      <c r="D1139" t="s">
        <v>248</v>
      </c>
      <c r="E1139" s="24">
        <v>15.0341001446532</v>
      </c>
      <c r="F1139" s="24">
        <v>7.8841869653948597</v>
      </c>
      <c r="G1139" s="24">
        <v>19.389410883935302</v>
      </c>
      <c r="H1139" s="9">
        <v>0</v>
      </c>
    </row>
    <row r="1140" spans="1:8" x14ac:dyDescent="0.35">
      <c r="A1140" s="8" t="str">
        <f t="shared" si="36"/>
        <v>Distribución volumen por criterio (Consumiciones)Fruta Fresca IngNIVEL BAJO</v>
      </c>
      <c r="B1140" s="8" t="s">
        <v>264</v>
      </c>
      <c r="C1140" s="8">
        <v>0</v>
      </c>
      <c r="D1140" t="s">
        <v>249</v>
      </c>
      <c r="E1140" s="24">
        <v>23.344959933896501</v>
      </c>
      <c r="F1140" s="24">
        <v>31.452522670473499</v>
      </c>
      <c r="G1140" s="24">
        <v>27.2561735022547</v>
      </c>
      <c r="H1140" s="9">
        <v>0</v>
      </c>
    </row>
    <row r="1141" spans="1:8" x14ac:dyDescent="0.35">
      <c r="A1141" s="8" t="str">
        <f t="shared" si="36"/>
        <v>Distribución volumen por criterio (Consumiciones)Fruta Fresca IngHOMBRE</v>
      </c>
      <c r="B1141" s="8" t="s">
        <v>264</v>
      </c>
      <c r="C1141" s="8">
        <v>0</v>
      </c>
      <c r="D1141" t="s">
        <v>166</v>
      </c>
      <c r="E1141" s="24">
        <v>39.497709668638699</v>
      </c>
      <c r="F1141" s="24">
        <v>39.111016704273403</v>
      </c>
      <c r="G1141" s="24">
        <v>42.281250544080699</v>
      </c>
      <c r="H1141" s="9">
        <v>0</v>
      </c>
    </row>
    <row r="1142" spans="1:8" x14ac:dyDescent="0.35">
      <c r="A1142" s="8" t="str">
        <f t="shared" si="36"/>
        <v>Distribución volumen por criterio (Consumiciones)Fruta Fresca IngMUJER</v>
      </c>
      <c r="B1142" s="8" t="s">
        <v>264</v>
      </c>
      <c r="C1142" s="8">
        <v>0</v>
      </c>
      <c r="D1142" t="s">
        <v>167</v>
      </c>
      <c r="E1142" s="24">
        <v>60.502290331361401</v>
      </c>
      <c r="F1142" s="24">
        <v>60.888974237501202</v>
      </c>
      <c r="G1142" s="24">
        <v>57.718749455919301</v>
      </c>
      <c r="H1142" s="9">
        <v>0</v>
      </c>
    </row>
    <row r="1143" spans="1:8" s="97" customFormat="1" x14ac:dyDescent="0.35">
      <c r="A1143" s="97" t="str">
        <f t="shared" ref="A1143:A1172" si="37">$I$3&amp;$C$1143&amp;D1143</f>
        <v>Distribución volumen por criterio (Consumiciones)Manzana Ing.T.ESPAÑA</v>
      </c>
      <c r="B1143" s="97" t="s">
        <v>264</v>
      </c>
      <c r="C1143" s="97" t="s">
        <v>98</v>
      </c>
      <c r="D1143" s="98" t="s">
        <v>138</v>
      </c>
      <c r="E1143" s="99">
        <v>100</v>
      </c>
      <c r="F1143" s="99">
        <v>100</v>
      </c>
      <c r="G1143" s="99">
        <v>100</v>
      </c>
      <c r="H1143" s="100">
        <v>0</v>
      </c>
    </row>
    <row r="1144" spans="1:8" x14ac:dyDescent="0.35">
      <c r="A1144" s="8" t="str">
        <f t="shared" si="37"/>
        <v>Distribución volumen por criterio (Consumiciones)Manzana Ing.BCN AM</v>
      </c>
      <c r="B1144" s="8" t="s">
        <v>264</v>
      </c>
      <c r="C1144" s="8">
        <v>0</v>
      </c>
      <c r="D1144" t="s">
        <v>140</v>
      </c>
      <c r="E1144" s="24">
        <v>2.22218538853171</v>
      </c>
      <c r="F1144" s="24">
        <v>17.647081597419302</v>
      </c>
      <c r="G1144" s="24">
        <v>16.372358652431501</v>
      </c>
      <c r="H1144" s="9">
        <v>0</v>
      </c>
    </row>
    <row r="1145" spans="1:8" x14ac:dyDescent="0.35">
      <c r="A1145" s="8" t="str">
        <f t="shared" si="37"/>
        <v>Distribución volumen por criterio (Consumiciones)Manzana Ing.REST.CAT ARAGON</v>
      </c>
      <c r="B1145" s="8" t="s">
        <v>264</v>
      </c>
      <c r="C1145" s="8">
        <v>0</v>
      </c>
      <c r="D1145" t="s">
        <v>141</v>
      </c>
      <c r="E1145" s="24">
        <v>14.395686214969199</v>
      </c>
      <c r="F1145" s="24">
        <v>10.082825163573499</v>
      </c>
      <c r="G1145" s="24">
        <v>10.0530880207902</v>
      </c>
      <c r="H1145" s="9">
        <v>0</v>
      </c>
    </row>
    <row r="1146" spans="1:8" x14ac:dyDescent="0.35">
      <c r="A1146" s="8" t="str">
        <f t="shared" si="37"/>
        <v>Distribución volumen por criterio (Consumiciones)Manzana Ing.LEVANTE</v>
      </c>
      <c r="B1146" s="8" t="s">
        <v>264</v>
      </c>
      <c r="C1146" s="8">
        <v>0</v>
      </c>
      <c r="D1146" t="s">
        <v>142</v>
      </c>
      <c r="E1146" s="24">
        <v>15.451484173041999</v>
      </c>
      <c r="F1146" s="24">
        <v>27.027172454432101</v>
      </c>
      <c r="G1146" s="24">
        <v>9.4768382776570306</v>
      </c>
      <c r="H1146" s="9">
        <v>0</v>
      </c>
    </row>
    <row r="1147" spans="1:8" x14ac:dyDescent="0.35">
      <c r="A1147" s="8" t="str">
        <f t="shared" si="37"/>
        <v>Distribución volumen por criterio (Consumiciones)Manzana Ing.ANDALUCIA</v>
      </c>
      <c r="B1147" s="8" t="s">
        <v>264</v>
      </c>
      <c r="C1147" s="8">
        <v>0</v>
      </c>
      <c r="D1147" t="s">
        <v>143</v>
      </c>
      <c r="E1147" s="24">
        <v>8.7050635790015303</v>
      </c>
      <c r="F1147" s="24">
        <v>10.7490486786493</v>
      </c>
      <c r="G1147" s="24">
        <v>21.368926799394899</v>
      </c>
      <c r="H1147" s="9">
        <v>0</v>
      </c>
    </row>
    <row r="1148" spans="1:8" x14ac:dyDescent="0.35">
      <c r="A1148" s="8" t="str">
        <f t="shared" si="37"/>
        <v>Distribución volumen por criterio (Consumiciones)Manzana Ing.MDD AM</v>
      </c>
      <c r="B1148" s="8" t="s">
        <v>264</v>
      </c>
      <c r="C1148" s="8">
        <v>0</v>
      </c>
      <c r="D1148" t="s">
        <v>144</v>
      </c>
      <c r="E1148" s="24">
        <v>18.138012744309599</v>
      </c>
      <c r="F1148" s="24">
        <v>13.880367443975601</v>
      </c>
      <c r="G1148" s="24">
        <v>15.914516753627</v>
      </c>
      <c r="H1148" s="9">
        <v>0</v>
      </c>
    </row>
    <row r="1149" spans="1:8" x14ac:dyDescent="0.35">
      <c r="A1149" s="8" t="str">
        <f t="shared" si="37"/>
        <v>Distribución volumen por criterio (Consumiciones)Manzana Ing.RTO CENTRO</v>
      </c>
      <c r="B1149" s="8" t="s">
        <v>264</v>
      </c>
      <c r="C1149" s="8">
        <v>0</v>
      </c>
      <c r="D1149" t="s">
        <v>145</v>
      </c>
      <c r="E1149" s="24">
        <v>13.022773607835701</v>
      </c>
      <c r="F1149" s="24">
        <v>7.5375689088693498</v>
      </c>
      <c r="G1149" s="24">
        <v>7.9432385669168504</v>
      </c>
      <c r="H1149" s="9">
        <v>0</v>
      </c>
    </row>
    <row r="1150" spans="1:8" x14ac:dyDescent="0.35">
      <c r="A1150" s="8" t="str">
        <f t="shared" si="37"/>
        <v>Distribución volumen por criterio (Consumiciones)Manzana Ing.NORTE-CENTRO</v>
      </c>
      <c r="B1150" s="8" t="s">
        <v>264</v>
      </c>
      <c r="C1150" s="8">
        <v>0</v>
      </c>
      <c r="D1150" t="s">
        <v>146</v>
      </c>
      <c r="E1150" s="24">
        <v>3.3211543472337102</v>
      </c>
      <c r="F1150" s="24">
        <v>4.4987640532753099</v>
      </c>
      <c r="G1150" s="24">
        <v>7.81956756308481</v>
      </c>
      <c r="H1150" s="9">
        <v>0</v>
      </c>
    </row>
    <row r="1151" spans="1:8" x14ac:dyDescent="0.35">
      <c r="A1151" s="8" t="str">
        <f t="shared" si="37"/>
        <v>Distribución volumen por criterio (Consumiciones)Manzana Ing.NOROESTE</v>
      </c>
      <c r="B1151" s="8" t="s">
        <v>264</v>
      </c>
      <c r="C1151" s="8">
        <v>0</v>
      </c>
      <c r="D1151" t="s">
        <v>147</v>
      </c>
      <c r="E1151" s="24">
        <v>24.743638619063699</v>
      </c>
      <c r="F1151" s="24">
        <v>8.5771684188215591</v>
      </c>
      <c r="G1151" s="24">
        <v>11.0514633284828</v>
      </c>
      <c r="H1151" s="9">
        <v>0</v>
      </c>
    </row>
    <row r="1152" spans="1:8" x14ac:dyDescent="0.35">
      <c r="A1152" s="8" t="str">
        <f t="shared" si="37"/>
        <v>Distribución volumen por criterio (Consumiciones)Manzana Ing.&lt;2MIL</v>
      </c>
      <c r="B1152" s="8" t="s">
        <v>264</v>
      </c>
      <c r="C1152" s="8">
        <v>0</v>
      </c>
      <c r="D1152" t="s">
        <v>148</v>
      </c>
      <c r="E1152" s="24">
        <v>4.6652049584924802</v>
      </c>
      <c r="F1152" s="24">
        <v>0.308512775824134</v>
      </c>
      <c r="G1152" s="24">
        <v>1.2550169901431401</v>
      </c>
      <c r="H1152" s="9">
        <v>0</v>
      </c>
    </row>
    <row r="1153" spans="1:8" x14ac:dyDescent="0.35">
      <c r="A1153" s="8" t="str">
        <f t="shared" si="37"/>
        <v>Distribución volumen por criterio (Consumiciones)Manzana Ing.2-5MIL</v>
      </c>
      <c r="B1153" s="8" t="s">
        <v>264</v>
      </c>
      <c r="C1153" s="8">
        <v>0</v>
      </c>
      <c r="D1153" t="s">
        <v>149</v>
      </c>
      <c r="E1153" s="24" t="s">
        <v>285</v>
      </c>
      <c r="F1153" s="24">
        <v>0.81193858260172902</v>
      </c>
      <c r="G1153" s="24">
        <v>1.8581663074860899</v>
      </c>
      <c r="H1153" s="9">
        <v>0</v>
      </c>
    </row>
    <row r="1154" spans="1:8" x14ac:dyDescent="0.35">
      <c r="A1154" s="8" t="str">
        <f t="shared" si="37"/>
        <v>Distribución volumen por criterio (Consumiciones)Manzana Ing.5-10MIL</v>
      </c>
      <c r="B1154" s="8" t="s">
        <v>264</v>
      </c>
      <c r="C1154" s="8">
        <v>0</v>
      </c>
      <c r="D1154" t="s">
        <v>150</v>
      </c>
      <c r="E1154" s="24">
        <v>12.7159899249543</v>
      </c>
      <c r="F1154" s="24">
        <v>29.710013497968699</v>
      </c>
      <c r="G1154" s="24">
        <v>7.1500307119518398</v>
      </c>
      <c r="H1154" s="9">
        <v>0</v>
      </c>
    </row>
    <row r="1155" spans="1:8" x14ac:dyDescent="0.35">
      <c r="A1155" s="8" t="str">
        <f t="shared" si="37"/>
        <v>Distribución volumen por criterio (Consumiciones)Manzana Ing.10-30MIL</v>
      </c>
      <c r="B1155" s="8" t="s">
        <v>264</v>
      </c>
      <c r="C1155" s="8">
        <v>0</v>
      </c>
      <c r="D1155" t="s">
        <v>151</v>
      </c>
      <c r="E1155" s="24">
        <v>6.0031930389629</v>
      </c>
      <c r="F1155" s="24">
        <v>14.8244115718998</v>
      </c>
      <c r="G1155" s="24">
        <v>34.357795206857098</v>
      </c>
      <c r="H1155" s="9">
        <v>0</v>
      </c>
    </row>
    <row r="1156" spans="1:8" x14ac:dyDescent="0.35">
      <c r="A1156" s="8" t="str">
        <f t="shared" si="37"/>
        <v>Distribución volumen por criterio (Consumiciones)Manzana Ing.30-100MIL</v>
      </c>
      <c r="B1156" s="8" t="s">
        <v>264</v>
      </c>
      <c r="C1156" s="8">
        <v>0</v>
      </c>
      <c r="D1156" t="s">
        <v>152</v>
      </c>
      <c r="E1156" s="24">
        <v>15.8176493637459</v>
      </c>
      <c r="F1156" s="24">
        <v>7.5898349861837797</v>
      </c>
      <c r="G1156" s="24">
        <v>6.7347545901607404</v>
      </c>
      <c r="H1156" s="9">
        <v>0</v>
      </c>
    </row>
    <row r="1157" spans="1:8" x14ac:dyDescent="0.35">
      <c r="A1157" s="8" t="str">
        <f t="shared" si="37"/>
        <v>Distribución volumen por criterio (Consumiciones)Manzana Ing.100-200MIL</v>
      </c>
      <c r="B1157" s="8" t="s">
        <v>264</v>
      </c>
      <c r="C1157" s="8">
        <v>0</v>
      </c>
      <c r="D1157" t="s">
        <v>153</v>
      </c>
      <c r="E1157" s="24">
        <v>8.3833954017852097</v>
      </c>
      <c r="F1157" s="24">
        <v>16.960785021388698</v>
      </c>
      <c r="G1157" s="24">
        <v>16.006555822449201</v>
      </c>
      <c r="H1157" s="9">
        <v>0</v>
      </c>
    </row>
    <row r="1158" spans="1:8" x14ac:dyDescent="0.35">
      <c r="A1158" s="8" t="str">
        <f t="shared" si="37"/>
        <v>Distribución volumen por criterio (Consumiciones)Manzana Ing.200-500MIL</v>
      </c>
      <c r="B1158" s="8" t="s">
        <v>264</v>
      </c>
      <c r="C1158" s="8">
        <v>0</v>
      </c>
      <c r="D1158" t="s">
        <v>154</v>
      </c>
      <c r="E1158" s="24">
        <v>34.520291643268102</v>
      </c>
      <c r="F1158" s="24">
        <v>15.250860766188501</v>
      </c>
      <c r="G1158" s="24">
        <v>16.263621328816299</v>
      </c>
      <c r="H1158" s="9">
        <v>0</v>
      </c>
    </row>
    <row r="1159" spans="1:8" x14ac:dyDescent="0.35">
      <c r="A1159" s="8" t="str">
        <f t="shared" si="37"/>
        <v>Distribución volumen por criterio (Consumiciones)Manzana Ing.&gt;500MIL</v>
      </c>
      <c r="B1159" s="8" t="s">
        <v>264</v>
      </c>
      <c r="C1159" s="8">
        <v>0</v>
      </c>
      <c r="D1159" t="s">
        <v>155</v>
      </c>
      <c r="E1159" s="24">
        <v>17.894278320816898</v>
      </c>
      <c r="F1159" s="24">
        <v>14.543638073327401</v>
      </c>
      <c r="G1159" s="24">
        <v>16.374049872868099</v>
      </c>
      <c r="H1159" s="9">
        <v>0</v>
      </c>
    </row>
    <row r="1160" spans="1:8" x14ac:dyDescent="0.35">
      <c r="A1160" s="8" t="str">
        <f t="shared" si="37"/>
        <v>Distribución volumen por criterio (Consumiciones)Manzana Ing.DE 15 A 19 AÑOS</v>
      </c>
      <c r="B1160" s="8" t="s">
        <v>264</v>
      </c>
      <c r="C1160" s="8">
        <v>0</v>
      </c>
      <c r="D1160" t="s">
        <v>156</v>
      </c>
      <c r="E1160" s="24">
        <v>8.5403900201620306</v>
      </c>
      <c r="F1160" s="24">
        <v>1.3866771045708699</v>
      </c>
      <c r="G1160" s="24" t="s">
        <v>285</v>
      </c>
      <c r="H1160" s="9">
        <v>0</v>
      </c>
    </row>
    <row r="1161" spans="1:8" x14ac:dyDescent="0.35">
      <c r="A1161" s="8" t="str">
        <f t="shared" si="37"/>
        <v>Distribución volumen por criterio (Consumiciones)Manzana Ing.DE 20 A 24 AÑOS</v>
      </c>
      <c r="B1161" s="8" t="s">
        <v>264</v>
      </c>
      <c r="C1161" s="8">
        <v>0</v>
      </c>
      <c r="D1161" t="s">
        <v>157</v>
      </c>
      <c r="E1161" s="24" t="s">
        <v>285</v>
      </c>
      <c r="F1161" s="24">
        <v>3.7786831835782801</v>
      </c>
      <c r="G1161" s="24">
        <v>5.9725561788280199</v>
      </c>
      <c r="H1161" s="9">
        <v>0</v>
      </c>
    </row>
    <row r="1162" spans="1:8" x14ac:dyDescent="0.35">
      <c r="A1162" s="8" t="str">
        <f t="shared" si="37"/>
        <v>Distribución volumen por criterio (Consumiciones)Manzana Ing.DE 25 A 34 AÑOS</v>
      </c>
      <c r="B1162" s="8" t="s">
        <v>264</v>
      </c>
      <c r="C1162" s="8">
        <v>0</v>
      </c>
      <c r="D1162" t="s">
        <v>158</v>
      </c>
      <c r="E1162" s="24">
        <v>1.29932671697117</v>
      </c>
      <c r="F1162" s="24">
        <v>2.9918559411732701</v>
      </c>
      <c r="G1162" s="24">
        <v>1.9852788430259101</v>
      </c>
      <c r="H1162" s="9">
        <v>0</v>
      </c>
    </row>
    <row r="1163" spans="1:8" x14ac:dyDescent="0.35">
      <c r="A1163" s="8" t="str">
        <f t="shared" si="37"/>
        <v>Distribución volumen por criterio (Consumiciones)Manzana Ing.DE 35 A 49 AÑOS</v>
      </c>
      <c r="B1163" s="8" t="s">
        <v>264</v>
      </c>
      <c r="C1163" s="8">
        <v>0</v>
      </c>
      <c r="D1163" t="s">
        <v>159</v>
      </c>
      <c r="E1163" s="24">
        <v>16.530381275107199</v>
      </c>
      <c r="F1163" s="24">
        <v>41.722017962731996</v>
      </c>
      <c r="G1163" s="24">
        <v>29.198951402576999</v>
      </c>
      <c r="H1163" s="9">
        <v>0</v>
      </c>
    </row>
    <row r="1164" spans="1:8" x14ac:dyDescent="0.35">
      <c r="A1164" s="8" t="str">
        <f t="shared" si="37"/>
        <v>Distribución volumen por criterio (Consumiciones)Manzana Ing.DE 50 A 59 AÑOS</v>
      </c>
      <c r="B1164" s="8" t="s">
        <v>264</v>
      </c>
      <c r="C1164" s="8">
        <v>0</v>
      </c>
      <c r="D1164" t="s">
        <v>160</v>
      </c>
      <c r="E1164" s="24">
        <v>24.0293950530438</v>
      </c>
      <c r="F1164" s="24">
        <v>11.9429331866952</v>
      </c>
      <c r="G1164" s="24">
        <v>13.3458381764894</v>
      </c>
      <c r="H1164" s="9">
        <v>0</v>
      </c>
    </row>
    <row r="1165" spans="1:8" x14ac:dyDescent="0.35">
      <c r="A1165" s="8" t="str">
        <f t="shared" si="37"/>
        <v>Distribución volumen por criterio (Consumiciones)Manzana Ing.DE 60 A 75 AÑOS</v>
      </c>
      <c r="B1165" s="8" t="s">
        <v>264</v>
      </c>
      <c r="C1165" s="8">
        <v>0</v>
      </c>
      <c r="D1165" t="s">
        <v>161</v>
      </c>
      <c r="E1165" s="24">
        <v>49.6005187362302</v>
      </c>
      <c r="F1165" s="24">
        <v>38.177826715479</v>
      </c>
      <c r="G1165" s="24">
        <v>49.497376417887097</v>
      </c>
      <c r="H1165" s="9">
        <v>0</v>
      </c>
    </row>
    <row r="1166" spans="1:8" x14ac:dyDescent="0.35">
      <c r="A1166" s="8" t="str">
        <f t="shared" si="37"/>
        <v>Distribución volumen por criterio (Consumiciones)Manzana Ing.NIVEL ALTO</v>
      </c>
      <c r="B1166" s="8" t="s">
        <v>264</v>
      </c>
      <c r="C1166" s="8">
        <v>0</v>
      </c>
      <c r="D1166" t="s">
        <v>245</v>
      </c>
      <c r="E1166" s="24">
        <v>14.256812888314601</v>
      </c>
      <c r="F1166" s="24">
        <v>13.885590770722899</v>
      </c>
      <c r="G1166" s="24">
        <v>17.689055266944401</v>
      </c>
      <c r="H1166" s="9">
        <v>0</v>
      </c>
    </row>
    <row r="1167" spans="1:8" x14ac:dyDescent="0.35">
      <c r="A1167" s="8" t="str">
        <f t="shared" si="37"/>
        <v>Distribución volumen por criterio (Consumiciones)Manzana Ing.NIVEL MEDIO ALTO</v>
      </c>
      <c r="B1167" s="8" t="s">
        <v>264</v>
      </c>
      <c r="C1167" s="8">
        <v>0</v>
      </c>
      <c r="D1167" t="s">
        <v>246</v>
      </c>
      <c r="E1167" s="24">
        <v>9.8200454689809096</v>
      </c>
      <c r="F1167" s="24">
        <v>36.7672135192295</v>
      </c>
      <c r="G1167" s="24">
        <v>28.7278751944521</v>
      </c>
      <c r="H1167" s="9">
        <v>0</v>
      </c>
    </row>
    <row r="1168" spans="1:8" x14ac:dyDescent="0.35">
      <c r="A1168" s="8" t="str">
        <f t="shared" si="37"/>
        <v>Distribución volumen por criterio (Consumiciones)Manzana Ing.NIVEL MEDIO</v>
      </c>
      <c r="B1168" s="8" t="s">
        <v>264</v>
      </c>
      <c r="C1168" s="8">
        <v>0</v>
      </c>
      <c r="D1168" t="s">
        <v>247</v>
      </c>
      <c r="E1168" s="24">
        <v>36.566899669226103</v>
      </c>
      <c r="F1168" s="24">
        <v>14.0663861206497</v>
      </c>
      <c r="G1168" s="24">
        <v>14.7748175646894</v>
      </c>
      <c r="H1168" s="9">
        <v>0</v>
      </c>
    </row>
    <row r="1169" spans="1:8" x14ac:dyDescent="0.35">
      <c r="A1169" s="8" t="str">
        <f t="shared" si="37"/>
        <v>Distribución volumen por criterio (Consumiciones)Manzana Ing.NIVEL MEDIO BAJO</v>
      </c>
      <c r="B1169" s="8" t="s">
        <v>264</v>
      </c>
      <c r="C1169" s="8">
        <v>0</v>
      </c>
      <c r="D1169" t="s">
        <v>248</v>
      </c>
      <c r="E1169" s="24">
        <v>22.395031164617201</v>
      </c>
      <c r="F1169" s="24">
        <v>9.97238723749666</v>
      </c>
      <c r="G1169" s="24">
        <v>24.918910564697502</v>
      </c>
      <c r="H1169" s="9">
        <v>0</v>
      </c>
    </row>
    <row r="1170" spans="1:8" x14ac:dyDescent="0.35">
      <c r="A1170" s="8" t="str">
        <f t="shared" si="37"/>
        <v>Distribución volumen por criterio (Consumiciones)Manzana Ing.NIVEL BAJO</v>
      </c>
      <c r="B1170" s="8" t="s">
        <v>264</v>
      </c>
      <c r="C1170" s="8">
        <v>0</v>
      </c>
      <c r="D1170" t="s">
        <v>249</v>
      </c>
      <c r="E1170" s="24">
        <v>16.961216112912599</v>
      </c>
      <c r="F1170" s="24">
        <v>25.308415789933001</v>
      </c>
      <c r="G1170" s="24">
        <v>13.889351597291499</v>
      </c>
      <c r="H1170" s="9">
        <v>0</v>
      </c>
    </row>
    <row r="1171" spans="1:8" x14ac:dyDescent="0.35">
      <c r="A1171" s="8" t="str">
        <f t="shared" si="37"/>
        <v>Distribución volumen por criterio (Consumiciones)Manzana Ing.HOMBRE</v>
      </c>
      <c r="B1171" s="8" t="s">
        <v>264</v>
      </c>
      <c r="C1171" s="8">
        <v>0</v>
      </c>
      <c r="D1171" t="s">
        <v>166</v>
      </c>
      <c r="E1171" s="24">
        <v>56.959863579797101</v>
      </c>
      <c r="F1171" s="24">
        <v>51.138015910148297</v>
      </c>
      <c r="G1171" s="24">
        <v>37.022139807488202</v>
      </c>
      <c r="H1171" s="9">
        <v>0</v>
      </c>
    </row>
    <row r="1172" spans="1:8" x14ac:dyDescent="0.35">
      <c r="A1172" s="8" t="str">
        <f t="shared" si="37"/>
        <v>Distribución volumen por criterio (Consumiciones)Manzana Ing.MUJER</v>
      </c>
      <c r="B1172" s="8" t="s">
        <v>264</v>
      </c>
      <c r="C1172" s="8">
        <v>0</v>
      </c>
      <c r="D1172" t="s">
        <v>167</v>
      </c>
      <c r="E1172" s="24">
        <v>43.040149680331503</v>
      </c>
      <c r="F1172" s="24">
        <v>48.861977527883397</v>
      </c>
      <c r="G1172" s="24">
        <v>62.977870380586701</v>
      </c>
      <c r="H1172" s="9">
        <v>0</v>
      </c>
    </row>
    <row r="1173" spans="1:8" s="97" customFormat="1" x14ac:dyDescent="0.35">
      <c r="A1173" s="97" t="str">
        <f t="shared" ref="A1173:A1202" si="38">$I$3&amp;$C$1173&amp;D1173</f>
        <v>Distribución volumen por criterio (Consumiciones)Platano Ing.T.ESPAÑA</v>
      </c>
      <c r="B1173" s="97" t="s">
        <v>264</v>
      </c>
      <c r="C1173" s="97" t="s">
        <v>99</v>
      </c>
      <c r="D1173" s="98" t="s">
        <v>138</v>
      </c>
      <c r="E1173" s="99">
        <v>100</v>
      </c>
      <c r="F1173" s="99">
        <v>100</v>
      </c>
      <c r="G1173" s="99">
        <v>100</v>
      </c>
      <c r="H1173" s="100">
        <v>0</v>
      </c>
    </row>
    <row r="1174" spans="1:8" x14ac:dyDescent="0.35">
      <c r="A1174" s="8" t="str">
        <f t="shared" si="38"/>
        <v>Distribución volumen por criterio (Consumiciones)Platano Ing.BCN AM</v>
      </c>
      <c r="B1174" s="8" t="s">
        <v>264</v>
      </c>
      <c r="C1174" s="8">
        <v>0</v>
      </c>
      <c r="D1174" t="s">
        <v>140</v>
      </c>
      <c r="E1174" s="24">
        <v>17.290469990062299</v>
      </c>
      <c r="F1174" s="24">
        <v>27.577076357745199</v>
      </c>
      <c r="G1174" s="24">
        <v>23.464699856509601</v>
      </c>
      <c r="H1174" s="9">
        <v>0</v>
      </c>
    </row>
    <row r="1175" spans="1:8" x14ac:dyDescent="0.35">
      <c r="A1175" s="8" t="str">
        <f t="shared" si="38"/>
        <v>Distribución volumen por criterio (Consumiciones)Platano Ing.REST.CAT ARAGON</v>
      </c>
      <c r="B1175" s="8" t="s">
        <v>264</v>
      </c>
      <c r="C1175" s="8">
        <v>0</v>
      </c>
      <c r="D1175" t="s">
        <v>141</v>
      </c>
      <c r="E1175" s="24">
        <v>8.6394881945037092</v>
      </c>
      <c r="F1175" s="24">
        <v>2.8902233302334399</v>
      </c>
      <c r="G1175" s="24">
        <v>5.8274688068453599</v>
      </c>
      <c r="H1175" s="9">
        <v>0</v>
      </c>
    </row>
    <row r="1176" spans="1:8" x14ac:dyDescent="0.35">
      <c r="A1176" s="8" t="str">
        <f t="shared" si="38"/>
        <v>Distribución volumen por criterio (Consumiciones)Platano Ing.LEVANTE</v>
      </c>
      <c r="B1176" s="8" t="s">
        <v>264</v>
      </c>
      <c r="C1176" s="8">
        <v>0</v>
      </c>
      <c r="D1176" t="s">
        <v>142</v>
      </c>
      <c r="E1176" s="24">
        <v>38.2072933384352</v>
      </c>
      <c r="F1176" s="24">
        <v>42.072587732664303</v>
      </c>
      <c r="G1176" s="24">
        <v>13.5683067003612</v>
      </c>
      <c r="H1176" s="9">
        <v>0</v>
      </c>
    </row>
    <row r="1177" spans="1:8" x14ac:dyDescent="0.35">
      <c r="A1177" s="8" t="str">
        <f t="shared" si="38"/>
        <v>Distribución volumen por criterio (Consumiciones)Platano Ing.ANDALUCIA</v>
      </c>
      <c r="B1177" s="8" t="s">
        <v>264</v>
      </c>
      <c r="C1177" s="8">
        <v>0</v>
      </c>
      <c r="D1177" t="s">
        <v>143</v>
      </c>
      <c r="E1177" s="24">
        <v>9.2946983315118796</v>
      </c>
      <c r="F1177" s="24">
        <v>2.1854472601298802</v>
      </c>
      <c r="G1177" s="24">
        <v>12.413030132982801</v>
      </c>
      <c r="H1177" s="9">
        <v>0</v>
      </c>
    </row>
    <row r="1178" spans="1:8" x14ac:dyDescent="0.35">
      <c r="A1178" s="8" t="str">
        <f t="shared" si="38"/>
        <v>Distribución volumen por criterio (Consumiciones)Platano Ing.MDD AM</v>
      </c>
      <c r="B1178" s="8" t="s">
        <v>264</v>
      </c>
      <c r="C1178" s="8">
        <v>0</v>
      </c>
      <c r="D1178" t="s">
        <v>144</v>
      </c>
      <c r="E1178" s="24">
        <v>11.4729658677047</v>
      </c>
      <c r="F1178" s="24">
        <v>10.307813903924201</v>
      </c>
      <c r="G1178" s="24">
        <v>14.1126380765508</v>
      </c>
      <c r="H1178" s="9">
        <v>0</v>
      </c>
    </row>
    <row r="1179" spans="1:8" x14ac:dyDescent="0.35">
      <c r="A1179" s="8" t="str">
        <f t="shared" si="38"/>
        <v>Distribución volumen por criterio (Consumiciones)Platano Ing.RTO CENTRO</v>
      </c>
      <c r="B1179" s="8" t="s">
        <v>264</v>
      </c>
      <c r="C1179" s="8">
        <v>0</v>
      </c>
      <c r="D1179" t="s">
        <v>145</v>
      </c>
      <c r="E1179" s="24">
        <v>1.08069106955567</v>
      </c>
      <c r="F1179" s="24">
        <v>1.7190274055825701</v>
      </c>
      <c r="G1179" s="24">
        <v>20.0466814550905</v>
      </c>
      <c r="H1179" s="9">
        <v>0</v>
      </c>
    </row>
    <row r="1180" spans="1:8" x14ac:dyDescent="0.35">
      <c r="A1180" s="8" t="str">
        <f t="shared" si="38"/>
        <v>Distribución volumen por criterio (Consumiciones)Platano Ing.NORTE-CENTRO</v>
      </c>
      <c r="B1180" s="8" t="s">
        <v>264</v>
      </c>
      <c r="C1180" s="8">
        <v>0</v>
      </c>
      <c r="D1180" t="s">
        <v>146</v>
      </c>
      <c r="E1180" s="24">
        <v>3.2002906984746602</v>
      </c>
      <c r="F1180" s="24">
        <v>10.0227036347443</v>
      </c>
      <c r="G1180" s="24">
        <v>7.1111109018804397</v>
      </c>
      <c r="H1180" s="9">
        <v>0</v>
      </c>
    </row>
    <row r="1181" spans="1:8" x14ac:dyDescent="0.35">
      <c r="A1181" s="8" t="str">
        <f t="shared" si="38"/>
        <v>Distribución volumen por criterio (Consumiciones)Platano Ing.NOROESTE</v>
      </c>
      <c r="B1181" s="8" t="s">
        <v>264</v>
      </c>
      <c r="C1181" s="8">
        <v>0</v>
      </c>
      <c r="D1181" t="s">
        <v>147</v>
      </c>
      <c r="E1181" s="24">
        <v>10.8141021794127</v>
      </c>
      <c r="F1181" s="24">
        <v>3.2251208665032198</v>
      </c>
      <c r="G1181" s="24">
        <v>3.4560829005396898</v>
      </c>
      <c r="H1181" s="9">
        <v>0</v>
      </c>
    </row>
    <row r="1182" spans="1:8" x14ac:dyDescent="0.35">
      <c r="A1182" s="8" t="str">
        <f t="shared" si="38"/>
        <v>Distribución volumen por criterio (Consumiciones)Platano Ing.&lt;2MIL</v>
      </c>
      <c r="B1182" s="8" t="s">
        <v>264</v>
      </c>
      <c r="C1182" s="8">
        <v>0</v>
      </c>
      <c r="D1182" t="s">
        <v>148</v>
      </c>
      <c r="E1182" s="24">
        <v>2.1892755386593201</v>
      </c>
      <c r="F1182" s="24">
        <v>0.14412767710211399</v>
      </c>
      <c r="G1182" s="24">
        <v>0.30915325602678501</v>
      </c>
      <c r="H1182" s="9">
        <v>0</v>
      </c>
    </row>
    <row r="1183" spans="1:8" x14ac:dyDescent="0.35">
      <c r="A1183" s="8" t="str">
        <f t="shared" si="38"/>
        <v>Distribución volumen por criterio (Consumiciones)Platano Ing.2-5MIL</v>
      </c>
      <c r="B1183" s="8" t="s">
        <v>264</v>
      </c>
      <c r="C1183" s="8">
        <v>0</v>
      </c>
      <c r="D1183" t="s">
        <v>149</v>
      </c>
      <c r="E1183" s="24">
        <v>2.1547297687901099</v>
      </c>
      <c r="F1183" s="24">
        <v>0.810697693165218</v>
      </c>
      <c r="G1183" s="24">
        <v>1.7797629583877901</v>
      </c>
      <c r="H1183" s="9">
        <v>0</v>
      </c>
    </row>
    <row r="1184" spans="1:8" x14ac:dyDescent="0.35">
      <c r="A1184" s="8" t="str">
        <f t="shared" si="38"/>
        <v>Distribución volumen por criterio (Consumiciones)Platano Ing.5-10MIL</v>
      </c>
      <c r="B1184" s="8" t="s">
        <v>264</v>
      </c>
      <c r="C1184" s="8">
        <v>0</v>
      </c>
      <c r="D1184" t="s">
        <v>150</v>
      </c>
      <c r="E1184" s="24">
        <v>9.2756774017722705</v>
      </c>
      <c r="F1184" s="24">
        <v>16.782159140732102</v>
      </c>
      <c r="G1184" s="24">
        <v>4.2035228586600804</v>
      </c>
      <c r="H1184" s="9">
        <v>0</v>
      </c>
    </row>
    <row r="1185" spans="1:8" x14ac:dyDescent="0.35">
      <c r="A1185" s="8" t="str">
        <f t="shared" si="38"/>
        <v>Distribución volumen por criterio (Consumiciones)Platano Ing.10-30MIL</v>
      </c>
      <c r="B1185" s="8" t="s">
        <v>264</v>
      </c>
      <c r="C1185" s="8">
        <v>0</v>
      </c>
      <c r="D1185" t="s">
        <v>151</v>
      </c>
      <c r="E1185" s="24">
        <v>11.0351893806966</v>
      </c>
      <c r="F1185" s="24">
        <v>7.1876394708023099</v>
      </c>
      <c r="G1185" s="24">
        <v>9.9586758962500408</v>
      </c>
      <c r="H1185" s="9">
        <v>0</v>
      </c>
    </row>
    <row r="1186" spans="1:8" x14ac:dyDescent="0.35">
      <c r="A1186" s="8" t="str">
        <f t="shared" si="38"/>
        <v>Distribución volumen por criterio (Consumiciones)Platano Ing.30-100MIL</v>
      </c>
      <c r="B1186" s="8" t="s">
        <v>264</v>
      </c>
      <c r="C1186" s="8">
        <v>0</v>
      </c>
      <c r="D1186" t="s">
        <v>152</v>
      </c>
      <c r="E1186" s="24">
        <v>9.5560703952783506</v>
      </c>
      <c r="F1186" s="24">
        <v>11.159065036894001</v>
      </c>
      <c r="G1186" s="24">
        <v>4.89468614771602</v>
      </c>
      <c r="H1186" s="9">
        <v>0</v>
      </c>
    </row>
    <row r="1187" spans="1:8" x14ac:dyDescent="0.35">
      <c r="A1187" s="8" t="str">
        <f t="shared" si="38"/>
        <v>Distribución volumen por criterio (Consumiciones)Platano Ing.100-200MIL</v>
      </c>
      <c r="B1187" s="8" t="s">
        <v>264</v>
      </c>
      <c r="C1187" s="8">
        <v>0</v>
      </c>
      <c r="D1187" t="s">
        <v>153</v>
      </c>
      <c r="E1187" s="24">
        <v>8.6030991320338206</v>
      </c>
      <c r="F1187" s="24">
        <v>27.849048108702199</v>
      </c>
      <c r="G1187" s="24">
        <v>26.838946155323601</v>
      </c>
      <c r="H1187" s="9">
        <v>0</v>
      </c>
    </row>
    <row r="1188" spans="1:8" x14ac:dyDescent="0.35">
      <c r="A1188" s="8" t="str">
        <f t="shared" si="38"/>
        <v>Distribución volumen por criterio (Consumiciones)Platano Ing.200-500MIL</v>
      </c>
      <c r="B1188" s="8" t="s">
        <v>264</v>
      </c>
      <c r="C1188" s="8">
        <v>0</v>
      </c>
      <c r="D1188" t="s">
        <v>154</v>
      </c>
      <c r="E1188" s="24">
        <v>12.912705119981901</v>
      </c>
      <c r="F1188" s="24">
        <v>8.1045487879925897</v>
      </c>
      <c r="G1188" s="24">
        <v>26.045869849316301</v>
      </c>
      <c r="H1188" s="9">
        <v>0</v>
      </c>
    </row>
    <row r="1189" spans="1:8" x14ac:dyDescent="0.35">
      <c r="A1189" s="8" t="str">
        <f t="shared" si="38"/>
        <v>Distribución volumen por criterio (Consumiciones)Platano Ing.&gt;500MIL</v>
      </c>
      <c r="B1189" s="8" t="s">
        <v>264</v>
      </c>
      <c r="C1189" s="8">
        <v>0</v>
      </c>
      <c r="D1189" t="s">
        <v>155</v>
      </c>
      <c r="E1189" s="24">
        <v>44.273245554873498</v>
      </c>
      <c r="F1189" s="24">
        <v>27.962718655811099</v>
      </c>
      <c r="G1189" s="24">
        <v>25.969398131235302</v>
      </c>
      <c r="H1189" s="9">
        <v>0</v>
      </c>
    </row>
    <row r="1190" spans="1:8" x14ac:dyDescent="0.35">
      <c r="A1190" s="8" t="str">
        <f t="shared" si="38"/>
        <v>Distribución volumen por criterio (Consumiciones)Platano Ing.DE 15 A 19 AÑOS</v>
      </c>
      <c r="B1190" s="8" t="s">
        <v>264</v>
      </c>
      <c r="C1190" s="8">
        <v>0</v>
      </c>
      <c r="D1190" t="s">
        <v>156</v>
      </c>
      <c r="E1190" s="24" t="s">
        <v>285</v>
      </c>
      <c r="F1190" s="24" t="s">
        <v>285</v>
      </c>
      <c r="G1190" s="24" t="s">
        <v>285</v>
      </c>
      <c r="H1190" s="9">
        <v>0</v>
      </c>
    </row>
    <row r="1191" spans="1:8" x14ac:dyDescent="0.35">
      <c r="A1191" s="8" t="str">
        <f t="shared" si="38"/>
        <v>Distribución volumen por criterio (Consumiciones)Platano Ing.DE 20 A 24 AÑOS</v>
      </c>
      <c r="B1191" s="8" t="s">
        <v>264</v>
      </c>
      <c r="C1191" s="8">
        <v>0</v>
      </c>
      <c r="D1191" t="s">
        <v>157</v>
      </c>
      <c r="E1191" s="24">
        <v>1.9728945694992299</v>
      </c>
      <c r="F1191" s="24">
        <v>0.66152168912289999</v>
      </c>
      <c r="G1191" s="24">
        <v>0.97103829046824597</v>
      </c>
      <c r="H1191" s="9">
        <v>0</v>
      </c>
    </row>
    <row r="1192" spans="1:8" x14ac:dyDescent="0.35">
      <c r="A1192" s="8" t="str">
        <f t="shared" si="38"/>
        <v>Distribución volumen por criterio (Consumiciones)Platano Ing.DE 25 A 34 AÑOS</v>
      </c>
      <c r="B1192" s="8" t="s">
        <v>264</v>
      </c>
      <c r="C1192" s="8">
        <v>0</v>
      </c>
      <c r="D1192" t="s">
        <v>158</v>
      </c>
      <c r="E1192" s="24">
        <v>2.16230774948178</v>
      </c>
      <c r="F1192" s="24">
        <v>10.1219970154477</v>
      </c>
      <c r="G1192" s="24">
        <v>4.2613455331553203</v>
      </c>
      <c r="H1192" s="9">
        <v>0</v>
      </c>
    </row>
    <row r="1193" spans="1:8" x14ac:dyDescent="0.35">
      <c r="A1193" s="8" t="str">
        <f t="shared" si="38"/>
        <v>Distribución volumen por criterio (Consumiciones)Platano Ing.DE 35 A 49 AÑOS</v>
      </c>
      <c r="B1193" s="8" t="s">
        <v>264</v>
      </c>
      <c r="C1193" s="8">
        <v>0</v>
      </c>
      <c r="D1193" t="s">
        <v>159</v>
      </c>
      <c r="E1193" s="24">
        <v>43.639599959258199</v>
      </c>
      <c r="F1193" s="24">
        <v>47.418509729286598</v>
      </c>
      <c r="G1193" s="24">
        <v>15.071829935636501</v>
      </c>
      <c r="H1193" s="9">
        <v>0</v>
      </c>
    </row>
    <row r="1194" spans="1:8" x14ac:dyDescent="0.35">
      <c r="A1194" s="8" t="str">
        <f t="shared" si="38"/>
        <v>Distribución volumen por criterio (Consumiciones)Platano Ing.DE 50 A 59 AÑOS</v>
      </c>
      <c r="B1194" s="8" t="s">
        <v>264</v>
      </c>
      <c r="C1194" s="8">
        <v>0</v>
      </c>
      <c r="D1194" t="s">
        <v>160</v>
      </c>
      <c r="E1194" s="24">
        <v>21.1780665798609</v>
      </c>
      <c r="F1194" s="24">
        <v>11.2949427764201</v>
      </c>
      <c r="G1194" s="24">
        <v>44.5169533336095</v>
      </c>
      <c r="H1194" s="9">
        <v>0</v>
      </c>
    </row>
    <row r="1195" spans="1:8" x14ac:dyDescent="0.35">
      <c r="A1195" s="8" t="str">
        <f t="shared" si="38"/>
        <v>Distribución volumen por criterio (Consumiciones)Platano Ing.DE 60 A 75 AÑOS</v>
      </c>
      <c r="B1195" s="8" t="s">
        <v>264</v>
      </c>
      <c r="C1195" s="8">
        <v>0</v>
      </c>
      <c r="D1195" t="s">
        <v>161</v>
      </c>
      <c r="E1195" s="24">
        <v>31.0471366475529</v>
      </c>
      <c r="F1195" s="24">
        <v>30.503028789722801</v>
      </c>
      <c r="G1195" s="24">
        <v>35.178854562504903</v>
      </c>
      <c r="H1195" s="9">
        <v>0</v>
      </c>
    </row>
    <row r="1196" spans="1:8" x14ac:dyDescent="0.35">
      <c r="A1196" s="8" t="str">
        <f t="shared" si="38"/>
        <v>Distribución volumen por criterio (Consumiciones)Platano Ing.NIVEL ALTO</v>
      </c>
      <c r="B1196" s="8" t="s">
        <v>264</v>
      </c>
      <c r="C1196" s="8">
        <v>0</v>
      </c>
      <c r="D1196" t="s">
        <v>245</v>
      </c>
      <c r="E1196" s="24">
        <v>16.292581407960601</v>
      </c>
      <c r="F1196" s="24">
        <v>4.1847094780179299</v>
      </c>
      <c r="G1196" s="24">
        <v>19.7266620970688</v>
      </c>
      <c r="H1196" s="9">
        <v>0</v>
      </c>
    </row>
    <row r="1197" spans="1:8" x14ac:dyDescent="0.35">
      <c r="A1197" s="8" t="str">
        <f t="shared" si="38"/>
        <v>Distribución volumen por criterio (Consumiciones)Platano Ing.NIVEL MEDIO ALTO</v>
      </c>
      <c r="B1197" s="8" t="s">
        <v>264</v>
      </c>
      <c r="C1197" s="8">
        <v>0</v>
      </c>
      <c r="D1197" t="s">
        <v>246</v>
      </c>
      <c r="E1197" s="24">
        <v>7.6139458188695199</v>
      </c>
      <c r="F1197" s="24">
        <v>27.2889431971672</v>
      </c>
      <c r="G1197" s="24">
        <v>14.266372404650401</v>
      </c>
      <c r="H1197" s="9">
        <v>0</v>
      </c>
    </row>
    <row r="1198" spans="1:8" x14ac:dyDescent="0.35">
      <c r="A1198" s="8" t="str">
        <f t="shared" si="38"/>
        <v>Distribución volumen por criterio (Consumiciones)Platano Ing.NIVEL MEDIO</v>
      </c>
      <c r="B1198" s="8" t="s">
        <v>264</v>
      </c>
      <c r="C1198" s="8">
        <v>0</v>
      </c>
      <c r="D1198" t="s">
        <v>247</v>
      </c>
      <c r="E1198" s="24">
        <v>42.073175633081298</v>
      </c>
      <c r="F1198" s="24">
        <v>33.920940822108498</v>
      </c>
      <c r="G1198" s="24">
        <v>17.672357950158698</v>
      </c>
      <c r="H1198" s="9">
        <v>0</v>
      </c>
    </row>
    <row r="1199" spans="1:8" x14ac:dyDescent="0.35">
      <c r="A1199" s="8" t="str">
        <f t="shared" si="38"/>
        <v>Distribución volumen por criterio (Consumiciones)Platano Ing.NIVEL MEDIO BAJO</v>
      </c>
      <c r="B1199" s="8" t="s">
        <v>264</v>
      </c>
      <c r="C1199" s="8">
        <v>0</v>
      </c>
      <c r="D1199" t="s">
        <v>248</v>
      </c>
      <c r="E1199" s="24">
        <v>17.922970409868299</v>
      </c>
      <c r="F1199" s="24">
        <v>4.7548282702769704</v>
      </c>
      <c r="G1199" s="24">
        <v>26.6177223818652</v>
      </c>
      <c r="H1199" s="9">
        <v>0</v>
      </c>
    </row>
    <row r="1200" spans="1:8" x14ac:dyDescent="0.35">
      <c r="A1200" s="8" t="str">
        <f t="shared" si="38"/>
        <v>Distribución volumen por criterio (Consumiciones)Platano Ing.NIVEL BAJO</v>
      </c>
      <c r="B1200" s="8" t="s">
        <v>264</v>
      </c>
      <c r="C1200" s="8">
        <v>0</v>
      </c>
      <c r="D1200" t="s">
        <v>249</v>
      </c>
      <c r="E1200" s="24">
        <v>16.0973289324814</v>
      </c>
      <c r="F1200" s="24">
        <v>29.850580690064699</v>
      </c>
      <c r="G1200" s="24">
        <v>21.716894581637</v>
      </c>
      <c r="H1200" s="9">
        <v>0</v>
      </c>
    </row>
    <row r="1201" spans="1:8" x14ac:dyDescent="0.35">
      <c r="A1201" s="8" t="str">
        <f t="shared" si="38"/>
        <v>Distribución volumen por criterio (Consumiciones)Platano Ing.HOMBRE</v>
      </c>
      <c r="B1201" s="8" t="s">
        <v>264</v>
      </c>
      <c r="C1201" s="8">
        <v>0</v>
      </c>
      <c r="D1201" t="s">
        <v>166</v>
      </c>
      <c r="E1201" s="24">
        <v>31.2384360642289</v>
      </c>
      <c r="F1201" s="24">
        <v>35.831501575835702</v>
      </c>
      <c r="G1201" s="24">
        <v>32.410779857112203</v>
      </c>
      <c r="H1201" s="9">
        <v>0</v>
      </c>
    </row>
    <row r="1202" spans="1:8" x14ac:dyDescent="0.35">
      <c r="A1202" s="8" t="str">
        <f t="shared" si="38"/>
        <v>Distribución volumen por criterio (Consumiciones)Platano Ing.MUJER</v>
      </c>
      <c r="B1202" s="8" t="s">
        <v>264</v>
      </c>
      <c r="C1202" s="8">
        <v>0</v>
      </c>
      <c r="D1202" t="s">
        <v>167</v>
      </c>
      <c r="E1202" s="24">
        <v>68.761563935770994</v>
      </c>
      <c r="F1202" s="24">
        <v>64.168513169975995</v>
      </c>
      <c r="G1202" s="24">
        <v>67.589238973648193</v>
      </c>
      <c r="H1202" s="9">
        <v>0</v>
      </c>
    </row>
    <row r="1203" spans="1:8" s="97" customFormat="1" x14ac:dyDescent="0.35">
      <c r="A1203" s="97" t="str">
        <f t="shared" ref="A1203:A1232" si="39">$I$3&amp;$C$1203&amp;D1203</f>
        <v>Distribución volumen por criterio (Consumiciones)Naranja/Mandarina InT.ESPAÑA</v>
      </c>
      <c r="B1203" s="97" t="s">
        <v>264</v>
      </c>
      <c r="C1203" s="97" t="s">
        <v>100</v>
      </c>
      <c r="D1203" s="98" t="s">
        <v>138</v>
      </c>
      <c r="E1203" s="99">
        <v>100</v>
      </c>
      <c r="F1203" s="99">
        <v>100</v>
      </c>
      <c r="G1203" s="99">
        <v>100</v>
      </c>
      <c r="H1203" s="100">
        <v>0</v>
      </c>
    </row>
    <row r="1204" spans="1:8" x14ac:dyDescent="0.35">
      <c r="A1204" s="8" t="str">
        <f t="shared" si="39"/>
        <v>Distribución volumen por criterio (Consumiciones)Naranja/Mandarina InBCN AM</v>
      </c>
      <c r="B1204" s="8" t="s">
        <v>264</v>
      </c>
      <c r="C1204" s="8">
        <v>0</v>
      </c>
      <c r="D1204" t="s">
        <v>140</v>
      </c>
      <c r="E1204" s="24">
        <v>2.0332838395173498</v>
      </c>
      <c r="F1204" s="24">
        <v>11.6110638855363</v>
      </c>
      <c r="G1204" s="24">
        <v>7.0366373931555897</v>
      </c>
      <c r="H1204" s="9">
        <v>0</v>
      </c>
    </row>
    <row r="1205" spans="1:8" x14ac:dyDescent="0.35">
      <c r="A1205" s="8" t="str">
        <f t="shared" si="39"/>
        <v>Distribución volumen por criterio (Consumiciones)Naranja/Mandarina InREST.CAT ARAGON</v>
      </c>
      <c r="B1205" s="8" t="s">
        <v>264</v>
      </c>
      <c r="C1205" s="8">
        <v>0</v>
      </c>
      <c r="D1205" t="s">
        <v>141</v>
      </c>
      <c r="E1205" s="24">
        <v>6.2512259191236197</v>
      </c>
      <c r="F1205" s="24">
        <v>6.3670860247518899</v>
      </c>
      <c r="G1205" s="24">
        <v>6.0599048931932797</v>
      </c>
      <c r="H1205" s="9">
        <v>0</v>
      </c>
    </row>
    <row r="1206" spans="1:8" x14ac:dyDescent="0.35">
      <c r="A1206" s="8" t="str">
        <f t="shared" si="39"/>
        <v>Distribución volumen por criterio (Consumiciones)Naranja/Mandarina InLEVANTE</v>
      </c>
      <c r="B1206" s="8" t="s">
        <v>264</v>
      </c>
      <c r="C1206" s="8">
        <v>0</v>
      </c>
      <c r="D1206" t="s">
        <v>142</v>
      </c>
      <c r="E1206" s="24">
        <v>23.958194263528402</v>
      </c>
      <c r="F1206" s="24">
        <v>21.6639272486882</v>
      </c>
      <c r="G1206" s="24">
        <v>10.4970076028495</v>
      </c>
      <c r="H1206" s="9">
        <v>0</v>
      </c>
    </row>
    <row r="1207" spans="1:8" x14ac:dyDescent="0.35">
      <c r="A1207" s="8" t="str">
        <f t="shared" si="39"/>
        <v>Distribución volumen por criterio (Consumiciones)Naranja/Mandarina InANDALUCIA</v>
      </c>
      <c r="B1207" s="8" t="s">
        <v>264</v>
      </c>
      <c r="C1207" s="8">
        <v>0</v>
      </c>
      <c r="D1207" t="s">
        <v>143</v>
      </c>
      <c r="E1207" s="24">
        <v>13.396977689895699</v>
      </c>
      <c r="F1207" s="24">
        <v>6.6711109739101504</v>
      </c>
      <c r="G1207" s="24">
        <v>6.9713557326222402</v>
      </c>
      <c r="H1207" s="9">
        <v>0</v>
      </c>
    </row>
    <row r="1208" spans="1:8" x14ac:dyDescent="0.35">
      <c r="A1208" s="8" t="str">
        <f t="shared" si="39"/>
        <v>Distribución volumen por criterio (Consumiciones)Naranja/Mandarina InMDD AM</v>
      </c>
      <c r="B1208" s="8" t="s">
        <v>264</v>
      </c>
      <c r="C1208" s="8">
        <v>0</v>
      </c>
      <c r="D1208" t="s">
        <v>144</v>
      </c>
      <c r="E1208" s="24">
        <v>14.808985743616001</v>
      </c>
      <c r="F1208" s="24">
        <v>21.517301250394301</v>
      </c>
      <c r="G1208" s="24">
        <v>27.2080507459637</v>
      </c>
      <c r="H1208" s="9">
        <v>0</v>
      </c>
    </row>
    <row r="1209" spans="1:8" x14ac:dyDescent="0.35">
      <c r="A1209" s="8" t="str">
        <f t="shared" si="39"/>
        <v>Distribución volumen por criterio (Consumiciones)Naranja/Mandarina InRTO CENTRO</v>
      </c>
      <c r="B1209" s="8" t="s">
        <v>264</v>
      </c>
      <c r="C1209" s="8">
        <v>0</v>
      </c>
      <c r="D1209" t="s">
        <v>145</v>
      </c>
      <c r="E1209" s="24">
        <v>30.272237036288701</v>
      </c>
      <c r="F1209" s="24">
        <v>14.6474960113422</v>
      </c>
      <c r="G1209" s="24">
        <v>7.8290832862936002</v>
      </c>
      <c r="H1209" s="9">
        <v>0</v>
      </c>
    </row>
    <row r="1210" spans="1:8" x14ac:dyDescent="0.35">
      <c r="A1210" s="8" t="str">
        <f t="shared" si="39"/>
        <v>Distribución volumen por criterio (Consumiciones)Naranja/Mandarina InNORTE-CENTRO</v>
      </c>
      <c r="B1210" s="8" t="s">
        <v>264</v>
      </c>
      <c r="C1210" s="8">
        <v>0</v>
      </c>
      <c r="D1210" t="s">
        <v>146</v>
      </c>
      <c r="E1210" s="24">
        <v>1.1433730005520699</v>
      </c>
      <c r="F1210" s="24">
        <v>10.8070152190167</v>
      </c>
      <c r="G1210" s="24">
        <v>24.095848834112498</v>
      </c>
      <c r="H1210" s="9">
        <v>0</v>
      </c>
    </row>
    <row r="1211" spans="1:8" x14ac:dyDescent="0.35">
      <c r="A1211" s="8" t="str">
        <f t="shared" si="39"/>
        <v>Distribución volumen por criterio (Consumiciones)Naranja/Mandarina InNOROESTE</v>
      </c>
      <c r="B1211" s="8" t="s">
        <v>264</v>
      </c>
      <c r="C1211" s="8">
        <v>0</v>
      </c>
      <c r="D1211" t="s">
        <v>147</v>
      </c>
      <c r="E1211" s="24">
        <v>8.1357703174219402</v>
      </c>
      <c r="F1211" s="24">
        <v>6.7150174567308696</v>
      </c>
      <c r="G1211" s="24">
        <v>10.302095599258299</v>
      </c>
      <c r="H1211" s="9">
        <v>0</v>
      </c>
    </row>
    <row r="1212" spans="1:8" x14ac:dyDescent="0.35">
      <c r="A1212" s="8" t="str">
        <f t="shared" si="39"/>
        <v>Distribución volumen por criterio (Consumiciones)Naranja/Mandarina In&lt;2MIL</v>
      </c>
      <c r="B1212" s="8" t="s">
        <v>264</v>
      </c>
      <c r="C1212" s="8">
        <v>0</v>
      </c>
      <c r="D1212" t="s">
        <v>148</v>
      </c>
      <c r="E1212" s="24">
        <v>14.7985307012005</v>
      </c>
      <c r="F1212" s="24">
        <v>4.2570231624503698</v>
      </c>
      <c r="G1212" s="24">
        <v>2.1975593496289001</v>
      </c>
      <c r="H1212" s="9">
        <v>0</v>
      </c>
    </row>
    <row r="1213" spans="1:8" x14ac:dyDescent="0.35">
      <c r="A1213" s="8" t="str">
        <f t="shared" si="39"/>
        <v>Distribución volumen por criterio (Consumiciones)Naranja/Mandarina In2-5MIL</v>
      </c>
      <c r="B1213" s="8" t="s">
        <v>264</v>
      </c>
      <c r="C1213" s="8">
        <v>0</v>
      </c>
      <c r="D1213" t="s">
        <v>149</v>
      </c>
      <c r="E1213" s="24">
        <v>3.04703055145613</v>
      </c>
      <c r="F1213" s="24">
        <v>1.18359421175914</v>
      </c>
      <c r="G1213" s="24">
        <v>3.3391643063048901</v>
      </c>
      <c r="H1213" s="9">
        <v>0</v>
      </c>
    </row>
    <row r="1214" spans="1:8" x14ac:dyDescent="0.35">
      <c r="A1214" s="8" t="str">
        <f t="shared" si="39"/>
        <v>Distribución volumen por criterio (Consumiciones)Naranja/Mandarina In5-10MIL</v>
      </c>
      <c r="B1214" s="8" t="s">
        <v>264</v>
      </c>
      <c r="C1214" s="8">
        <v>0</v>
      </c>
      <c r="D1214" t="s">
        <v>150</v>
      </c>
      <c r="E1214" s="24">
        <v>12.3323855538196</v>
      </c>
      <c r="F1214" s="24">
        <v>6.8826592959633004</v>
      </c>
      <c r="G1214" s="24">
        <v>4.1811987343659203</v>
      </c>
      <c r="H1214" s="9">
        <v>0</v>
      </c>
    </row>
    <row r="1215" spans="1:8" x14ac:dyDescent="0.35">
      <c r="A1215" s="8" t="str">
        <f t="shared" si="39"/>
        <v>Distribución volumen por criterio (Consumiciones)Naranja/Mandarina In10-30MIL</v>
      </c>
      <c r="B1215" s="8" t="s">
        <v>264</v>
      </c>
      <c r="C1215" s="8">
        <v>0</v>
      </c>
      <c r="D1215" t="s">
        <v>151</v>
      </c>
      <c r="E1215" s="24">
        <v>10.3716726985376</v>
      </c>
      <c r="F1215" s="24">
        <v>16.189199791287201</v>
      </c>
      <c r="G1215" s="24">
        <v>33.860317949525403</v>
      </c>
      <c r="H1215" s="9">
        <v>0</v>
      </c>
    </row>
    <row r="1216" spans="1:8" x14ac:dyDescent="0.35">
      <c r="A1216" s="8" t="str">
        <f t="shared" si="39"/>
        <v>Distribución volumen por criterio (Consumiciones)Naranja/Mandarina In30-100MIL</v>
      </c>
      <c r="B1216" s="8" t="s">
        <v>264</v>
      </c>
      <c r="C1216" s="8">
        <v>0</v>
      </c>
      <c r="D1216" t="s">
        <v>152</v>
      </c>
      <c r="E1216" s="24">
        <v>10.610253338577399</v>
      </c>
      <c r="F1216" s="24">
        <v>9.0026887205499992</v>
      </c>
      <c r="G1216" s="24">
        <v>4.9207077567825204</v>
      </c>
      <c r="H1216" s="9">
        <v>0</v>
      </c>
    </row>
    <row r="1217" spans="1:8" x14ac:dyDescent="0.35">
      <c r="A1217" s="8" t="str">
        <f t="shared" si="39"/>
        <v>Distribución volumen por criterio (Consumiciones)Naranja/Mandarina In100-200MIL</v>
      </c>
      <c r="B1217" s="8" t="s">
        <v>264</v>
      </c>
      <c r="C1217" s="8">
        <v>0</v>
      </c>
      <c r="D1217" t="s">
        <v>153</v>
      </c>
      <c r="E1217" s="24">
        <v>1.6855287418948599</v>
      </c>
      <c r="F1217" s="24">
        <v>12.5924506509475</v>
      </c>
      <c r="G1217" s="24">
        <v>7.0715378057094203</v>
      </c>
      <c r="H1217" s="9">
        <v>0</v>
      </c>
    </row>
    <row r="1218" spans="1:8" x14ac:dyDescent="0.35">
      <c r="A1218" s="8" t="str">
        <f t="shared" si="39"/>
        <v>Distribución volumen por criterio (Consumiciones)Naranja/Mandarina In200-500MIL</v>
      </c>
      <c r="B1218" s="8" t="s">
        <v>264</v>
      </c>
      <c r="C1218" s="8">
        <v>0</v>
      </c>
      <c r="D1218" t="s">
        <v>154</v>
      </c>
      <c r="E1218" s="24">
        <v>23.526533616704999</v>
      </c>
      <c r="F1218" s="24">
        <v>15.466196736641701</v>
      </c>
      <c r="G1218" s="24">
        <v>13.5327873932393</v>
      </c>
      <c r="H1218" s="9">
        <v>0</v>
      </c>
    </row>
    <row r="1219" spans="1:8" x14ac:dyDescent="0.35">
      <c r="A1219" s="8" t="str">
        <f t="shared" si="39"/>
        <v>Distribución volumen por criterio (Consumiciones)Naranja/Mandarina In&gt;500MIL</v>
      </c>
      <c r="B1219" s="8" t="s">
        <v>264</v>
      </c>
      <c r="C1219" s="8">
        <v>0</v>
      </c>
      <c r="D1219" t="s">
        <v>155</v>
      </c>
      <c r="E1219" s="24">
        <v>23.628116216050401</v>
      </c>
      <c r="F1219" s="24">
        <v>34.426216794753003</v>
      </c>
      <c r="G1219" s="24">
        <v>30.8967141419031</v>
      </c>
      <c r="H1219" s="9">
        <v>0</v>
      </c>
    </row>
    <row r="1220" spans="1:8" x14ac:dyDescent="0.35">
      <c r="A1220" s="8" t="str">
        <f t="shared" si="39"/>
        <v>Distribución volumen por criterio (Consumiciones)Naranja/Mandarina InDE 15 A 19 AÑOS</v>
      </c>
      <c r="B1220" s="8" t="s">
        <v>264</v>
      </c>
      <c r="C1220" s="8">
        <v>0</v>
      </c>
      <c r="D1220" t="s">
        <v>156</v>
      </c>
      <c r="E1220" s="24">
        <v>4.7967761664724202</v>
      </c>
      <c r="F1220" s="24" t="s">
        <v>285</v>
      </c>
      <c r="G1220" s="24">
        <v>0.99499005884294001</v>
      </c>
      <c r="H1220" s="9">
        <v>0</v>
      </c>
    </row>
    <row r="1221" spans="1:8" x14ac:dyDescent="0.35">
      <c r="A1221" s="8" t="str">
        <f t="shared" si="39"/>
        <v>Distribución volumen por criterio (Consumiciones)Naranja/Mandarina InDE 20 A 24 AÑOS</v>
      </c>
      <c r="B1221" s="8" t="s">
        <v>264</v>
      </c>
      <c r="C1221" s="8">
        <v>0</v>
      </c>
      <c r="D1221" t="s">
        <v>157</v>
      </c>
      <c r="E1221" s="24" t="s">
        <v>285</v>
      </c>
      <c r="F1221" s="24">
        <v>2.6205222186499801</v>
      </c>
      <c r="G1221" s="24" t="s">
        <v>285</v>
      </c>
      <c r="H1221" s="9">
        <v>0</v>
      </c>
    </row>
    <row r="1222" spans="1:8" x14ac:dyDescent="0.35">
      <c r="A1222" s="8" t="str">
        <f t="shared" si="39"/>
        <v>Distribución volumen por criterio (Consumiciones)Naranja/Mandarina InDE 25 A 34 AÑOS</v>
      </c>
      <c r="B1222" s="8" t="s">
        <v>264</v>
      </c>
      <c r="C1222" s="8">
        <v>0</v>
      </c>
      <c r="D1222" t="s">
        <v>158</v>
      </c>
      <c r="E1222" s="24">
        <v>2.0344466134322499</v>
      </c>
      <c r="F1222" s="24">
        <v>1.8450548548685699</v>
      </c>
      <c r="G1222" s="24">
        <v>2.1101215551420198</v>
      </c>
      <c r="H1222" s="9">
        <v>0</v>
      </c>
    </row>
    <row r="1223" spans="1:8" x14ac:dyDescent="0.35">
      <c r="A1223" s="8" t="str">
        <f t="shared" si="39"/>
        <v>Distribución volumen por criterio (Consumiciones)Naranja/Mandarina InDE 35 A 49 AÑOS</v>
      </c>
      <c r="B1223" s="8" t="s">
        <v>264</v>
      </c>
      <c r="C1223" s="8">
        <v>0</v>
      </c>
      <c r="D1223" t="s">
        <v>159</v>
      </c>
      <c r="E1223" s="24">
        <v>48.064310688860097</v>
      </c>
      <c r="F1223" s="24">
        <v>32.670115597666197</v>
      </c>
      <c r="G1223" s="24">
        <v>13.779892565153499</v>
      </c>
      <c r="H1223" s="9">
        <v>0</v>
      </c>
    </row>
    <row r="1224" spans="1:8" x14ac:dyDescent="0.35">
      <c r="A1224" s="8" t="str">
        <f t="shared" si="39"/>
        <v>Distribución volumen por criterio (Consumiciones)Naranja/Mandarina InDE 50 A 59 AÑOS</v>
      </c>
      <c r="B1224" s="8" t="s">
        <v>264</v>
      </c>
      <c r="C1224" s="8">
        <v>0</v>
      </c>
      <c r="D1224" t="s">
        <v>160</v>
      </c>
      <c r="E1224" s="24">
        <v>10.812254861278999</v>
      </c>
      <c r="F1224" s="24">
        <v>22.6134273394165</v>
      </c>
      <c r="G1224" s="24">
        <v>20.188513482956001</v>
      </c>
      <c r="H1224" s="9">
        <v>0</v>
      </c>
    </row>
    <row r="1225" spans="1:8" x14ac:dyDescent="0.35">
      <c r="A1225" s="8" t="str">
        <f t="shared" si="39"/>
        <v>Distribución volumen por criterio (Consumiciones)Naranja/Mandarina InDE 60 A 75 AÑOS</v>
      </c>
      <c r="B1225" s="8" t="s">
        <v>264</v>
      </c>
      <c r="C1225" s="8">
        <v>0</v>
      </c>
      <c r="D1225" t="s">
        <v>161</v>
      </c>
      <c r="E1225" s="24">
        <v>34.292250459155902</v>
      </c>
      <c r="F1225" s="24">
        <v>40.250907094954499</v>
      </c>
      <c r="G1225" s="24">
        <v>62.926460562835302</v>
      </c>
      <c r="H1225" s="9">
        <v>0</v>
      </c>
    </row>
    <row r="1226" spans="1:8" x14ac:dyDescent="0.35">
      <c r="A1226" s="8" t="str">
        <f t="shared" si="39"/>
        <v>Distribución volumen por criterio (Consumiciones)Naranja/Mandarina InNIVEL ALTO</v>
      </c>
      <c r="B1226" s="8" t="s">
        <v>264</v>
      </c>
      <c r="C1226" s="8">
        <v>0</v>
      </c>
      <c r="D1226" t="s">
        <v>245</v>
      </c>
      <c r="E1226" s="24">
        <v>24.447127614662701</v>
      </c>
      <c r="F1226" s="24">
        <v>13.6012592036538</v>
      </c>
      <c r="G1226" s="24">
        <v>10.016188927209299</v>
      </c>
      <c r="H1226" s="9">
        <v>0</v>
      </c>
    </row>
    <row r="1227" spans="1:8" x14ac:dyDescent="0.35">
      <c r="A1227" s="8" t="str">
        <f t="shared" si="39"/>
        <v>Distribución volumen por criterio (Consumiciones)Naranja/Mandarina InNIVEL MEDIO ALTO</v>
      </c>
      <c r="B1227" s="8" t="s">
        <v>264</v>
      </c>
      <c r="C1227" s="8">
        <v>0</v>
      </c>
      <c r="D1227" t="s">
        <v>246</v>
      </c>
      <c r="E1227" s="24">
        <v>12.463565214567399</v>
      </c>
      <c r="F1227" s="24">
        <v>15.883539473595</v>
      </c>
      <c r="G1227" s="24">
        <v>18.880686015212401</v>
      </c>
      <c r="H1227" s="9">
        <v>0</v>
      </c>
    </row>
    <row r="1228" spans="1:8" x14ac:dyDescent="0.35">
      <c r="A1228" s="8" t="str">
        <f t="shared" si="39"/>
        <v>Distribución volumen por criterio (Consumiciones)Naranja/Mandarina InNIVEL MEDIO</v>
      </c>
      <c r="B1228" s="8" t="s">
        <v>264</v>
      </c>
      <c r="C1228" s="8">
        <v>0</v>
      </c>
      <c r="D1228" t="s">
        <v>247</v>
      </c>
      <c r="E1228" s="24">
        <v>38.851009782094899</v>
      </c>
      <c r="F1228" s="24">
        <v>33.221066136803202</v>
      </c>
      <c r="G1228" s="24">
        <v>31.7968620448801</v>
      </c>
      <c r="H1228" s="9">
        <v>0</v>
      </c>
    </row>
    <row r="1229" spans="1:8" x14ac:dyDescent="0.35">
      <c r="A1229" s="8" t="str">
        <f t="shared" si="39"/>
        <v>Distribución volumen por criterio (Consumiciones)Naranja/Mandarina InNIVEL MEDIO BAJO</v>
      </c>
      <c r="B1229" s="8" t="s">
        <v>264</v>
      </c>
      <c r="C1229" s="8">
        <v>0</v>
      </c>
      <c r="D1229" t="s">
        <v>248</v>
      </c>
      <c r="E1229" s="24">
        <v>15.2188342311981</v>
      </c>
      <c r="F1229" s="24">
        <v>7.5479862454362898</v>
      </c>
      <c r="G1229" s="24">
        <v>12.632857240964601</v>
      </c>
      <c r="H1229" s="9">
        <v>0</v>
      </c>
    </row>
    <row r="1230" spans="1:8" x14ac:dyDescent="0.35">
      <c r="A1230" s="8" t="str">
        <f t="shared" si="39"/>
        <v>Distribución volumen por criterio (Consumiciones)Naranja/Mandarina InNIVEL BAJO</v>
      </c>
      <c r="B1230" s="8" t="s">
        <v>264</v>
      </c>
      <c r="C1230" s="8">
        <v>0</v>
      </c>
      <c r="D1230" t="s">
        <v>249</v>
      </c>
      <c r="E1230" s="24">
        <v>9.0195046528998102</v>
      </c>
      <c r="F1230" s="24">
        <v>29.7461790577958</v>
      </c>
      <c r="G1230" s="24">
        <v>26.673397396706601</v>
      </c>
      <c r="H1230" s="9">
        <v>0</v>
      </c>
    </row>
    <row r="1231" spans="1:8" x14ac:dyDescent="0.35">
      <c r="A1231" s="8" t="str">
        <f t="shared" si="39"/>
        <v>Distribución volumen por criterio (Consumiciones)Naranja/Mandarina InHOMBRE</v>
      </c>
      <c r="B1231" s="8" t="s">
        <v>264</v>
      </c>
      <c r="C1231" s="8">
        <v>0</v>
      </c>
      <c r="D1231" t="s">
        <v>166</v>
      </c>
      <c r="E1231" s="24">
        <v>51.209293892234598</v>
      </c>
      <c r="F1231" s="24">
        <v>45.567225166605098</v>
      </c>
      <c r="G1231" s="24">
        <v>44.556550694876002</v>
      </c>
      <c r="H1231" s="9">
        <v>0</v>
      </c>
    </row>
    <row r="1232" spans="1:8" x14ac:dyDescent="0.35">
      <c r="A1232" s="8" t="str">
        <f t="shared" si="39"/>
        <v>Distribución volumen por criterio (Consumiciones)Naranja/Mandarina InMUJER</v>
      </c>
      <c r="B1232" s="8" t="s">
        <v>264</v>
      </c>
      <c r="C1232" s="8">
        <v>0</v>
      </c>
      <c r="D1232" t="s">
        <v>167</v>
      </c>
      <c r="E1232" s="24">
        <v>48.790751211485897</v>
      </c>
      <c r="F1232" s="24">
        <v>54.432797421358103</v>
      </c>
      <c r="G1232" s="24">
        <v>55.443432555069997</v>
      </c>
      <c r="H1232" s="9">
        <v>0</v>
      </c>
    </row>
    <row r="1233" spans="1:8" s="97" customFormat="1" x14ac:dyDescent="0.35">
      <c r="A1233" s="97" t="str">
        <f t="shared" ref="A1233:A1262" si="40">$I$3&amp;$C$1233&amp;D1233</f>
        <v>Distribución volumen por criterio (Consumiciones)Melon/sandia Ing.T.ESPAÑA</v>
      </c>
      <c r="B1233" s="97" t="s">
        <v>264</v>
      </c>
      <c r="C1233" s="97" t="s">
        <v>101</v>
      </c>
      <c r="D1233" s="98" t="s">
        <v>138</v>
      </c>
      <c r="E1233" s="99">
        <v>100</v>
      </c>
      <c r="F1233" s="99">
        <v>100</v>
      </c>
      <c r="G1233" s="99">
        <v>100</v>
      </c>
      <c r="H1233" s="100">
        <v>0</v>
      </c>
    </row>
    <row r="1234" spans="1:8" x14ac:dyDescent="0.35">
      <c r="A1234" s="8" t="str">
        <f t="shared" si="40"/>
        <v>Distribución volumen por criterio (Consumiciones)Melon/sandia Ing.BCN AM</v>
      </c>
      <c r="B1234" s="8" t="s">
        <v>264</v>
      </c>
      <c r="C1234" s="8">
        <v>0</v>
      </c>
      <c r="D1234" t="s">
        <v>140</v>
      </c>
      <c r="E1234" s="24">
        <v>8.6955946925326906</v>
      </c>
      <c r="F1234" s="24">
        <v>7.5529115802035101</v>
      </c>
      <c r="G1234" s="24">
        <v>10.285354740295499</v>
      </c>
      <c r="H1234" s="9">
        <v>0</v>
      </c>
    </row>
    <row r="1235" spans="1:8" x14ac:dyDescent="0.35">
      <c r="A1235" s="8" t="str">
        <f t="shared" si="40"/>
        <v>Distribución volumen por criterio (Consumiciones)Melon/sandia Ing.REST.CAT ARAGON</v>
      </c>
      <c r="B1235" s="8" t="s">
        <v>264</v>
      </c>
      <c r="C1235" s="8">
        <v>0</v>
      </c>
      <c r="D1235" t="s">
        <v>141</v>
      </c>
      <c r="E1235" s="24">
        <v>9.4063310698603892</v>
      </c>
      <c r="F1235" s="24">
        <v>13.296173259583</v>
      </c>
      <c r="G1235" s="24">
        <v>14.3908171582043</v>
      </c>
      <c r="H1235" s="9">
        <v>0</v>
      </c>
    </row>
    <row r="1236" spans="1:8" x14ac:dyDescent="0.35">
      <c r="A1236" s="8" t="str">
        <f t="shared" si="40"/>
        <v>Distribución volumen por criterio (Consumiciones)Melon/sandia Ing.LEVANTE</v>
      </c>
      <c r="B1236" s="8" t="s">
        <v>264</v>
      </c>
      <c r="C1236" s="8">
        <v>0</v>
      </c>
      <c r="D1236" t="s">
        <v>142</v>
      </c>
      <c r="E1236" s="24">
        <v>38.341773650748003</v>
      </c>
      <c r="F1236" s="24">
        <v>25.753197013433098</v>
      </c>
      <c r="G1236" s="24">
        <v>11.654935526113</v>
      </c>
      <c r="H1236" s="9">
        <v>0</v>
      </c>
    </row>
    <row r="1237" spans="1:8" x14ac:dyDescent="0.35">
      <c r="A1237" s="8" t="str">
        <f t="shared" si="40"/>
        <v>Distribución volumen por criterio (Consumiciones)Melon/sandia Ing.ANDALUCIA</v>
      </c>
      <c r="B1237" s="8" t="s">
        <v>264</v>
      </c>
      <c r="C1237" s="8">
        <v>0</v>
      </c>
      <c r="D1237" t="s">
        <v>143</v>
      </c>
      <c r="E1237" s="24">
        <v>5.2643497628393101</v>
      </c>
      <c r="F1237" s="24">
        <v>6.9153061553595299</v>
      </c>
      <c r="G1237" s="24">
        <v>4.1875639196760899</v>
      </c>
      <c r="H1237" s="9">
        <v>0</v>
      </c>
    </row>
    <row r="1238" spans="1:8" x14ac:dyDescent="0.35">
      <c r="A1238" s="8" t="str">
        <f t="shared" si="40"/>
        <v>Distribución volumen por criterio (Consumiciones)Melon/sandia Ing.MDD AM</v>
      </c>
      <c r="B1238" s="8" t="s">
        <v>264</v>
      </c>
      <c r="C1238" s="8">
        <v>0</v>
      </c>
      <c r="D1238" t="s">
        <v>144</v>
      </c>
      <c r="E1238" s="24">
        <v>20.062433884180301</v>
      </c>
      <c r="F1238" s="24">
        <v>28.430278498976001</v>
      </c>
      <c r="G1238" s="24">
        <v>20.928222890846399</v>
      </c>
      <c r="H1238" s="9">
        <v>0</v>
      </c>
    </row>
    <row r="1239" spans="1:8" x14ac:dyDescent="0.35">
      <c r="A1239" s="8" t="str">
        <f t="shared" si="40"/>
        <v>Distribución volumen por criterio (Consumiciones)Melon/sandia Ing.RTO CENTRO</v>
      </c>
      <c r="B1239" s="8" t="s">
        <v>264</v>
      </c>
      <c r="C1239" s="8">
        <v>0</v>
      </c>
      <c r="D1239" t="s">
        <v>145</v>
      </c>
      <c r="E1239" s="24">
        <v>4.9205191211109698</v>
      </c>
      <c r="F1239" s="24">
        <v>6.4637153085742796</v>
      </c>
      <c r="G1239" s="24">
        <v>24.468505575485199</v>
      </c>
      <c r="H1239" s="9">
        <v>0</v>
      </c>
    </row>
    <row r="1240" spans="1:8" x14ac:dyDescent="0.35">
      <c r="A1240" s="8" t="str">
        <f t="shared" si="40"/>
        <v>Distribución volumen por criterio (Consumiciones)Melon/sandia Ing.NORTE-CENTRO</v>
      </c>
      <c r="B1240" s="8" t="s">
        <v>264</v>
      </c>
      <c r="C1240" s="8">
        <v>0</v>
      </c>
      <c r="D1240" t="s">
        <v>146</v>
      </c>
      <c r="E1240" s="24">
        <v>8.5748712423462194</v>
      </c>
      <c r="F1240" s="24">
        <v>8.1312025285836391</v>
      </c>
      <c r="G1240" s="24">
        <v>12.1568074815586</v>
      </c>
      <c r="H1240" s="9">
        <v>0</v>
      </c>
    </row>
    <row r="1241" spans="1:8" x14ac:dyDescent="0.35">
      <c r="A1241" s="8" t="str">
        <f t="shared" si="40"/>
        <v>Distribución volumen por criterio (Consumiciones)Melon/sandia Ing.NOROESTE</v>
      </c>
      <c r="B1241" s="8" t="s">
        <v>264</v>
      </c>
      <c r="C1241" s="8">
        <v>0</v>
      </c>
      <c r="D1241" t="s">
        <v>147</v>
      </c>
      <c r="E1241" s="24">
        <v>4.7341529982453903</v>
      </c>
      <c r="F1241" s="24">
        <v>3.4572100111270601</v>
      </c>
      <c r="G1241" s="24">
        <v>1.92775232665561</v>
      </c>
      <c r="H1241" s="9">
        <v>0</v>
      </c>
    </row>
    <row r="1242" spans="1:8" x14ac:dyDescent="0.35">
      <c r="A1242" s="8" t="str">
        <f t="shared" si="40"/>
        <v>Distribución volumen por criterio (Consumiciones)Melon/sandia Ing.&lt;2MIL</v>
      </c>
      <c r="B1242" s="8" t="s">
        <v>264</v>
      </c>
      <c r="C1242" s="8">
        <v>0</v>
      </c>
      <c r="D1242" t="s">
        <v>148</v>
      </c>
      <c r="E1242" s="24">
        <v>13.061471932641901</v>
      </c>
      <c r="F1242" s="24">
        <v>12.851655351469899</v>
      </c>
      <c r="G1242" s="24">
        <v>2.8841217137766502</v>
      </c>
      <c r="H1242" s="9">
        <v>0</v>
      </c>
    </row>
    <row r="1243" spans="1:8" x14ac:dyDescent="0.35">
      <c r="A1243" s="8" t="str">
        <f t="shared" si="40"/>
        <v>Distribución volumen por criterio (Consumiciones)Melon/sandia Ing.2-5MIL</v>
      </c>
      <c r="B1243" s="8" t="s">
        <v>264</v>
      </c>
      <c r="C1243" s="8">
        <v>0</v>
      </c>
      <c r="D1243" t="s">
        <v>149</v>
      </c>
      <c r="E1243" s="24">
        <v>0.72803770693456504</v>
      </c>
      <c r="F1243" s="24">
        <v>2.1707406750415199</v>
      </c>
      <c r="G1243" s="24">
        <v>1.78883287719099</v>
      </c>
      <c r="H1243" s="9">
        <v>0</v>
      </c>
    </row>
    <row r="1244" spans="1:8" x14ac:dyDescent="0.35">
      <c r="A1244" s="8" t="str">
        <f t="shared" si="40"/>
        <v>Distribución volumen por criterio (Consumiciones)Melon/sandia Ing.5-10MIL</v>
      </c>
      <c r="B1244" s="8" t="s">
        <v>264</v>
      </c>
      <c r="C1244" s="8">
        <v>0</v>
      </c>
      <c r="D1244" t="s">
        <v>150</v>
      </c>
      <c r="E1244" s="24">
        <v>5.9098143521603799</v>
      </c>
      <c r="F1244" s="24">
        <v>3.5060311880150299</v>
      </c>
      <c r="G1244" s="24">
        <v>4.0689149910543403</v>
      </c>
      <c r="H1244" s="9">
        <v>0</v>
      </c>
    </row>
    <row r="1245" spans="1:8" x14ac:dyDescent="0.35">
      <c r="A1245" s="8" t="str">
        <f t="shared" si="40"/>
        <v>Distribución volumen por criterio (Consumiciones)Melon/sandia Ing.10-30MIL</v>
      </c>
      <c r="B1245" s="8" t="s">
        <v>264</v>
      </c>
      <c r="C1245" s="8">
        <v>0</v>
      </c>
      <c r="D1245" t="s">
        <v>151</v>
      </c>
      <c r="E1245" s="24">
        <v>9.9300016342411705</v>
      </c>
      <c r="F1245" s="24">
        <v>15.7267904081534</v>
      </c>
      <c r="G1245" s="24">
        <v>23.9150034159169</v>
      </c>
      <c r="H1245" s="9">
        <v>0</v>
      </c>
    </row>
    <row r="1246" spans="1:8" x14ac:dyDescent="0.35">
      <c r="A1246" s="8" t="str">
        <f t="shared" si="40"/>
        <v>Distribución volumen por criterio (Consumiciones)Melon/sandia Ing.30-100MIL</v>
      </c>
      <c r="B1246" s="8" t="s">
        <v>264</v>
      </c>
      <c r="C1246" s="8">
        <v>0</v>
      </c>
      <c r="D1246" t="s">
        <v>152</v>
      </c>
      <c r="E1246" s="24">
        <v>18.200866832830801</v>
      </c>
      <c r="F1246" s="24">
        <v>12.927956330328501</v>
      </c>
      <c r="G1246" s="24">
        <v>16.948205798900101</v>
      </c>
      <c r="H1246" s="9">
        <v>0</v>
      </c>
    </row>
    <row r="1247" spans="1:8" x14ac:dyDescent="0.35">
      <c r="A1247" s="8" t="str">
        <f t="shared" si="40"/>
        <v>Distribución volumen por criterio (Consumiciones)Melon/sandia Ing.100-200MIL</v>
      </c>
      <c r="B1247" s="8" t="s">
        <v>264</v>
      </c>
      <c r="C1247" s="8">
        <v>0</v>
      </c>
      <c r="D1247" t="s">
        <v>153</v>
      </c>
      <c r="E1247" s="24">
        <v>7.7516061067775999</v>
      </c>
      <c r="F1247" s="24">
        <v>12.104908806502101</v>
      </c>
      <c r="G1247" s="24">
        <v>6.4151356848357199</v>
      </c>
      <c r="H1247" s="9">
        <v>0</v>
      </c>
    </row>
    <row r="1248" spans="1:8" x14ac:dyDescent="0.35">
      <c r="A1248" s="8" t="str">
        <f t="shared" si="40"/>
        <v>Distribución volumen por criterio (Consumiciones)Melon/sandia Ing.200-500MIL</v>
      </c>
      <c r="B1248" s="8" t="s">
        <v>264</v>
      </c>
      <c r="C1248" s="8">
        <v>0</v>
      </c>
      <c r="D1248" t="s">
        <v>154</v>
      </c>
      <c r="E1248" s="24">
        <v>24.277924729004599</v>
      </c>
      <c r="F1248" s="24">
        <v>14.4724161842254</v>
      </c>
      <c r="G1248" s="24">
        <v>26.007357613126999</v>
      </c>
      <c r="H1248" s="9">
        <v>0</v>
      </c>
    </row>
    <row r="1249" spans="1:8" x14ac:dyDescent="0.35">
      <c r="A1249" s="8" t="str">
        <f t="shared" si="40"/>
        <v>Distribución volumen por criterio (Consumiciones)Melon/sandia Ing.&gt;500MIL</v>
      </c>
      <c r="B1249" s="8" t="s">
        <v>264</v>
      </c>
      <c r="C1249" s="8">
        <v>0</v>
      </c>
      <c r="D1249" t="s">
        <v>155</v>
      </c>
      <c r="E1249" s="24">
        <v>20.1403098795261</v>
      </c>
      <c r="F1249" s="24">
        <v>26.239505894115599</v>
      </c>
      <c r="G1249" s="24">
        <v>17.972387524033</v>
      </c>
      <c r="H1249" s="9">
        <v>0</v>
      </c>
    </row>
    <row r="1250" spans="1:8" x14ac:dyDescent="0.35">
      <c r="A1250" s="8" t="str">
        <f t="shared" si="40"/>
        <v>Distribución volumen por criterio (Consumiciones)Melon/sandia Ing.DE 15 A 19 AÑOS</v>
      </c>
      <c r="B1250" s="8" t="s">
        <v>264</v>
      </c>
      <c r="C1250" s="8">
        <v>0</v>
      </c>
      <c r="D1250" t="s">
        <v>156</v>
      </c>
      <c r="E1250" s="24" t="s">
        <v>285</v>
      </c>
      <c r="F1250" s="24" t="s">
        <v>285</v>
      </c>
      <c r="G1250" s="24" t="s">
        <v>285</v>
      </c>
      <c r="H1250" s="9">
        <v>0</v>
      </c>
    </row>
    <row r="1251" spans="1:8" x14ac:dyDescent="0.35">
      <c r="A1251" s="8" t="str">
        <f t="shared" si="40"/>
        <v>Distribución volumen por criterio (Consumiciones)Melon/sandia Ing.DE 20 A 24 AÑOS</v>
      </c>
      <c r="B1251" s="8" t="s">
        <v>264</v>
      </c>
      <c r="C1251" s="8">
        <v>0</v>
      </c>
      <c r="D1251" t="s">
        <v>157</v>
      </c>
      <c r="E1251" s="24">
        <v>2.18479744706086</v>
      </c>
      <c r="F1251" s="24">
        <v>2.0488050507168101</v>
      </c>
      <c r="G1251" s="24">
        <v>18.409221080286802</v>
      </c>
      <c r="H1251" s="9">
        <v>0</v>
      </c>
    </row>
    <row r="1252" spans="1:8" x14ac:dyDescent="0.35">
      <c r="A1252" s="8" t="str">
        <f t="shared" si="40"/>
        <v>Distribución volumen por criterio (Consumiciones)Melon/sandia Ing.DE 25 A 34 AÑOS</v>
      </c>
      <c r="B1252" s="8" t="s">
        <v>264</v>
      </c>
      <c r="C1252" s="8">
        <v>0</v>
      </c>
      <c r="D1252" t="s">
        <v>158</v>
      </c>
      <c r="E1252" s="24">
        <v>1.3463994339849701</v>
      </c>
      <c r="F1252" s="24">
        <v>1.1258438019061101</v>
      </c>
      <c r="G1252" s="24">
        <v>1.0142842191230399</v>
      </c>
      <c r="H1252" s="9">
        <v>0</v>
      </c>
    </row>
    <row r="1253" spans="1:8" x14ac:dyDescent="0.35">
      <c r="A1253" s="8" t="str">
        <f t="shared" si="40"/>
        <v>Distribución volumen por criterio (Consumiciones)Melon/sandia Ing.DE 35 A 49 AÑOS</v>
      </c>
      <c r="B1253" s="8" t="s">
        <v>264</v>
      </c>
      <c r="C1253" s="8">
        <v>0</v>
      </c>
      <c r="D1253" t="s">
        <v>159</v>
      </c>
      <c r="E1253" s="24">
        <v>17.4113815600838</v>
      </c>
      <c r="F1253" s="24">
        <v>12.6645030720356</v>
      </c>
      <c r="G1253" s="24">
        <v>6.37279150050641</v>
      </c>
      <c r="H1253" s="9">
        <v>0</v>
      </c>
    </row>
    <row r="1254" spans="1:8" x14ac:dyDescent="0.35">
      <c r="A1254" s="8" t="str">
        <f t="shared" si="40"/>
        <v>Distribución volumen por criterio (Consumiciones)Melon/sandia Ing.DE 50 A 59 AÑOS</v>
      </c>
      <c r="B1254" s="8" t="s">
        <v>264</v>
      </c>
      <c r="C1254" s="8">
        <v>0</v>
      </c>
      <c r="D1254" t="s">
        <v>160</v>
      </c>
      <c r="E1254" s="24">
        <v>20.141454826931898</v>
      </c>
      <c r="F1254" s="24">
        <v>21.1036670913225</v>
      </c>
      <c r="G1254" s="24">
        <v>11.4519995681688</v>
      </c>
      <c r="H1254" s="9">
        <v>0</v>
      </c>
    </row>
    <row r="1255" spans="1:8" x14ac:dyDescent="0.35">
      <c r="A1255" s="8" t="str">
        <f t="shared" si="40"/>
        <v>Distribución volumen por criterio (Consumiciones)Melon/sandia Ing.DE 60 A 75 AÑOS</v>
      </c>
      <c r="B1255" s="8" t="s">
        <v>264</v>
      </c>
      <c r="C1255" s="8">
        <v>0</v>
      </c>
      <c r="D1255" t="s">
        <v>161</v>
      </c>
      <c r="E1255" s="24">
        <v>58.915999025326798</v>
      </c>
      <c r="F1255" s="24">
        <v>63.057183402944602</v>
      </c>
      <c r="G1255" s="24">
        <v>62.751663250749701</v>
      </c>
      <c r="H1255" s="9">
        <v>0</v>
      </c>
    </row>
    <row r="1256" spans="1:8" x14ac:dyDescent="0.35">
      <c r="A1256" s="8" t="str">
        <f t="shared" si="40"/>
        <v>Distribución volumen por criterio (Consumiciones)Melon/sandia Ing.NIVEL ALTO</v>
      </c>
      <c r="B1256" s="8" t="s">
        <v>264</v>
      </c>
      <c r="C1256" s="8">
        <v>0</v>
      </c>
      <c r="D1256" t="s">
        <v>245</v>
      </c>
      <c r="E1256" s="24">
        <v>25.1147442804006</v>
      </c>
      <c r="F1256" s="24">
        <v>20.368394317137302</v>
      </c>
      <c r="G1256" s="24">
        <v>36.452860758325301</v>
      </c>
      <c r="H1256" s="9">
        <v>0</v>
      </c>
    </row>
    <row r="1257" spans="1:8" x14ac:dyDescent="0.35">
      <c r="A1257" s="8" t="str">
        <f t="shared" si="40"/>
        <v>Distribución volumen por criterio (Consumiciones)Melon/sandia Ing.NIVEL MEDIO ALTO</v>
      </c>
      <c r="B1257" s="8" t="s">
        <v>264</v>
      </c>
      <c r="C1257" s="8">
        <v>0</v>
      </c>
      <c r="D1257" t="s">
        <v>246</v>
      </c>
      <c r="E1257" s="24">
        <v>7.9459183603570303</v>
      </c>
      <c r="F1257" s="24">
        <v>9.2643079453645303</v>
      </c>
      <c r="G1257" s="24">
        <v>4.8878343086620903</v>
      </c>
      <c r="H1257" s="9">
        <v>0</v>
      </c>
    </row>
    <row r="1258" spans="1:8" x14ac:dyDescent="0.35">
      <c r="A1258" s="8" t="str">
        <f t="shared" si="40"/>
        <v>Distribución volumen por criterio (Consumiciones)Melon/sandia Ing.NIVEL MEDIO</v>
      </c>
      <c r="B1258" s="8" t="s">
        <v>264</v>
      </c>
      <c r="C1258" s="8">
        <v>0</v>
      </c>
      <c r="D1258" t="s">
        <v>247</v>
      </c>
      <c r="E1258" s="24">
        <v>26.807309265951702</v>
      </c>
      <c r="F1258" s="24">
        <v>27.189466384996201</v>
      </c>
      <c r="G1258" s="24">
        <v>23.9992846765015</v>
      </c>
      <c r="H1258" s="9">
        <v>0</v>
      </c>
    </row>
    <row r="1259" spans="1:8" x14ac:dyDescent="0.35">
      <c r="A1259" s="8" t="str">
        <f t="shared" si="40"/>
        <v>Distribución volumen por criterio (Consumiciones)Melon/sandia Ing.NIVEL MEDIO BAJO</v>
      </c>
      <c r="B1259" s="8" t="s">
        <v>264</v>
      </c>
      <c r="C1259" s="8">
        <v>0</v>
      </c>
      <c r="D1259" t="s">
        <v>248</v>
      </c>
      <c r="E1259" s="24">
        <v>11.178287882835701</v>
      </c>
      <c r="F1259" s="24">
        <v>5.5035912983180397</v>
      </c>
      <c r="G1259" s="24">
        <v>20.169675063476699</v>
      </c>
      <c r="H1259" s="9">
        <v>0</v>
      </c>
    </row>
    <row r="1260" spans="1:8" x14ac:dyDescent="0.35">
      <c r="A1260" s="8" t="str">
        <f t="shared" si="40"/>
        <v>Distribución volumen por criterio (Consumiciones)Melon/sandia Ing.NIVEL BAJO</v>
      </c>
      <c r="B1260" s="8" t="s">
        <v>264</v>
      </c>
      <c r="C1260" s="8">
        <v>0</v>
      </c>
      <c r="D1260" t="s">
        <v>249</v>
      </c>
      <c r="E1260" s="24">
        <v>28.9537627179681</v>
      </c>
      <c r="F1260" s="24">
        <v>37.674243279418199</v>
      </c>
      <c r="G1260" s="24">
        <v>14.4903031636583</v>
      </c>
      <c r="H1260" s="9">
        <v>0</v>
      </c>
    </row>
    <row r="1261" spans="1:8" x14ac:dyDescent="0.35">
      <c r="A1261" s="8" t="str">
        <f t="shared" si="40"/>
        <v>Distribución volumen por criterio (Consumiciones)Melon/sandia Ing.HOMBRE</v>
      </c>
      <c r="B1261" s="8" t="s">
        <v>264</v>
      </c>
      <c r="C1261" s="8">
        <v>0</v>
      </c>
      <c r="D1261" t="s">
        <v>166</v>
      </c>
      <c r="E1261" s="24">
        <v>39.869828287246797</v>
      </c>
      <c r="F1261" s="24">
        <v>56.218687007143899</v>
      </c>
      <c r="G1261" s="24">
        <v>51.549433551144404</v>
      </c>
      <c r="H1261" s="9">
        <v>0</v>
      </c>
    </row>
    <row r="1262" spans="1:8" x14ac:dyDescent="0.35">
      <c r="A1262" s="8" t="str">
        <f t="shared" si="40"/>
        <v>Distribución volumen por criterio (Consumiciones)Melon/sandia Ing.MUJER</v>
      </c>
      <c r="B1262" s="8" t="s">
        <v>264</v>
      </c>
      <c r="C1262" s="8">
        <v>0</v>
      </c>
      <c r="D1262" t="s">
        <v>167</v>
      </c>
      <c r="E1262" s="24">
        <v>60.130201070379002</v>
      </c>
      <c r="F1262" s="24">
        <v>43.781312992856101</v>
      </c>
      <c r="G1262" s="24">
        <v>48.450525243584998</v>
      </c>
      <c r="H1262" s="9">
        <v>0</v>
      </c>
    </row>
    <row r="1263" spans="1:8" s="97" customFormat="1" x14ac:dyDescent="0.35">
      <c r="A1263" s="97" t="str">
        <f t="shared" ref="A1263:A1292" si="41">$I$3&amp;$C$1263&amp;D1263</f>
        <v>Distribución volumen por criterio (Consumiciones)Fresa/freson Ing.T.ESPAÑA</v>
      </c>
      <c r="B1263" s="97" t="s">
        <v>264</v>
      </c>
      <c r="C1263" s="97" t="s">
        <v>102</v>
      </c>
      <c r="D1263" s="98" t="s">
        <v>138</v>
      </c>
      <c r="E1263" s="99">
        <v>100</v>
      </c>
      <c r="F1263" s="99">
        <v>100</v>
      </c>
      <c r="G1263" s="99">
        <v>100</v>
      </c>
      <c r="H1263" s="100">
        <v>0</v>
      </c>
    </row>
    <row r="1264" spans="1:8" x14ac:dyDescent="0.35">
      <c r="A1264" s="8" t="str">
        <f t="shared" si="41"/>
        <v>Distribución volumen por criterio (Consumiciones)Fresa/freson Ing.BCN AM</v>
      </c>
      <c r="B1264" s="8" t="s">
        <v>264</v>
      </c>
      <c r="C1264" s="8">
        <v>0</v>
      </c>
      <c r="D1264" t="s">
        <v>140</v>
      </c>
      <c r="E1264" s="24">
        <v>6.77104925902636</v>
      </c>
      <c r="F1264" s="24">
        <v>16.2694254826947</v>
      </c>
      <c r="G1264" s="24">
        <v>11.6520910118112</v>
      </c>
      <c r="H1264" s="9">
        <v>0</v>
      </c>
    </row>
    <row r="1265" spans="1:8" x14ac:dyDescent="0.35">
      <c r="A1265" s="8" t="str">
        <f t="shared" si="41"/>
        <v>Distribución volumen por criterio (Consumiciones)Fresa/freson Ing.REST.CAT ARAGON</v>
      </c>
      <c r="B1265" s="8" t="s">
        <v>264</v>
      </c>
      <c r="C1265" s="8">
        <v>0</v>
      </c>
      <c r="D1265" t="s">
        <v>141</v>
      </c>
      <c r="E1265" s="24">
        <v>14.2645790148195</v>
      </c>
      <c r="F1265" s="24">
        <v>8.9020374446701798</v>
      </c>
      <c r="G1265" s="24">
        <v>10.6571850662682</v>
      </c>
      <c r="H1265" s="9">
        <v>0</v>
      </c>
    </row>
    <row r="1266" spans="1:8" x14ac:dyDescent="0.35">
      <c r="A1266" s="8" t="str">
        <f t="shared" si="41"/>
        <v>Distribución volumen por criterio (Consumiciones)Fresa/freson Ing.LEVANTE</v>
      </c>
      <c r="B1266" s="8" t="s">
        <v>264</v>
      </c>
      <c r="C1266" s="8">
        <v>0</v>
      </c>
      <c r="D1266" t="s">
        <v>142</v>
      </c>
      <c r="E1266" s="24">
        <v>22.635985081918001</v>
      </c>
      <c r="F1266" s="24">
        <v>9.2699097903108605</v>
      </c>
      <c r="G1266" s="24">
        <v>20.080140898450999</v>
      </c>
      <c r="H1266" s="9">
        <v>0</v>
      </c>
    </row>
    <row r="1267" spans="1:8" x14ac:dyDescent="0.35">
      <c r="A1267" s="8" t="str">
        <f t="shared" si="41"/>
        <v>Distribución volumen por criterio (Consumiciones)Fresa/freson Ing.ANDALUCIA</v>
      </c>
      <c r="B1267" s="8" t="s">
        <v>264</v>
      </c>
      <c r="C1267" s="8">
        <v>0</v>
      </c>
      <c r="D1267" t="s">
        <v>143</v>
      </c>
      <c r="E1267" s="24">
        <v>6.7191790970926704</v>
      </c>
      <c r="F1267" s="24">
        <v>8.1930804021077392</v>
      </c>
      <c r="G1267" s="24">
        <v>6.6691406725754003</v>
      </c>
      <c r="H1267" s="9">
        <v>0</v>
      </c>
    </row>
    <row r="1268" spans="1:8" x14ac:dyDescent="0.35">
      <c r="A1268" s="8" t="str">
        <f t="shared" si="41"/>
        <v>Distribución volumen por criterio (Consumiciones)Fresa/freson Ing.MDD AM</v>
      </c>
      <c r="B1268" s="8" t="s">
        <v>264</v>
      </c>
      <c r="C1268" s="8">
        <v>0</v>
      </c>
      <c r="D1268" t="s">
        <v>144</v>
      </c>
      <c r="E1268" s="24">
        <v>18.222326474499202</v>
      </c>
      <c r="F1268" s="24">
        <v>27.7025646891571</v>
      </c>
      <c r="G1268" s="24">
        <v>30.750803575102001</v>
      </c>
      <c r="H1268" s="9">
        <v>0</v>
      </c>
    </row>
    <row r="1269" spans="1:8" x14ac:dyDescent="0.35">
      <c r="A1269" s="8" t="str">
        <f t="shared" si="41"/>
        <v>Distribución volumen por criterio (Consumiciones)Fresa/freson Ing.RTO CENTRO</v>
      </c>
      <c r="B1269" s="8" t="s">
        <v>264</v>
      </c>
      <c r="C1269" s="8">
        <v>0</v>
      </c>
      <c r="D1269" t="s">
        <v>145</v>
      </c>
      <c r="E1269" s="24">
        <v>7.0359902479906804</v>
      </c>
      <c r="F1269" s="24">
        <v>7.9930844591348897</v>
      </c>
      <c r="G1269" s="24">
        <v>5.7783950077394399</v>
      </c>
      <c r="H1269" s="9">
        <v>0</v>
      </c>
    </row>
    <row r="1270" spans="1:8" x14ac:dyDescent="0.35">
      <c r="A1270" s="8" t="str">
        <f t="shared" si="41"/>
        <v>Distribución volumen por criterio (Consumiciones)Fresa/freson Ing.NORTE-CENTRO</v>
      </c>
      <c r="B1270" s="8" t="s">
        <v>264</v>
      </c>
      <c r="C1270" s="8">
        <v>0</v>
      </c>
      <c r="D1270" t="s">
        <v>146</v>
      </c>
      <c r="E1270" s="24">
        <v>9.3772788096251602</v>
      </c>
      <c r="F1270" s="24">
        <v>8.5673707393114906</v>
      </c>
      <c r="G1270" s="24">
        <v>8.6164258189218401</v>
      </c>
      <c r="H1270" s="9">
        <v>0</v>
      </c>
    </row>
    <row r="1271" spans="1:8" x14ac:dyDescent="0.35">
      <c r="A1271" s="8" t="str">
        <f t="shared" si="41"/>
        <v>Distribución volumen por criterio (Consumiciones)Fresa/freson Ing.NOROESTE</v>
      </c>
      <c r="B1271" s="8" t="s">
        <v>264</v>
      </c>
      <c r="C1271" s="8">
        <v>0</v>
      </c>
      <c r="D1271" t="s">
        <v>147</v>
      </c>
      <c r="E1271" s="24">
        <v>14.9736085244388</v>
      </c>
      <c r="F1271" s="24">
        <v>13.1025269926131</v>
      </c>
      <c r="G1271" s="24">
        <v>5.7958070504263999</v>
      </c>
      <c r="H1271" s="9">
        <v>0</v>
      </c>
    </row>
    <row r="1272" spans="1:8" x14ac:dyDescent="0.35">
      <c r="A1272" s="8" t="str">
        <f t="shared" si="41"/>
        <v>Distribución volumen por criterio (Consumiciones)Fresa/freson Ing.&lt;2MIL</v>
      </c>
      <c r="B1272" s="8" t="s">
        <v>264</v>
      </c>
      <c r="C1272" s="8">
        <v>0</v>
      </c>
      <c r="D1272" t="s">
        <v>148</v>
      </c>
      <c r="E1272" s="24">
        <v>2.1540166825750302</v>
      </c>
      <c r="F1272" s="24">
        <v>6.9416424818074702</v>
      </c>
      <c r="G1272" s="24">
        <v>1.4951987119911101</v>
      </c>
      <c r="H1272" s="9">
        <v>0</v>
      </c>
    </row>
    <row r="1273" spans="1:8" x14ac:dyDescent="0.35">
      <c r="A1273" s="8" t="str">
        <f t="shared" si="41"/>
        <v>Distribución volumen por criterio (Consumiciones)Fresa/freson Ing.2-5MIL</v>
      </c>
      <c r="B1273" s="8" t="s">
        <v>264</v>
      </c>
      <c r="C1273" s="8">
        <v>0</v>
      </c>
      <c r="D1273" t="s">
        <v>149</v>
      </c>
      <c r="E1273" s="24">
        <v>3.1001479835474499</v>
      </c>
      <c r="F1273" s="24">
        <v>1.74279462117086</v>
      </c>
      <c r="G1273" s="24">
        <v>1.5987391288829</v>
      </c>
      <c r="H1273" s="9">
        <v>0</v>
      </c>
    </row>
    <row r="1274" spans="1:8" x14ac:dyDescent="0.35">
      <c r="A1274" s="8" t="str">
        <f t="shared" si="41"/>
        <v>Distribución volumen por criterio (Consumiciones)Fresa/freson Ing.5-10MIL</v>
      </c>
      <c r="B1274" s="8" t="s">
        <v>264</v>
      </c>
      <c r="C1274" s="8">
        <v>0</v>
      </c>
      <c r="D1274" t="s">
        <v>150</v>
      </c>
      <c r="E1274" s="24">
        <v>3.5622723808317098</v>
      </c>
      <c r="F1274" s="24">
        <v>5.0577605153776801</v>
      </c>
      <c r="G1274" s="24">
        <v>4.65875066516156</v>
      </c>
      <c r="H1274" s="9">
        <v>0</v>
      </c>
    </row>
    <row r="1275" spans="1:8" x14ac:dyDescent="0.35">
      <c r="A1275" s="8" t="str">
        <f t="shared" si="41"/>
        <v>Distribución volumen por criterio (Consumiciones)Fresa/freson Ing.10-30MIL</v>
      </c>
      <c r="B1275" s="8" t="s">
        <v>264</v>
      </c>
      <c r="C1275" s="8">
        <v>0</v>
      </c>
      <c r="D1275" t="s">
        <v>151</v>
      </c>
      <c r="E1275" s="24">
        <v>22.127214190084601</v>
      </c>
      <c r="F1275" s="24">
        <v>14.5404557450181</v>
      </c>
      <c r="G1275" s="24">
        <v>19.006414160032801</v>
      </c>
      <c r="H1275" s="9">
        <v>0</v>
      </c>
    </row>
    <row r="1276" spans="1:8" x14ac:dyDescent="0.35">
      <c r="A1276" s="8" t="str">
        <f t="shared" si="41"/>
        <v>Distribución volumen por criterio (Consumiciones)Fresa/freson Ing.30-100MIL</v>
      </c>
      <c r="B1276" s="8" t="s">
        <v>264</v>
      </c>
      <c r="C1276" s="8">
        <v>0</v>
      </c>
      <c r="D1276" t="s">
        <v>152</v>
      </c>
      <c r="E1276" s="24">
        <v>18.551890494618299</v>
      </c>
      <c r="F1276" s="24">
        <v>14.888909299241501</v>
      </c>
      <c r="G1276" s="24">
        <v>15.3648709143822</v>
      </c>
      <c r="H1276" s="9">
        <v>0</v>
      </c>
    </row>
    <row r="1277" spans="1:8" x14ac:dyDescent="0.35">
      <c r="A1277" s="8" t="str">
        <f t="shared" si="41"/>
        <v>Distribución volumen por criterio (Consumiciones)Fresa/freson Ing.100-200MIL</v>
      </c>
      <c r="B1277" s="8" t="s">
        <v>264</v>
      </c>
      <c r="C1277" s="8">
        <v>0</v>
      </c>
      <c r="D1277" t="s">
        <v>153</v>
      </c>
      <c r="E1277" s="24">
        <v>2.39238730325946</v>
      </c>
      <c r="F1277" s="24">
        <v>12.790121815057599</v>
      </c>
      <c r="G1277" s="24">
        <v>10.510367256368299</v>
      </c>
      <c r="H1277" s="9">
        <v>0</v>
      </c>
    </row>
    <row r="1278" spans="1:8" x14ac:dyDescent="0.35">
      <c r="A1278" s="8" t="str">
        <f t="shared" si="41"/>
        <v>Distribución volumen por criterio (Consumiciones)Fresa/freson Ing.200-500MIL</v>
      </c>
      <c r="B1278" s="8" t="s">
        <v>264</v>
      </c>
      <c r="C1278" s="8">
        <v>0</v>
      </c>
      <c r="D1278" t="s">
        <v>154</v>
      </c>
      <c r="E1278" s="24">
        <v>25.145579403845701</v>
      </c>
      <c r="F1278" s="24">
        <v>15.8918543065202</v>
      </c>
      <c r="G1278" s="24">
        <v>12.8107690643544</v>
      </c>
      <c r="H1278" s="9">
        <v>0</v>
      </c>
    </row>
    <row r="1279" spans="1:8" x14ac:dyDescent="0.35">
      <c r="A1279" s="8" t="str">
        <f t="shared" si="41"/>
        <v>Distribución volumen por criterio (Consumiciones)Fresa/freson Ing.&gt;500MIL</v>
      </c>
      <c r="B1279" s="8" t="s">
        <v>264</v>
      </c>
      <c r="C1279" s="8">
        <v>0</v>
      </c>
      <c r="D1279" t="s">
        <v>155</v>
      </c>
      <c r="E1279" s="24">
        <v>22.966491561237799</v>
      </c>
      <c r="F1279" s="24">
        <v>28.146456989736599</v>
      </c>
      <c r="G1279" s="24">
        <v>34.554873750770099</v>
      </c>
      <c r="H1279" s="9">
        <v>0</v>
      </c>
    </row>
    <row r="1280" spans="1:8" x14ac:dyDescent="0.35">
      <c r="A1280" s="8" t="str">
        <f t="shared" si="41"/>
        <v>Distribución volumen por criterio (Consumiciones)Fresa/freson Ing.DE 15 A 19 AÑOS</v>
      </c>
      <c r="B1280" s="8" t="s">
        <v>264</v>
      </c>
      <c r="C1280" s="8">
        <v>0</v>
      </c>
      <c r="D1280" t="s">
        <v>156</v>
      </c>
      <c r="E1280" s="24" t="s">
        <v>285</v>
      </c>
      <c r="F1280" s="24" t="s">
        <v>285</v>
      </c>
      <c r="G1280" s="24">
        <v>1.7159546951755</v>
      </c>
      <c r="H1280" s="9">
        <v>0</v>
      </c>
    </row>
    <row r="1281" spans="1:8" x14ac:dyDescent="0.35">
      <c r="A1281" s="8" t="str">
        <f t="shared" si="41"/>
        <v>Distribución volumen por criterio (Consumiciones)Fresa/freson Ing.DE 20 A 24 AÑOS</v>
      </c>
      <c r="B1281" s="8" t="s">
        <v>264</v>
      </c>
      <c r="C1281" s="8">
        <v>0</v>
      </c>
      <c r="D1281" t="s">
        <v>157</v>
      </c>
      <c r="E1281" s="24">
        <v>0.59813225529963099</v>
      </c>
      <c r="F1281" s="24">
        <v>5.2911621326101299</v>
      </c>
      <c r="G1281" s="24" t="s">
        <v>285</v>
      </c>
      <c r="H1281" s="9">
        <v>0</v>
      </c>
    </row>
    <row r="1282" spans="1:8" x14ac:dyDescent="0.35">
      <c r="A1282" s="8" t="str">
        <f t="shared" si="41"/>
        <v>Distribución volumen por criterio (Consumiciones)Fresa/freson Ing.DE 25 A 34 AÑOS</v>
      </c>
      <c r="B1282" s="8" t="s">
        <v>264</v>
      </c>
      <c r="C1282" s="8">
        <v>0</v>
      </c>
      <c r="D1282" t="s">
        <v>158</v>
      </c>
      <c r="E1282" s="24">
        <v>7.6359911904498903</v>
      </c>
      <c r="F1282" s="24">
        <v>7.3996456299478499</v>
      </c>
      <c r="G1282" s="24">
        <v>4.3925307363900403</v>
      </c>
      <c r="H1282" s="9">
        <v>0</v>
      </c>
    </row>
    <row r="1283" spans="1:8" x14ac:dyDescent="0.35">
      <c r="A1283" s="8" t="str">
        <f t="shared" si="41"/>
        <v>Distribución volumen por criterio (Consumiciones)Fresa/freson Ing.DE 35 A 49 AÑOS</v>
      </c>
      <c r="B1283" s="8" t="s">
        <v>264</v>
      </c>
      <c r="C1283" s="8">
        <v>0</v>
      </c>
      <c r="D1283" t="s">
        <v>159</v>
      </c>
      <c r="E1283" s="24">
        <v>12.0696089893853</v>
      </c>
      <c r="F1283" s="24">
        <v>9.5286157057100098</v>
      </c>
      <c r="G1283" s="24">
        <v>19.5626295413199</v>
      </c>
      <c r="H1283" s="9">
        <v>0</v>
      </c>
    </row>
    <row r="1284" spans="1:8" x14ac:dyDescent="0.35">
      <c r="A1284" s="8" t="str">
        <f t="shared" si="41"/>
        <v>Distribución volumen por criterio (Consumiciones)Fresa/freson Ing.DE 50 A 59 AÑOS</v>
      </c>
      <c r="B1284" s="8" t="s">
        <v>264</v>
      </c>
      <c r="C1284" s="8">
        <v>0</v>
      </c>
      <c r="D1284" t="s">
        <v>160</v>
      </c>
      <c r="E1284" s="24">
        <v>31.551073173055901</v>
      </c>
      <c r="F1284" s="24">
        <v>23.667245450424399</v>
      </c>
      <c r="G1284" s="24">
        <v>12.767982113046299</v>
      </c>
      <c r="H1284" s="9">
        <v>0</v>
      </c>
    </row>
    <row r="1285" spans="1:8" x14ac:dyDescent="0.35">
      <c r="A1285" s="8" t="str">
        <f t="shared" si="41"/>
        <v>Distribución volumen por criterio (Consumiciones)Fresa/freson Ing.DE 60 A 75 AÑOS</v>
      </c>
      <c r="B1285" s="8" t="s">
        <v>264</v>
      </c>
      <c r="C1285" s="8">
        <v>0</v>
      </c>
      <c r="D1285" t="s">
        <v>161</v>
      </c>
      <c r="E1285" s="24">
        <v>48.145196660692498</v>
      </c>
      <c r="F1285" s="24">
        <v>54.113332489997603</v>
      </c>
      <c r="G1285" s="24">
        <v>61.560896102378102</v>
      </c>
      <c r="H1285" s="9">
        <v>0</v>
      </c>
    </row>
    <row r="1286" spans="1:8" x14ac:dyDescent="0.35">
      <c r="A1286" s="8" t="str">
        <f t="shared" si="41"/>
        <v>Distribución volumen por criterio (Consumiciones)Fresa/freson Ing.NIVEL ALTO</v>
      </c>
      <c r="B1286" s="8" t="s">
        <v>264</v>
      </c>
      <c r="C1286" s="8">
        <v>0</v>
      </c>
      <c r="D1286" t="s">
        <v>245</v>
      </c>
      <c r="E1286" s="24">
        <v>14.161690394822299</v>
      </c>
      <c r="F1286" s="24">
        <v>11.9286430906433</v>
      </c>
      <c r="G1286" s="24">
        <v>18.6809107284394</v>
      </c>
      <c r="H1286" s="9">
        <v>0</v>
      </c>
    </row>
    <row r="1287" spans="1:8" x14ac:dyDescent="0.35">
      <c r="A1287" s="8" t="str">
        <f t="shared" si="41"/>
        <v>Distribución volumen por criterio (Consumiciones)Fresa/freson Ing.NIVEL MEDIO ALTO</v>
      </c>
      <c r="B1287" s="8" t="s">
        <v>264</v>
      </c>
      <c r="C1287" s="8">
        <v>0</v>
      </c>
      <c r="D1287" t="s">
        <v>246</v>
      </c>
      <c r="E1287" s="24">
        <v>11.2507707658231</v>
      </c>
      <c r="F1287" s="24">
        <v>11.6286808717086</v>
      </c>
      <c r="G1287" s="24">
        <v>9.5306050606499308</v>
      </c>
      <c r="H1287" s="9">
        <v>0</v>
      </c>
    </row>
    <row r="1288" spans="1:8" x14ac:dyDescent="0.35">
      <c r="A1288" s="8" t="str">
        <f t="shared" si="41"/>
        <v>Distribución volumen por criterio (Consumiciones)Fresa/freson Ing.NIVEL MEDIO</v>
      </c>
      <c r="B1288" s="8" t="s">
        <v>264</v>
      </c>
      <c r="C1288" s="8">
        <v>0</v>
      </c>
      <c r="D1288" t="s">
        <v>247</v>
      </c>
      <c r="E1288" s="24">
        <v>23.511843832416101</v>
      </c>
      <c r="F1288" s="24">
        <v>34.384375712268898</v>
      </c>
      <c r="G1288" s="24">
        <v>16.482982626647701</v>
      </c>
      <c r="H1288" s="9">
        <v>0</v>
      </c>
    </row>
    <row r="1289" spans="1:8" x14ac:dyDescent="0.35">
      <c r="A1289" s="8" t="str">
        <f t="shared" si="41"/>
        <v>Distribución volumen por criterio (Consumiciones)Fresa/freson Ing.NIVEL MEDIO BAJO</v>
      </c>
      <c r="B1289" s="8" t="s">
        <v>264</v>
      </c>
      <c r="C1289" s="8">
        <v>0</v>
      </c>
      <c r="D1289" t="s">
        <v>248</v>
      </c>
      <c r="E1289" s="24">
        <v>9.0640140977934092</v>
      </c>
      <c r="F1289" s="24">
        <v>6.8221080932902103</v>
      </c>
      <c r="G1289" s="24">
        <v>17.919731586707002</v>
      </c>
      <c r="H1289" s="9">
        <v>0</v>
      </c>
    </row>
    <row r="1290" spans="1:8" x14ac:dyDescent="0.35">
      <c r="A1290" s="8" t="str">
        <f t="shared" si="41"/>
        <v>Distribución volumen por criterio (Consumiciones)Fresa/freson Ing.NIVEL BAJO</v>
      </c>
      <c r="B1290" s="8" t="s">
        <v>264</v>
      </c>
      <c r="C1290" s="8">
        <v>0</v>
      </c>
      <c r="D1290" t="s">
        <v>249</v>
      </c>
      <c r="E1290" s="24">
        <v>42.011689635619099</v>
      </c>
      <c r="F1290" s="24">
        <v>35.236196458159</v>
      </c>
      <c r="G1290" s="24">
        <v>37.385757736513497</v>
      </c>
      <c r="H1290" s="9">
        <v>0</v>
      </c>
    </row>
    <row r="1291" spans="1:8" x14ac:dyDescent="0.35">
      <c r="A1291" s="8" t="str">
        <f t="shared" si="41"/>
        <v>Distribución volumen por criterio (Consumiciones)Fresa/freson Ing.HOMBRE</v>
      </c>
      <c r="B1291" s="8" t="s">
        <v>264</v>
      </c>
      <c r="C1291" s="8">
        <v>0</v>
      </c>
      <c r="D1291" t="s">
        <v>166</v>
      </c>
      <c r="E1291" s="24">
        <v>44.371066432727297</v>
      </c>
      <c r="F1291" s="24">
        <v>53.158423811143102</v>
      </c>
      <c r="G1291" s="24">
        <v>59.605995486301602</v>
      </c>
      <c r="H1291" s="9">
        <v>0</v>
      </c>
    </row>
    <row r="1292" spans="1:8" x14ac:dyDescent="0.35">
      <c r="A1292" s="8" t="str">
        <f t="shared" si="41"/>
        <v>Distribución volumen por criterio (Consumiciones)Fresa/freson Ing.MUJER</v>
      </c>
      <c r="B1292" s="8" t="s">
        <v>264</v>
      </c>
      <c r="C1292" s="8">
        <v>0</v>
      </c>
      <c r="D1292" t="s">
        <v>167</v>
      </c>
      <c r="E1292" s="24">
        <v>55.628951020220804</v>
      </c>
      <c r="F1292" s="24">
        <v>46.841576188856898</v>
      </c>
      <c r="G1292" s="24">
        <v>40.394004513698398</v>
      </c>
      <c r="H1292" s="9">
        <v>0</v>
      </c>
    </row>
    <row r="1293" spans="1:8" s="97" customFormat="1" x14ac:dyDescent="0.35">
      <c r="A1293" s="97" t="str">
        <f t="shared" ref="A1293:A1322" si="42">$I$3&amp;$C$1293&amp;D1293</f>
        <v>Distribución volumen por criterio (Consumiciones)Pina Ing.T.ESPAÑA</v>
      </c>
      <c r="B1293" s="97" t="s">
        <v>264</v>
      </c>
      <c r="C1293" s="97" t="s">
        <v>103</v>
      </c>
      <c r="D1293" s="98" t="s">
        <v>138</v>
      </c>
      <c r="E1293" s="99">
        <v>100</v>
      </c>
      <c r="F1293" s="99">
        <v>100</v>
      </c>
      <c r="G1293" s="99">
        <v>100</v>
      </c>
      <c r="H1293" s="100">
        <v>0</v>
      </c>
    </row>
    <row r="1294" spans="1:8" x14ac:dyDescent="0.35">
      <c r="A1294" s="8" t="str">
        <f t="shared" si="42"/>
        <v>Distribución volumen por criterio (Consumiciones)Pina Ing.BCN AM</v>
      </c>
      <c r="B1294" s="8" t="s">
        <v>264</v>
      </c>
      <c r="C1294" s="8">
        <v>0</v>
      </c>
      <c r="D1294" t="s">
        <v>140</v>
      </c>
      <c r="E1294" s="24">
        <v>16.942835480778299</v>
      </c>
      <c r="F1294" s="24">
        <v>9.5650855761198095</v>
      </c>
      <c r="G1294" s="24">
        <v>11.009509417193</v>
      </c>
      <c r="H1294" s="9">
        <v>0</v>
      </c>
    </row>
    <row r="1295" spans="1:8" x14ac:dyDescent="0.35">
      <c r="A1295" s="8" t="str">
        <f t="shared" si="42"/>
        <v>Distribución volumen por criterio (Consumiciones)Pina Ing.REST.CAT ARAGON</v>
      </c>
      <c r="B1295" s="8" t="s">
        <v>264</v>
      </c>
      <c r="C1295" s="8">
        <v>0</v>
      </c>
      <c r="D1295" t="s">
        <v>141</v>
      </c>
      <c r="E1295" s="24">
        <v>18.308471051456198</v>
      </c>
      <c r="F1295" s="24">
        <v>15.5103874892036</v>
      </c>
      <c r="G1295" s="24">
        <v>22.880264523172499</v>
      </c>
      <c r="H1295" s="9">
        <v>0</v>
      </c>
    </row>
    <row r="1296" spans="1:8" x14ac:dyDescent="0.35">
      <c r="A1296" s="8" t="str">
        <f t="shared" si="42"/>
        <v>Distribución volumen por criterio (Consumiciones)Pina Ing.LEVANTE</v>
      </c>
      <c r="B1296" s="8" t="s">
        <v>264</v>
      </c>
      <c r="C1296" s="8">
        <v>0</v>
      </c>
      <c r="D1296" t="s">
        <v>142</v>
      </c>
      <c r="E1296" s="24">
        <v>26.419262424502801</v>
      </c>
      <c r="F1296" s="24">
        <v>31.380228830436099</v>
      </c>
      <c r="G1296" s="24">
        <v>23.0119207769336</v>
      </c>
      <c r="H1296" s="9">
        <v>0</v>
      </c>
    </row>
    <row r="1297" spans="1:8" x14ac:dyDescent="0.35">
      <c r="A1297" s="8" t="str">
        <f t="shared" si="42"/>
        <v>Distribución volumen por criterio (Consumiciones)Pina Ing.ANDALUCIA</v>
      </c>
      <c r="B1297" s="8" t="s">
        <v>264</v>
      </c>
      <c r="C1297" s="8">
        <v>0</v>
      </c>
      <c r="D1297" t="s">
        <v>143</v>
      </c>
      <c r="E1297" s="24">
        <v>9.6124926387541496</v>
      </c>
      <c r="F1297" s="24">
        <v>5.3562980009611598</v>
      </c>
      <c r="G1297" s="24">
        <v>8.9650951048542709</v>
      </c>
      <c r="H1297" s="9">
        <v>0</v>
      </c>
    </row>
    <row r="1298" spans="1:8" x14ac:dyDescent="0.35">
      <c r="A1298" s="8" t="str">
        <f t="shared" si="42"/>
        <v>Distribución volumen por criterio (Consumiciones)Pina Ing.MDD AM</v>
      </c>
      <c r="B1298" s="8" t="s">
        <v>264</v>
      </c>
      <c r="C1298" s="8">
        <v>0</v>
      </c>
      <c r="D1298" t="s">
        <v>144</v>
      </c>
      <c r="E1298" s="24">
        <v>8.6275579440289292</v>
      </c>
      <c r="F1298" s="24">
        <v>15.123722854808401</v>
      </c>
      <c r="G1298" s="24">
        <v>16.939296546685</v>
      </c>
      <c r="H1298" s="9">
        <v>0</v>
      </c>
    </row>
    <row r="1299" spans="1:8" x14ac:dyDescent="0.35">
      <c r="A1299" s="8" t="str">
        <f t="shared" si="42"/>
        <v>Distribución volumen por criterio (Consumiciones)Pina Ing.RTO CENTRO</v>
      </c>
      <c r="B1299" s="8" t="s">
        <v>264</v>
      </c>
      <c r="C1299" s="8">
        <v>0</v>
      </c>
      <c r="D1299" t="s">
        <v>145</v>
      </c>
      <c r="E1299" s="24">
        <v>9.6017245941001903</v>
      </c>
      <c r="F1299" s="24">
        <v>11.120164713936999</v>
      </c>
      <c r="G1299" s="24">
        <v>11.058940155406701</v>
      </c>
      <c r="H1299" s="9">
        <v>0</v>
      </c>
    </row>
    <row r="1300" spans="1:8" x14ac:dyDescent="0.35">
      <c r="A1300" s="8" t="str">
        <f t="shared" si="42"/>
        <v>Distribución volumen por criterio (Consumiciones)Pina Ing.NORTE-CENTRO</v>
      </c>
      <c r="B1300" s="8" t="s">
        <v>264</v>
      </c>
      <c r="C1300" s="8">
        <v>0</v>
      </c>
      <c r="D1300" t="s">
        <v>146</v>
      </c>
      <c r="E1300" s="24">
        <v>5.7297192342597398</v>
      </c>
      <c r="F1300" s="24">
        <v>6.5857597738514899</v>
      </c>
      <c r="G1300" s="24">
        <v>1.4546103902115599</v>
      </c>
      <c r="H1300" s="9">
        <v>0</v>
      </c>
    </row>
    <row r="1301" spans="1:8" x14ac:dyDescent="0.35">
      <c r="A1301" s="8" t="str">
        <f t="shared" si="42"/>
        <v>Distribución volumen por criterio (Consumiciones)Pina Ing.NOROESTE</v>
      </c>
      <c r="B1301" s="8" t="s">
        <v>264</v>
      </c>
      <c r="C1301" s="8">
        <v>0</v>
      </c>
      <c r="D1301" t="s">
        <v>147</v>
      </c>
      <c r="E1301" s="24">
        <v>4.7579672150735597</v>
      </c>
      <c r="F1301" s="24">
        <v>5.3583485961918198</v>
      </c>
      <c r="G1301" s="24">
        <v>4.6803459938028196</v>
      </c>
      <c r="H1301" s="9">
        <v>0</v>
      </c>
    </row>
    <row r="1302" spans="1:8" x14ac:dyDescent="0.35">
      <c r="A1302" s="8" t="str">
        <f t="shared" si="42"/>
        <v>Distribución volumen por criterio (Consumiciones)Pina Ing.&lt;2MIL</v>
      </c>
      <c r="B1302" s="8" t="s">
        <v>264</v>
      </c>
      <c r="C1302" s="8">
        <v>0</v>
      </c>
      <c r="D1302" t="s">
        <v>148</v>
      </c>
      <c r="E1302" s="24">
        <v>5.9114872419296596</v>
      </c>
      <c r="F1302" s="24">
        <v>10.7625682247692</v>
      </c>
      <c r="G1302" s="24">
        <v>2.4700933707547499</v>
      </c>
      <c r="H1302" s="9">
        <v>0</v>
      </c>
    </row>
    <row r="1303" spans="1:8" x14ac:dyDescent="0.35">
      <c r="A1303" s="8" t="str">
        <f t="shared" si="42"/>
        <v>Distribución volumen por criterio (Consumiciones)Pina Ing.2-5MIL</v>
      </c>
      <c r="B1303" s="8" t="s">
        <v>264</v>
      </c>
      <c r="C1303" s="8">
        <v>0</v>
      </c>
      <c r="D1303" t="s">
        <v>149</v>
      </c>
      <c r="E1303" s="24">
        <v>3.5590023413740401</v>
      </c>
      <c r="F1303" s="24">
        <v>6.7988875812387999</v>
      </c>
      <c r="G1303" s="24">
        <v>1.6227753141141501</v>
      </c>
      <c r="H1303" s="9">
        <v>0</v>
      </c>
    </row>
    <row r="1304" spans="1:8" x14ac:dyDescent="0.35">
      <c r="A1304" s="8" t="str">
        <f t="shared" si="42"/>
        <v>Distribución volumen por criterio (Consumiciones)Pina Ing.5-10MIL</v>
      </c>
      <c r="B1304" s="8" t="s">
        <v>264</v>
      </c>
      <c r="C1304" s="8">
        <v>0</v>
      </c>
      <c r="D1304" t="s">
        <v>150</v>
      </c>
      <c r="E1304" s="24">
        <v>3.0544006736784599</v>
      </c>
      <c r="F1304" s="24">
        <v>4.5975736011267401</v>
      </c>
      <c r="G1304" s="24">
        <v>3.7490839895256101</v>
      </c>
      <c r="H1304" s="9">
        <v>0</v>
      </c>
    </row>
    <row r="1305" spans="1:8" x14ac:dyDescent="0.35">
      <c r="A1305" s="8" t="str">
        <f t="shared" si="42"/>
        <v>Distribución volumen por criterio (Consumiciones)Pina Ing.10-30MIL</v>
      </c>
      <c r="B1305" s="8" t="s">
        <v>264</v>
      </c>
      <c r="C1305" s="8">
        <v>0</v>
      </c>
      <c r="D1305" t="s">
        <v>151</v>
      </c>
      <c r="E1305" s="24">
        <v>22.122940629240698</v>
      </c>
      <c r="F1305" s="24">
        <v>21.4333011001752</v>
      </c>
      <c r="G1305" s="24">
        <v>29.5379888860957</v>
      </c>
      <c r="H1305" s="9">
        <v>0</v>
      </c>
    </row>
    <row r="1306" spans="1:8" x14ac:dyDescent="0.35">
      <c r="A1306" s="8" t="str">
        <f t="shared" si="42"/>
        <v>Distribución volumen por criterio (Consumiciones)Pina Ing.30-100MIL</v>
      </c>
      <c r="B1306" s="8" t="s">
        <v>264</v>
      </c>
      <c r="C1306" s="8">
        <v>0</v>
      </c>
      <c r="D1306" t="s">
        <v>152</v>
      </c>
      <c r="E1306" s="24">
        <v>21.972977471031498</v>
      </c>
      <c r="F1306" s="24">
        <v>17.008954487946699</v>
      </c>
      <c r="G1306" s="24">
        <v>24.097217820703399</v>
      </c>
      <c r="H1306" s="9">
        <v>0</v>
      </c>
    </row>
    <row r="1307" spans="1:8" x14ac:dyDescent="0.35">
      <c r="A1307" s="8" t="str">
        <f t="shared" si="42"/>
        <v>Distribución volumen por criterio (Consumiciones)Pina Ing.100-200MIL</v>
      </c>
      <c r="B1307" s="8" t="s">
        <v>264</v>
      </c>
      <c r="C1307" s="8">
        <v>0</v>
      </c>
      <c r="D1307" t="s">
        <v>153</v>
      </c>
      <c r="E1307" s="24">
        <v>8.1492618839668491</v>
      </c>
      <c r="F1307" s="24">
        <v>9.2758200506901805</v>
      </c>
      <c r="G1307" s="24">
        <v>5.6366167754010004</v>
      </c>
      <c r="H1307" s="9">
        <v>0</v>
      </c>
    </row>
    <row r="1308" spans="1:8" x14ac:dyDescent="0.35">
      <c r="A1308" s="8" t="str">
        <f t="shared" si="42"/>
        <v>Distribución volumen por criterio (Consumiciones)Pina Ing.200-500MIL</v>
      </c>
      <c r="B1308" s="8" t="s">
        <v>264</v>
      </c>
      <c r="C1308" s="8">
        <v>0</v>
      </c>
      <c r="D1308" t="s">
        <v>154</v>
      </c>
      <c r="E1308" s="24">
        <v>17.209063649527899</v>
      </c>
      <c r="F1308" s="24">
        <v>16.5743648943427</v>
      </c>
      <c r="G1308" s="24">
        <v>14.293801324182599</v>
      </c>
      <c r="H1308" s="9">
        <v>0</v>
      </c>
    </row>
    <row r="1309" spans="1:8" x14ac:dyDescent="0.35">
      <c r="A1309" s="8" t="str">
        <f t="shared" si="42"/>
        <v>Distribución volumen por criterio (Consumiciones)Pina Ing.&gt;500MIL</v>
      </c>
      <c r="B1309" s="8" t="s">
        <v>264</v>
      </c>
      <c r="C1309" s="8">
        <v>0</v>
      </c>
      <c r="D1309" t="s">
        <v>155</v>
      </c>
      <c r="E1309" s="24">
        <v>18.020891713584199</v>
      </c>
      <c r="F1309" s="24">
        <v>13.548520897830899</v>
      </c>
      <c r="G1309" s="24">
        <v>18.592402578858799</v>
      </c>
      <c r="H1309" s="9">
        <v>0</v>
      </c>
    </row>
    <row r="1310" spans="1:8" x14ac:dyDescent="0.35">
      <c r="A1310" s="8" t="str">
        <f t="shared" si="42"/>
        <v>Distribución volumen por criterio (Consumiciones)Pina Ing.DE 15 A 19 AÑOS</v>
      </c>
      <c r="B1310" s="8" t="s">
        <v>264</v>
      </c>
      <c r="C1310" s="8">
        <v>0</v>
      </c>
      <c r="D1310" t="s">
        <v>156</v>
      </c>
      <c r="E1310" s="24">
        <v>2.1370080767447202</v>
      </c>
      <c r="F1310" s="24">
        <v>1.73345260434756</v>
      </c>
      <c r="G1310" s="24" t="s">
        <v>285</v>
      </c>
      <c r="H1310" s="9">
        <v>0</v>
      </c>
    </row>
    <row r="1311" spans="1:8" x14ac:dyDescent="0.35">
      <c r="A1311" s="8" t="str">
        <f t="shared" si="42"/>
        <v>Distribución volumen por criterio (Consumiciones)Pina Ing.DE 20 A 24 AÑOS</v>
      </c>
      <c r="B1311" s="8" t="s">
        <v>264</v>
      </c>
      <c r="C1311" s="8">
        <v>0</v>
      </c>
      <c r="D1311" t="s">
        <v>157</v>
      </c>
      <c r="E1311" s="24">
        <v>0.87471230686509105</v>
      </c>
      <c r="F1311" s="24">
        <v>0.369946119819061</v>
      </c>
      <c r="G1311" s="24">
        <v>5.1858790887538504</v>
      </c>
      <c r="H1311" s="9">
        <v>0</v>
      </c>
    </row>
    <row r="1312" spans="1:8" x14ac:dyDescent="0.35">
      <c r="A1312" s="8" t="str">
        <f t="shared" si="42"/>
        <v>Distribución volumen por criterio (Consumiciones)Pina Ing.DE 25 A 34 AÑOS</v>
      </c>
      <c r="B1312" s="8" t="s">
        <v>264</v>
      </c>
      <c r="C1312" s="8">
        <v>0</v>
      </c>
      <c r="D1312" t="s">
        <v>158</v>
      </c>
      <c r="E1312" s="24">
        <v>7.9266322051305398</v>
      </c>
      <c r="F1312" s="24">
        <v>6.5515368220105001</v>
      </c>
      <c r="G1312" s="24">
        <v>4.4912643401484296</v>
      </c>
      <c r="H1312" s="9">
        <v>0</v>
      </c>
    </row>
    <row r="1313" spans="1:8" x14ac:dyDescent="0.35">
      <c r="A1313" s="8" t="str">
        <f t="shared" si="42"/>
        <v>Distribución volumen por criterio (Consumiciones)Pina Ing.DE 35 A 49 AÑOS</v>
      </c>
      <c r="B1313" s="8" t="s">
        <v>264</v>
      </c>
      <c r="C1313" s="8">
        <v>0</v>
      </c>
      <c r="D1313" t="s">
        <v>159</v>
      </c>
      <c r="E1313" s="24">
        <v>17.197548811816699</v>
      </c>
      <c r="F1313" s="24">
        <v>22.0630720448566</v>
      </c>
      <c r="G1313" s="24">
        <v>12.5208109746067</v>
      </c>
      <c r="H1313" s="9">
        <v>0</v>
      </c>
    </row>
    <row r="1314" spans="1:8" x14ac:dyDescent="0.35">
      <c r="A1314" s="8" t="str">
        <f t="shared" si="42"/>
        <v>Distribución volumen por criterio (Consumiciones)Pina Ing.DE 50 A 59 AÑOS</v>
      </c>
      <c r="B1314" s="8" t="s">
        <v>264</v>
      </c>
      <c r="C1314" s="8">
        <v>0</v>
      </c>
      <c r="D1314" t="s">
        <v>160</v>
      </c>
      <c r="E1314" s="24">
        <v>31.8016560313852</v>
      </c>
      <c r="F1314" s="24">
        <v>22.106924132141</v>
      </c>
      <c r="G1314" s="24">
        <v>17.403216238292998</v>
      </c>
      <c r="H1314" s="9">
        <v>0</v>
      </c>
    </row>
    <row r="1315" spans="1:8" x14ac:dyDescent="0.35">
      <c r="A1315" s="8" t="str">
        <f t="shared" si="42"/>
        <v>Distribución volumen por criterio (Consumiciones)Pina Ing.DE 60 A 75 AÑOS</v>
      </c>
      <c r="B1315" s="8" t="s">
        <v>264</v>
      </c>
      <c r="C1315" s="8">
        <v>0</v>
      </c>
      <c r="D1315" t="s">
        <v>161</v>
      </c>
      <c r="E1315" s="24">
        <v>40.062460348844802</v>
      </c>
      <c r="F1315" s="24">
        <v>47.175067693796699</v>
      </c>
      <c r="G1315" s="24">
        <v>60.398814402924998</v>
      </c>
      <c r="H1315" s="9">
        <v>0</v>
      </c>
    </row>
    <row r="1316" spans="1:8" x14ac:dyDescent="0.35">
      <c r="A1316" s="8" t="str">
        <f t="shared" si="42"/>
        <v>Distribución volumen por criterio (Consumiciones)Pina Ing.NIVEL ALTO</v>
      </c>
      <c r="B1316" s="8" t="s">
        <v>264</v>
      </c>
      <c r="C1316" s="8">
        <v>0</v>
      </c>
      <c r="D1316" t="s">
        <v>245</v>
      </c>
      <c r="E1316" s="24">
        <v>24.718224311030099</v>
      </c>
      <c r="F1316" s="24">
        <v>20.517912723935101</v>
      </c>
      <c r="G1316" s="24">
        <v>16.1824671500306</v>
      </c>
      <c r="H1316" s="9">
        <v>0</v>
      </c>
    </row>
    <row r="1317" spans="1:8" x14ac:dyDescent="0.35">
      <c r="A1317" s="8" t="str">
        <f t="shared" si="42"/>
        <v>Distribución volumen por criterio (Consumiciones)Pina Ing.NIVEL MEDIO ALTO</v>
      </c>
      <c r="B1317" s="8" t="s">
        <v>264</v>
      </c>
      <c r="C1317" s="8">
        <v>0</v>
      </c>
      <c r="D1317" t="s">
        <v>246</v>
      </c>
      <c r="E1317" s="24">
        <v>9.2000708386557104</v>
      </c>
      <c r="F1317" s="24">
        <v>13.3028825771868</v>
      </c>
      <c r="G1317" s="24">
        <v>10.198905131581499</v>
      </c>
      <c r="H1317" s="9">
        <v>0</v>
      </c>
    </row>
    <row r="1318" spans="1:8" x14ac:dyDescent="0.35">
      <c r="A1318" s="8" t="str">
        <f t="shared" si="42"/>
        <v>Distribución volumen por criterio (Consumiciones)Pina Ing.NIVEL MEDIO</v>
      </c>
      <c r="B1318" s="8" t="s">
        <v>264</v>
      </c>
      <c r="C1318" s="8">
        <v>0</v>
      </c>
      <c r="D1318" t="s">
        <v>247</v>
      </c>
      <c r="E1318" s="24">
        <v>22.106354711055101</v>
      </c>
      <c r="F1318" s="24">
        <v>38.130485154839903</v>
      </c>
      <c r="G1318" s="24">
        <v>18.396111059281999</v>
      </c>
      <c r="H1318" s="9">
        <v>0</v>
      </c>
    </row>
    <row r="1319" spans="1:8" x14ac:dyDescent="0.35">
      <c r="A1319" s="8" t="str">
        <f t="shared" si="42"/>
        <v>Distribución volumen por criterio (Consumiciones)Pina Ing.NIVEL MEDIO BAJO</v>
      </c>
      <c r="B1319" s="8" t="s">
        <v>264</v>
      </c>
      <c r="C1319" s="8">
        <v>0</v>
      </c>
      <c r="D1319" t="s">
        <v>248</v>
      </c>
      <c r="E1319" s="24">
        <v>16.769166977237699</v>
      </c>
      <c r="F1319" s="24">
        <v>13.6239814696821</v>
      </c>
      <c r="G1319" s="24">
        <v>27.2625369697911</v>
      </c>
      <c r="H1319" s="9">
        <v>0</v>
      </c>
    </row>
    <row r="1320" spans="1:8" x14ac:dyDescent="0.35">
      <c r="A1320" s="8" t="str">
        <f t="shared" si="42"/>
        <v>Distribución volumen por criterio (Consumiciones)Pina Ing.NIVEL BAJO</v>
      </c>
      <c r="B1320" s="8" t="s">
        <v>264</v>
      </c>
      <c r="C1320" s="8">
        <v>0</v>
      </c>
      <c r="D1320" t="s">
        <v>249</v>
      </c>
      <c r="E1320" s="24">
        <v>27.206204498965899</v>
      </c>
      <c r="F1320" s="24">
        <v>14.4247297453747</v>
      </c>
      <c r="G1320" s="24">
        <v>27.9599654461977</v>
      </c>
      <c r="H1320" s="9">
        <v>0</v>
      </c>
    </row>
    <row r="1321" spans="1:8" x14ac:dyDescent="0.35">
      <c r="A1321" s="8" t="str">
        <f t="shared" si="42"/>
        <v>Distribución volumen por criterio (Consumiciones)Pina Ing.HOMBRE</v>
      </c>
      <c r="B1321" s="8" t="s">
        <v>264</v>
      </c>
      <c r="C1321" s="8">
        <v>0</v>
      </c>
      <c r="D1321" t="s">
        <v>166</v>
      </c>
      <c r="E1321" s="24">
        <v>36.095488516456498</v>
      </c>
      <c r="F1321" s="24">
        <v>35.812371369292897</v>
      </c>
      <c r="G1321" s="24">
        <v>44.873403613621299</v>
      </c>
      <c r="H1321" s="9">
        <v>0</v>
      </c>
    </row>
    <row r="1322" spans="1:8" x14ac:dyDescent="0.35">
      <c r="A1322" s="8" t="str">
        <f t="shared" si="42"/>
        <v>Distribución volumen por criterio (Consumiciones)Pina Ing.MUJER</v>
      </c>
      <c r="B1322" s="8" t="s">
        <v>264</v>
      </c>
      <c r="C1322" s="8">
        <v>0</v>
      </c>
      <c r="D1322" t="s">
        <v>167</v>
      </c>
      <c r="E1322" s="24">
        <v>63.904532820488001</v>
      </c>
      <c r="F1322" s="24">
        <v>64.187620301725701</v>
      </c>
      <c r="G1322" s="24">
        <v>55.126575021702898</v>
      </c>
      <c r="H1322" s="9">
        <v>0</v>
      </c>
    </row>
    <row r="1323" spans="1:8" x14ac:dyDescent="0.35">
      <c r="A1323" s="8" t="str">
        <f t="shared" ref="A1323:A1352" si="43">$I$3&amp;$C$1323&amp;D1323</f>
        <v>Distribución volumen por criterio (Consumiciones)Resto frutas Ing.T.ESPAÑA</v>
      </c>
      <c r="B1323" s="8" t="s">
        <v>264</v>
      </c>
      <c r="C1323" s="8" t="s">
        <v>104</v>
      </c>
      <c r="D1323" t="s">
        <v>138</v>
      </c>
      <c r="E1323" s="24">
        <v>100</v>
      </c>
      <c r="F1323" s="24">
        <v>100</v>
      </c>
      <c r="G1323" s="24">
        <v>100</v>
      </c>
      <c r="H1323" s="9">
        <v>0</v>
      </c>
    </row>
    <row r="1324" spans="1:8" x14ac:dyDescent="0.35">
      <c r="A1324" s="8" t="str">
        <f t="shared" si="43"/>
        <v>Distribución volumen por criterio (Consumiciones)Resto frutas Ing.BCN AM</v>
      </c>
      <c r="B1324" s="8" t="s">
        <v>264</v>
      </c>
      <c r="C1324" s="8">
        <v>0</v>
      </c>
      <c r="D1324" t="s">
        <v>140</v>
      </c>
      <c r="E1324" s="24">
        <v>12.179148631067299</v>
      </c>
      <c r="F1324" s="24">
        <v>39.287760241946302</v>
      </c>
      <c r="G1324" s="24">
        <v>12.2468805983065</v>
      </c>
      <c r="H1324" s="9">
        <v>0</v>
      </c>
    </row>
    <row r="1325" spans="1:8" x14ac:dyDescent="0.35">
      <c r="A1325" s="8" t="str">
        <f t="shared" si="43"/>
        <v>Distribución volumen por criterio (Consumiciones)Resto frutas Ing.REST.CAT ARAGON</v>
      </c>
      <c r="B1325" s="8" t="s">
        <v>264</v>
      </c>
      <c r="C1325" s="8">
        <v>0</v>
      </c>
      <c r="D1325" t="s">
        <v>141</v>
      </c>
      <c r="E1325" s="24">
        <v>9.9910388555424401</v>
      </c>
      <c r="F1325" s="24">
        <v>8.4183947316811292</v>
      </c>
      <c r="G1325" s="24">
        <v>7.69581299608015</v>
      </c>
      <c r="H1325" s="9">
        <v>0</v>
      </c>
    </row>
    <row r="1326" spans="1:8" x14ac:dyDescent="0.35">
      <c r="A1326" s="8" t="str">
        <f t="shared" si="43"/>
        <v>Distribución volumen por criterio (Consumiciones)Resto frutas Ing.LEVANTE</v>
      </c>
      <c r="B1326" s="8" t="s">
        <v>264</v>
      </c>
      <c r="C1326" s="8">
        <v>0</v>
      </c>
      <c r="D1326" t="s">
        <v>142</v>
      </c>
      <c r="E1326" s="24">
        <v>17.626295188929099</v>
      </c>
      <c r="F1326" s="24">
        <v>16.378027554422399</v>
      </c>
      <c r="G1326" s="24">
        <v>8.8195064560614096</v>
      </c>
      <c r="H1326" s="9">
        <v>0</v>
      </c>
    </row>
    <row r="1327" spans="1:8" x14ac:dyDescent="0.35">
      <c r="A1327" s="8" t="str">
        <f t="shared" si="43"/>
        <v>Distribución volumen por criterio (Consumiciones)Resto frutas Ing.ANDALUCIA</v>
      </c>
      <c r="B1327" s="8" t="s">
        <v>264</v>
      </c>
      <c r="C1327" s="8">
        <v>0</v>
      </c>
      <c r="D1327" t="s">
        <v>143</v>
      </c>
      <c r="E1327" s="24">
        <v>8.4737003455509594</v>
      </c>
      <c r="F1327" s="24">
        <v>6.88096737234339</v>
      </c>
      <c r="G1327" s="24">
        <v>7.2630368620577297</v>
      </c>
      <c r="H1327" s="9">
        <v>0</v>
      </c>
    </row>
    <row r="1328" spans="1:8" x14ac:dyDescent="0.35">
      <c r="A1328" s="8" t="str">
        <f t="shared" si="43"/>
        <v>Distribución volumen por criterio (Consumiciones)Resto frutas Ing.MDD AM</v>
      </c>
      <c r="B1328" s="8" t="s">
        <v>264</v>
      </c>
      <c r="C1328" s="8">
        <v>0</v>
      </c>
      <c r="D1328" t="s">
        <v>144</v>
      </c>
      <c r="E1328" s="24">
        <v>10.303514865916499</v>
      </c>
      <c r="F1328" s="24">
        <v>10.543888894623301</v>
      </c>
      <c r="G1328" s="24">
        <v>18.188763157458698</v>
      </c>
      <c r="H1328" s="9">
        <v>0</v>
      </c>
    </row>
    <row r="1329" spans="1:8" x14ac:dyDescent="0.35">
      <c r="A1329" s="8" t="str">
        <f t="shared" si="43"/>
        <v>Distribución volumen por criterio (Consumiciones)Resto frutas Ing.RTO CENTRO</v>
      </c>
      <c r="B1329" s="8" t="s">
        <v>264</v>
      </c>
      <c r="C1329" s="8">
        <v>0</v>
      </c>
      <c r="D1329" t="s">
        <v>145</v>
      </c>
      <c r="E1329" s="24">
        <v>11.088854313165401</v>
      </c>
      <c r="F1329" s="24">
        <v>5.9027569905347796</v>
      </c>
      <c r="G1329" s="24">
        <v>25.980519504430799</v>
      </c>
      <c r="H1329" s="9">
        <v>0</v>
      </c>
    </row>
    <row r="1330" spans="1:8" x14ac:dyDescent="0.35">
      <c r="A1330" s="8" t="str">
        <f t="shared" si="43"/>
        <v>Distribución volumen por criterio (Consumiciones)Resto frutas Ing.NORTE-CENTRO</v>
      </c>
      <c r="B1330" s="8" t="s">
        <v>264</v>
      </c>
      <c r="C1330" s="8">
        <v>0</v>
      </c>
      <c r="D1330" t="s">
        <v>146</v>
      </c>
      <c r="E1330" s="24">
        <v>14.5672284023122</v>
      </c>
      <c r="F1330" s="24">
        <v>7.36237949133473</v>
      </c>
      <c r="G1330" s="24">
        <v>14.9385371538831</v>
      </c>
      <c r="H1330" s="9">
        <v>0</v>
      </c>
    </row>
    <row r="1331" spans="1:8" x14ac:dyDescent="0.35">
      <c r="A1331" s="8" t="str">
        <f t="shared" si="43"/>
        <v>Distribución volumen por criterio (Consumiciones)Resto frutas Ing.NOROESTE</v>
      </c>
      <c r="B1331" s="8" t="s">
        <v>264</v>
      </c>
      <c r="C1331" s="8">
        <v>0</v>
      </c>
      <c r="D1331" t="s">
        <v>147</v>
      </c>
      <c r="E1331" s="24">
        <v>15.7702043452017</v>
      </c>
      <c r="F1331" s="24">
        <v>5.2258505279673004</v>
      </c>
      <c r="G1331" s="24">
        <v>4.86693866879751</v>
      </c>
      <c r="H1331" s="9">
        <v>0</v>
      </c>
    </row>
    <row r="1332" spans="1:8" x14ac:dyDescent="0.35">
      <c r="A1332" s="8" t="str">
        <f t="shared" si="43"/>
        <v>Distribución volumen por criterio (Consumiciones)Resto frutas Ing.&lt;2MIL</v>
      </c>
      <c r="B1332" s="8" t="s">
        <v>264</v>
      </c>
      <c r="C1332" s="8">
        <v>0</v>
      </c>
      <c r="D1332" t="s">
        <v>148</v>
      </c>
      <c r="E1332" s="24">
        <v>3.1914985532217202</v>
      </c>
      <c r="F1332" s="24">
        <v>2.1667699936004001</v>
      </c>
      <c r="G1332" s="24">
        <v>2.7662050547471799</v>
      </c>
      <c r="H1332" s="9">
        <v>0</v>
      </c>
    </row>
    <row r="1333" spans="1:8" x14ac:dyDescent="0.35">
      <c r="A1333" s="8" t="str">
        <f t="shared" si="43"/>
        <v>Distribución volumen por criterio (Consumiciones)Resto frutas Ing.2-5MIL</v>
      </c>
      <c r="B1333" s="8" t="s">
        <v>264</v>
      </c>
      <c r="C1333" s="8">
        <v>0</v>
      </c>
      <c r="D1333" t="s">
        <v>149</v>
      </c>
      <c r="E1333" s="24">
        <v>4.1978205252354597</v>
      </c>
      <c r="F1333" s="24">
        <v>0.90088613866496003</v>
      </c>
      <c r="G1333" s="24">
        <v>2.1850633270304001</v>
      </c>
      <c r="H1333" s="9">
        <v>0</v>
      </c>
    </row>
    <row r="1334" spans="1:8" x14ac:dyDescent="0.35">
      <c r="A1334" s="8" t="str">
        <f t="shared" si="43"/>
        <v>Distribución volumen por criterio (Consumiciones)Resto frutas Ing.5-10MIL</v>
      </c>
      <c r="B1334" s="8" t="s">
        <v>264</v>
      </c>
      <c r="C1334" s="8">
        <v>0</v>
      </c>
      <c r="D1334" t="s">
        <v>150</v>
      </c>
      <c r="E1334" s="24">
        <v>6.0220496335012301</v>
      </c>
      <c r="F1334" s="24">
        <v>1.2509751008969801</v>
      </c>
      <c r="G1334" s="24">
        <v>2.4509199404197499</v>
      </c>
      <c r="H1334" s="9">
        <v>0</v>
      </c>
    </row>
    <row r="1335" spans="1:8" x14ac:dyDescent="0.35">
      <c r="A1335" s="8" t="str">
        <f t="shared" si="43"/>
        <v>Distribución volumen por criterio (Consumiciones)Resto frutas Ing.10-30MIL</v>
      </c>
      <c r="B1335" s="8" t="s">
        <v>264</v>
      </c>
      <c r="C1335" s="8">
        <v>0</v>
      </c>
      <c r="D1335" t="s">
        <v>151</v>
      </c>
      <c r="E1335" s="24">
        <v>18.254217533036101</v>
      </c>
      <c r="F1335" s="24">
        <v>14.7202528101485</v>
      </c>
      <c r="G1335" s="24">
        <v>27.5823417100416</v>
      </c>
      <c r="H1335" s="9">
        <v>0</v>
      </c>
    </row>
    <row r="1336" spans="1:8" x14ac:dyDescent="0.35">
      <c r="A1336" s="8" t="str">
        <f t="shared" si="43"/>
        <v>Distribución volumen por criterio (Consumiciones)Resto frutas Ing.30-100MIL</v>
      </c>
      <c r="B1336" s="8" t="s">
        <v>264</v>
      </c>
      <c r="C1336" s="8">
        <v>0</v>
      </c>
      <c r="D1336" t="s">
        <v>152</v>
      </c>
      <c r="E1336" s="24">
        <v>20.150056521440298</v>
      </c>
      <c r="F1336" s="24">
        <v>11.1003479784478</v>
      </c>
      <c r="G1336" s="24">
        <v>8.4454452224409096</v>
      </c>
      <c r="H1336" s="9">
        <v>0</v>
      </c>
    </row>
    <row r="1337" spans="1:8" x14ac:dyDescent="0.35">
      <c r="A1337" s="8" t="str">
        <f t="shared" si="43"/>
        <v>Distribución volumen por criterio (Consumiciones)Resto frutas Ing.100-200MIL</v>
      </c>
      <c r="B1337" s="8" t="s">
        <v>264</v>
      </c>
      <c r="C1337" s="8">
        <v>0</v>
      </c>
      <c r="D1337" t="s">
        <v>153</v>
      </c>
      <c r="E1337" s="24">
        <v>6.1417757415898997</v>
      </c>
      <c r="F1337" s="24">
        <v>37.083090337630701</v>
      </c>
      <c r="G1337" s="24">
        <v>5.5112697994782103</v>
      </c>
      <c r="H1337" s="9">
        <v>0</v>
      </c>
    </row>
    <row r="1338" spans="1:8" x14ac:dyDescent="0.35">
      <c r="A1338" s="8" t="str">
        <f t="shared" si="43"/>
        <v>Distribución volumen por criterio (Consumiciones)Resto frutas Ing.200-500MIL</v>
      </c>
      <c r="B1338" s="8" t="s">
        <v>264</v>
      </c>
      <c r="C1338" s="8">
        <v>0</v>
      </c>
      <c r="D1338" t="s">
        <v>154</v>
      </c>
      <c r="E1338" s="24">
        <v>26.0752595646168</v>
      </c>
      <c r="F1338" s="24">
        <v>12.754429403082099</v>
      </c>
      <c r="G1338" s="24">
        <v>30.351488493610201</v>
      </c>
      <c r="H1338" s="9">
        <v>0</v>
      </c>
    </row>
    <row r="1339" spans="1:8" x14ac:dyDescent="0.35">
      <c r="A1339" s="8" t="str">
        <f t="shared" si="43"/>
        <v>Distribución volumen por criterio (Consumiciones)Resto frutas Ing.&gt;500MIL</v>
      </c>
      <c r="B1339" s="8" t="s">
        <v>264</v>
      </c>
      <c r="C1339" s="8">
        <v>0</v>
      </c>
      <c r="D1339" t="s">
        <v>155</v>
      </c>
      <c r="E1339" s="24">
        <v>15.9673043663252</v>
      </c>
      <c r="F1339" s="24">
        <v>20.023266300925901</v>
      </c>
      <c r="G1339" s="24">
        <v>20.7072577066759</v>
      </c>
      <c r="H1339" s="9">
        <v>0</v>
      </c>
    </row>
    <row r="1340" spans="1:8" x14ac:dyDescent="0.35">
      <c r="A1340" s="8" t="str">
        <f t="shared" si="43"/>
        <v>Distribución volumen por criterio (Consumiciones)Resto frutas Ing.DE 15 A 19 AÑOS</v>
      </c>
      <c r="B1340" s="8" t="s">
        <v>264</v>
      </c>
      <c r="C1340" s="8">
        <v>0</v>
      </c>
      <c r="D1340" t="s">
        <v>156</v>
      </c>
      <c r="E1340" s="24">
        <v>4.7051156293698702</v>
      </c>
      <c r="F1340" s="24" t="s">
        <v>285</v>
      </c>
      <c r="G1340" s="24" t="s">
        <v>285</v>
      </c>
      <c r="H1340" s="9">
        <v>0</v>
      </c>
    </row>
    <row r="1341" spans="1:8" x14ac:dyDescent="0.35">
      <c r="A1341" s="8" t="str">
        <f t="shared" si="43"/>
        <v>Distribución volumen por criterio (Consumiciones)Resto frutas Ing.DE 20 A 24 AÑOS</v>
      </c>
      <c r="B1341" s="8" t="s">
        <v>264</v>
      </c>
      <c r="C1341" s="8">
        <v>0</v>
      </c>
      <c r="D1341" t="s">
        <v>157</v>
      </c>
      <c r="E1341" s="24">
        <v>2.9528616707366502</v>
      </c>
      <c r="F1341" s="24">
        <v>3.13338689990813</v>
      </c>
      <c r="G1341" s="24">
        <v>0.83181375464204899</v>
      </c>
      <c r="H1341" s="9">
        <v>0</v>
      </c>
    </row>
    <row r="1342" spans="1:8" x14ac:dyDescent="0.35">
      <c r="A1342" s="8" t="str">
        <f t="shared" si="43"/>
        <v>Distribución volumen por criterio (Consumiciones)Resto frutas Ing.DE 25 A 34 AÑOS</v>
      </c>
      <c r="B1342" s="8" t="s">
        <v>264</v>
      </c>
      <c r="C1342" s="8">
        <v>0</v>
      </c>
      <c r="D1342" t="s">
        <v>158</v>
      </c>
      <c r="E1342" s="24">
        <v>11.443451716440499</v>
      </c>
      <c r="F1342" s="24">
        <v>3.9591418854058098</v>
      </c>
      <c r="G1342" s="24">
        <v>15.3598520067829</v>
      </c>
      <c r="H1342" s="9">
        <v>0</v>
      </c>
    </row>
    <row r="1343" spans="1:8" x14ac:dyDescent="0.35">
      <c r="A1343" s="8" t="str">
        <f t="shared" si="43"/>
        <v>Distribución volumen por criterio (Consumiciones)Resto frutas Ing.DE 35 A 49 AÑOS</v>
      </c>
      <c r="B1343" s="8" t="s">
        <v>264</v>
      </c>
      <c r="C1343" s="8">
        <v>0</v>
      </c>
      <c r="D1343" t="s">
        <v>159</v>
      </c>
      <c r="E1343" s="24">
        <v>21.845253177418101</v>
      </c>
      <c r="F1343" s="24">
        <v>23.912309302133501</v>
      </c>
      <c r="G1343" s="24">
        <v>9.5031649706425494</v>
      </c>
      <c r="H1343" s="9">
        <v>0</v>
      </c>
    </row>
    <row r="1344" spans="1:8" x14ac:dyDescent="0.35">
      <c r="A1344" s="8" t="str">
        <f t="shared" si="43"/>
        <v>Distribución volumen por criterio (Consumiciones)Resto frutas Ing.DE 50 A 59 AÑOS</v>
      </c>
      <c r="B1344" s="8" t="s">
        <v>264</v>
      </c>
      <c r="C1344" s="8">
        <v>0</v>
      </c>
      <c r="D1344" t="s">
        <v>160</v>
      </c>
      <c r="E1344" s="24">
        <v>27.0267564921886</v>
      </c>
      <c r="F1344" s="24">
        <v>15.966875599962799</v>
      </c>
      <c r="G1344" s="24">
        <v>27.486692946294902</v>
      </c>
      <c r="H1344" s="9">
        <v>0</v>
      </c>
    </row>
    <row r="1345" spans="1:8" x14ac:dyDescent="0.35">
      <c r="A1345" s="8" t="str">
        <f t="shared" si="43"/>
        <v>Distribución volumen por criterio (Consumiciones)Resto frutas Ing.DE 60 A 75 AÑOS</v>
      </c>
      <c r="B1345" s="8" t="s">
        <v>264</v>
      </c>
      <c r="C1345" s="8">
        <v>0</v>
      </c>
      <c r="D1345" t="s">
        <v>161</v>
      </c>
      <c r="E1345" s="24">
        <v>32.026553285945297</v>
      </c>
      <c r="F1345" s="24">
        <v>53.028296311970401</v>
      </c>
      <c r="G1345" s="24">
        <v>46.818458830525898</v>
      </c>
      <c r="H1345" s="9">
        <v>0</v>
      </c>
    </row>
    <row r="1346" spans="1:8" x14ac:dyDescent="0.35">
      <c r="A1346" s="8" t="str">
        <f t="shared" si="43"/>
        <v>Distribución volumen por criterio (Consumiciones)Resto frutas Ing.NIVEL ALTO</v>
      </c>
      <c r="B1346" s="8" t="s">
        <v>264</v>
      </c>
      <c r="C1346" s="8">
        <v>0</v>
      </c>
      <c r="D1346" t="s">
        <v>245</v>
      </c>
      <c r="E1346" s="24">
        <v>17.4898860991376</v>
      </c>
      <c r="F1346" s="24">
        <v>12.179435983319699</v>
      </c>
      <c r="G1346" s="24">
        <v>8.2825845603194796</v>
      </c>
      <c r="H1346" s="9">
        <v>0</v>
      </c>
    </row>
    <row r="1347" spans="1:8" x14ac:dyDescent="0.35">
      <c r="A1347" s="8" t="str">
        <f t="shared" si="43"/>
        <v>Distribución volumen por criterio (Consumiciones)Resto frutas Ing.NIVEL MEDIO ALTO</v>
      </c>
      <c r="B1347" s="8" t="s">
        <v>264</v>
      </c>
      <c r="C1347" s="8">
        <v>0</v>
      </c>
      <c r="D1347" t="s">
        <v>246</v>
      </c>
      <c r="E1347" s="24">
        <v>12.3337810560603</v>
      </c>
      <c r="F1347" s="24">
        <v>12.063381880864201</v>
      </c>
      <c r="G1347" s="24">
        <v>6.8624351678134099</v>
      </c>
      <c r="H1347" s="9">
        <v>0</v>
      </c>
    </row>
    <row r="1348" spans="1:8" x14ac:dyDescent="0.35">
      <c r="A1348" s="8" t="str">
        <f t="shared" si="43"/>
        <v>Distribución volumen por criterio (Consumiciones)Resto frutas Ing.NIVEL MEDIO</v>
      </c>
      <c r="B1348" s="8" t="s">
        <v>264</v>
      </c>
      <c r="C1348" s="8">
        <v>0</v>
      </c>
      <c r="D1348" t="s">
        <v>247</v>
      </c>
      <c r="E1348" s="24">
        <v>30.482587231924601</v>
      </c>
      <c r="F1348" s="24">
        <v>26.449903747896901</v>
      </c>
      <c r="G1348" s="24">
        <v>30.3557876247623</v>
      </c>
      <c r="H1348" s="9">
        <v>0</v>
      </c>
    </row>
    <row r="1349" spans="1:8" x14ac:dyDescent="0.35">
      <c r="A1349" s="8" t="str">
        <f t="shared" si="43"/>
        <v>Distribución volumen por criterio (Consumiciones)Resto frutas Ing.NIVEL MEDIO BAJO</v>
      </c>
      <c r="B1349" s="8" t="s">
        <v>264</v>
      </c>
      <c r="C1349" s="8">
        <v>0</v>
      </c>
      <c r="D1349" t="s">
        <v>248</v>
      </c>
      <c r="E1349" s="24">
        <v>13.116561609875101</v>
      </c>
      <c r="F1349" s="24">
        <v>7.7793568914441398</v>
      </c>
      <c r="G1349" s="24">
        <v>11.062750744292799</v>
      </c>
      <c r="H1349" s="9">
        <v>0</v>
      </c>
    </row>
    <row r="1350" spans="1:8" x14ac:dyDescent="0.35">
      <c r="A1350" s="8" t="str">
        <f t="shared" si="43"/>
        <v>Distribución volumen por criterio (Consumiciones)Resto frutas Ing.NIVEL BAJO</v>
      </c>
      <c r="B1350" s="8" t="s">
        <v>264</v>
      </c>
      <c r="C1350" s="8">
        <v>0</v>
      </c>
      <c r="D1350" t="s">
        <v>249</v>
      </c>
      <c r="E1350" s="24">
        <v>26.5771739681262</v>
      </c>
      <c r="F1350" s="24">
        <v>41.527944075721798</v>
      </c>
      <c r="G1350" s="24">
        <v>43.436432696963699</v>
      </c>
      <c r="H1350" s="9">
        <v>0</v>
      </c>
    </row>
    <row r="1351" spans="1:8" x14ac:dyDescent="0.35">
      <c r="A1351" s="8" t="str">
        <f t="shared" si="43"/>
        <v>Distribución volumen por criterio (Consumiciones)Resto frutas Ing.HOMBRE</v>
      </c>
      <c r="B1351" s="8" t="s">
        <v>264</v>
      </c>
      <c r="C1351" s="8">
        <v>0</v>
      </c>
      <c r="D1351" t="s">
        <v>166</v>
      </c>
      <c r="E1351" s="24">
        <v>31.585008697728899</v>
      </c>
      <c r="F1351" s="24">
        <v>25.5946631692489</v>
      </c>
      <c r="G1351" s="24">
        <v>38.999646495425601</v>
      </c>
      <c r="H1351" s="9">
        <v>0</v>
      </c>
    </row>
    <row r="1352" spans="1:8" x14ac:dyDescent="0.35">
      <c r="A1352" s="8" t="str">
        <f t="shared" si="43"/>
        <v>Distribución volumen por criterio (Consumiciones)Resto frutas Ing.MUJER</v>
      </c>
      <c r="B1352" s="8" t="s">
        <v>264</v>
      </c>
      <c r="C1352" s="8">
        <v>0</v>
      </c>
      <c r="D1352" t="s">
        <v>167</v>
      </c>
      <c r="E1352" s="24">
        <v>68.414976249956695</v>
      </c>
      <c r="F1352" s="24">
        <v>74.4053594099978</v>
      </c>
      <c r="G1352" s="24">
        <v>61.000344298726098</v>
      </c>
      <c r="H1352" s="9">
        <v>0</v>
      </c>
    </row>
    <row r="1353" spans="1:8" x14ac:dyDescent="0.35">
      <c r="A1353" s="8" t="str">
        <f t="shared" ref="A1353:A1382" si="44">$I$3&amp;$C$1353&amp;D1353</f>
        <v>Distribución volumen por criterio (Consumiciones)Mermeladas Ing.T.ESPAÑA</v>
      </c>
      <c r="B1353" s="8" t="s">
        <v>264</v>
      </c>
      <c r="C1353" s="8" t="s">
        <v>105</v>
      </c>
      <c r="D1353" t="s">
        <v>138</v>
      </c>
      <c r="E1353" s="24">
        <v>100</v>
      </c>
      <c r="F1353" s="24">
        <v>100</v>
      </c>
      <c r="G1353" s="24">
        <v>100</v>
      </c>
      <c r="H1353" s="9">
        <v>0</v>
      </c>
    </row>
    <row r="1354" spans="1:8" x14ac:dyDescent="0.35">
      <c r="A1354" s="8" t="str">
        <f t="shared" si="44"/>
        <v>Distribución volumen por criterio (Consumiciones)Mermeladas Ing.BCN AM</v>
      </c>
      <c r="B1354" s="8" t="s">
        <v>264</v>
      </c>
      <c r="C1354" s="8">
        <v>0</v>
      </c>
      <c r="D1354" t="s">
        <v>140</v>
      </c>
      <c r="E1354" s="24">
        <v>2.2093169117417499</v>
      </c>
      <c r="F1354" s="24">
        <v>1.9959566594212399</v>
      </c>
      <c r="G1354" s="24">
        <v>1.3452210762316901</v>
      </c>
      <c r="H1354" s="9">
        <v>0</v>
      </c>
    </row>
    <row r="1355" spans="1:8" x14ac:dyDescent="0.35">
      <c r="A1355" s="8" t="str">
        <f t="shared" si="44"/>
        <v>Distribución volumen por criterio (Consumiciones)Mermeladas Ing.REST.CAT ARAGON</v>
      </c>
      <c r="B1355" s="8" t="s">
        <v>264</v>
      </c>
      <c r="C1355" s="8">
        <v>0</v>
      </c>
      <c r="D1355" t="s">
        <v>141</v>
      </c>
      <c r="E1355" s="24">
        <v>1.6145530891948401</v>
      </c>
      <c r="F1355" s="24">
        <v>2.3269627542838802</v>
      </c>
      <c r="G1355" s="24">
        <v>2.6417995653048498</v>
      </c>
      <c r="H1355" s="9">
        <v>0</v>
      </c>
    </row>
    <row r="1356" spans="1:8" x14ac:dyDescent="0.35">
      <c r="A1356" s="8" t="str">
        <f t="shared" si="44"/>
        <v>Distribución volumen por criterio (Consumiciones)Mermeladas Ing.LEVANTE</v>
      </c>
      <c r="B1356" s="8" t="s">
        <v>264</v>
      </c>
      <c r="C1356" s="8">
        <v>0</v>
      </c>
      <c r="D1356" t="s">
        <v>142</v>
      </c>
      <c r="E1356" s="24">
        <v>16.3141238175517</v>
      </c>
      <c r="F1356" s="24">
        <v>23.093577067835501</v>
      </c>
      <c r="G1356" s="24">
        <v>21.475455505613699</v>
      </c>
      <c r="H1356" s="9">
        <v>0</v>
      </c>
    </row>
    <row r="1357" spans="1:8" x14ac:dyDescent="0.35">
      <c r="A1357" s="8" t="str">
        <f t="shared" si="44"/>
        <v>Distribución volumen por criterio (Consumiciones)Mermeladas Ing.ANDALUCIA</v>
      </c>
      <c r="B1357" s="8" t="s">
        <v>264</v>
      </c>
      <c r="C1357" s="8">
        <v>0</v>
      </c>
      <c r="D1357" t="s">
        <v>143</v>
      </c>
      <c r="E1357" s="24">
        <v>38.848677843339303</v>
      </c>
      <c r="F1357" s="24">
        <v>29.119420605525999</v>
      </c>
      <c r="G1357" s="24">
        <v>30.289501634274501</v>
      </c>
      <c r="H1357" s="9">
        <v>0</v>
      </c>
    </row>
    <row r="1358" spans="1:8" x14ac:dyDescent="0.35">
      <c r="A1358" s="8" t="str">
        <f t="shared" si="44"/>
        <v>Distribución volumen por criterio (Consumiciones)Mermeladas Ing.MDD AM</v>
      </c>
      <c r="B1358" s="8" t="s">
        <v>264</v>
      </c>
      <c r="C1358" s="8">
        <v>0</v>
      </c>
      <c r="D1358" t="s">
        <v>144</v>
      </c>
      <c r="E1358" s="24">
        <v>7.4947425931129201</v>
      </c>
      <c r="F1358" s="24">
        <v>14.2980947366368</v>
      </c>
      <c r="G1358" s="24">
        <v>9.4989669785056705</v>
      </c>
      <c r="H1358" s="9">
        <v>0</v>
      </c>
    </row>
    <row r="1359" spans="1:8" x14ac:dyDescent="0.35">
      <c r="A1359" s="8" t="str">
        <f t="shared" si="44"/>
        <v>Distribución volumen por criterio (Consumiciones)Mermeladas Ing.RTO CENTRO</v>
      </c>
      <c r="B1359" s="8" t="s">
        <v>264</v>
      </c>
      <c r="C1359" s="8">
        <v>0</v>
      </c>
      <c r="D1359" t="s">
        <v>145</v>
      </c>
      <c r="E1359" s="24">
        <v>10.8475071024945</v>
      </c>
      <c r="F1359" s="24">
        <v>8.42634036725185</v>
      </c>
      <c r="G1359" s="24">
        <v>7.2431384737806699</v>
      </c>
      <c r="H1359" s="9">
        <v>0</v>
      </c>
    </row>
    <row r="1360" spans="1:8" x14ac:dyDescent="0.35">
      <c r="A1360" s="8" t="str">
        <f t="shared" si="44"/>
        <v>Distribución volumen por criterio (Consumiciones)Mermeladas Ing.NORTE-CENTRO</v>
      </c>
      <c r="B1360" s="8" t="s">
        <v>264</v>
      </c>
      <c r="C1360" s="8">
        <v>0</v>
      </c>
      <c r="D1360" t="s">
        <v>146</v>
      </c>
      <c r="E1360" s="24">
        <v>19.696590802659902</v>
      </c>
      <c r="F1360" s="24">
        <v>16.998024382450801</v>
      </c>
      <c r="G1360" s="24">
        <v>24.659969778055</v>
      </c>
      <c r="H1360" s="9">
        <v>0</v>
      </c>
    </row>
    <row r="1361" spans="1:8" x14ac:dyDescent="0.35">
      <c r="A1361" s="8" t="str">
        <f t="shared" si="44"/>
        <v>Distribución volumen por criterio (Consumiciones)Mermeladas Ing.NOROESTE</v>
      </c>
      <c r="B1361" s="8" t="s">
        <v>264</v>
      </c>
      <c r="C1361" s="8">
        <v>0</v>
      </c>
      <c r="D1361" t="s">
        <v>147</v>
      </c>
      <c r="E1361" s="24">
        <v>2.9744928350660298</v>
      </c>
      <c r="F1361" s="24">
        <v>3.7416336272008199</v>
      </c>
      <c r="G1361" s="24">
        <v>2.8459329108385898</v>
      </c>
      <c r="H1361" s="9">
        <v>0</v>
      </c>
    </row>
    <row r="1362" spans="1:8" x14ac:dyDescent="0.35">
      <c r="A1362" s="8" t="str">
        <f t="shared" si="44"/>
        <v>Distribución volumen por criterio (Consumiciones)Mermeladas Ing.&lt;2MIL</v>
      </c>
      <c r="B1362" s="8" t="s">
        <v>264</v>
      </c>
      <c r="C1362" s="8">
        <v>0</v>
      </c>
      <c r="D1362" t="s">
        <v>148</v>
      </c>
      <c r="E1362" s="24">
        <v>3.1087721270019699</v>
      </c>
      <c r="F1362" s="24">
        <v>1.5870536296909701</v>
      </c>
      <c r="G1362" s="24">
        <v>0.90645867191630003</v>
      </c>
      <c r="H1362" s="9">
        <v>0</v>
      </c>
    </row>
    <row r="1363" spans="1:8" x14ac:dyDescent="0.35">
      <c r="A1363" s="8" t="str">
        <f t="shared" si="44"/>
        <v>Distribución volumen por criterio (Consumiciones)Mermeladas Ing.2-5MIL</v>
      </c>
      <c r="B1363" s="8" t="s">
        <v>264</v>
      </c>
      <c r="C1363" s="8">
        <v>0</v>
      </c>
      <c r="D1363" t="s">
        <v>149</v>
      </c>
      <c r="E1363" s="24">
        <v>0.32220786113452599</v>
      </c>
      <c r="F1363" s="24">
        <v>1.0257283308356799</v>
      </c>
      <c r="G1363" s="24">
        <v>0.73019856906981395</v>
      </c>
      <c r="H1363" s="9">
        <v>0</v>
      </c>
    </row>
    <row r="1364" spans="1:8" x14ac:dyDescent="0.35">
      <c r="A1364" s="8" t="str">
        <f t="shared" si="44"/>
        <v>Distribución volumen por criterio (Consumiciones)Mermeladas Ing.5-10MIL</v>
      </c>
      <c r="B1364" s="8" t="s">
        <v>264</v>
      </c>
      <c r="C1364" s="8">
        <v>0</v>
      </c>
      <c r="D1364" t="s">
        <v>150</v>
      </c>
      <c r="E1364" s="24">
        <v>1.4388033467578301</v>
      </c>
      <c r="F1364" s="24">
        <v>1.6820977848181999</v>
      </c>
      <c r="G1364" s="24">
        <v>3.97151846565282</v>
      </c>
      <c r="H1364" s="9">
        <v>0</v>
      </c>
    </row>
    <row r="1365" spans="1:8" x14ac:dyDescent="0.35">
      <c r="A1365" s="8" t="str">
        <f t="shared" si="44"/>
        <v>Distribución volumen por criterio (Consumiciones)Mermeladas Ing.10-30MIL</v>
      </c>
      <c r="B1365" s="8" t="s">
        <v>264</v>
      </c>
      <c r="C1365" s="8">
        <v>0</v>
      </c>
      <c r="D1365" t="s">
        <v>151</v>
      </c>
      <c r="E1365" s="24">
        <v>10.9667977896413</v>
      </c>
      <c r="F1365" s="24">
        <v>17.274481831669</v>
      </c>
      <c r="G1365" s="24">
        <v>20.654395129517599</v>
      </c>
      <c r="H1365" s="9">
        <v>0</v>
      </c>
    </row>
    <row r="1366" spans="1:8" x14ac:dyDescent="0.35">
      <c r="A1366" s="8" t="str">
        <f t="shared" si="44"/>
        <v>Distribución volumen por criterio (Consumiciones)Mermeladas Ing.30-100MIL</v>
      </c>
      <c r="B1366" s="8" t="s">
        <v>264</v>
      </c>
      <c r="C1366" s="8">
        <v>0</v>
      </c>
      <c r="D1366" t="s">
        <v>152</v>
      </c>
      <c r="E1366" s="24">
        <v>21.229296618900399</v>
      </c>
      <c r="F1366" s="24">
        <v>15.044443144367101</v>
      </c>
      <c r="G1366" s="24">
        <v>14.704587711989801</v>
      </c>
      <c r="H1366" s="9">
        <v>0</v>
      </c>
    </row>
    <row r="1367" spans="1:8" x14ac:dyDescent="0.35">
      <c r="A1367" s="8" t="str">
        <f t="shared" si="44"/>
        <v>Distribución volumen por criterio (Consumiciones)Mermeladas Ing.100-200MIL</v>
      </c>
      <c r="B1367" s="8" t="s">
        <v>264</v>
      </c>
      <c r="C1367" s="8">
        <v>0</v>
      </c>
      <c r="D1367" t="s">
        <v>153</v>
      </c>
      <c r="E1367" s="24">
        <v>21.443791951546899</v>
      </c>
      <c r="F1367" s="24">
        <v>23.654952469671901</v>
      </c>
      <c r="G1367" s="24">
        <v>24.483850449161501</v>
      </c>
      <c r="H1367" s="9">
        <v>0</v>
      </c>
    </row>
    <row r="1368" spans="1:8" x14ac:dyDescent="0.35">
      <c r="A1368" s="8" t="str">
        <f t="shared" si="44"/>
        <v>Distribución volumen por criterio (Consumiciones)Mermeladas Ing.200-500MIL</v>
      </c>
      <c r="B1368" s="8" t="s">
        <v>264</v>
      </c>
      <c r="C1368" s="8">
        <v>0</v>
      </c>
      <c r="D1368" t="s">
        <v>154</v>
      </c>
      <c r="E1368" s="24">
        <v>31.122737348193901</v>
      </c>
      <c r="F1368" s="24">
        <v>23.667481215132302</v>
      </c>
      <c r="G1368" s="24">
        <v>19.9571861954098</v>
      </c>
      <c r="H1368" s="9">
        <v>0</v>
      </c>
    </row>
    <row r="1369" spans="1:8" x14ac:dyDescent="0.35">
      <c r="A1369" s="8" t="str">
        <f t="shared" si="44"/>
        <v>Distribución volumen por criterio (Consumiciones)Mermeladas Ing.&gt;500MIL</v>
      </c>
      <c r="B1369" s="8" t="s">
        <v>264</v>
      </c>
      <c r="C1369" s="8">
        <v>0</v>
      </c>
      <c r="D1369" t="s">
        <v>155</v>
      </c>
      <c r="E1369" s="24">
        <v>10.3675876494646</v>
      </c>
      <c r="F1369" s="24">
        <v>16.0637717944218</v>
      </c>
      <c r="G1369" s="24">
        <v>14.591794434464701</v>
      </c>
      <c r="H1369" s="9">
        <v>0</v>
      </c>
    </row>
    <row r="1370" spans="1:8" x14ac:dyDescent="0.35">
      <c r="A1370" s="8" t="str">
        <f t="shared" si="44"/>
        <v>Distribución volumen por criterio (Consumiciones)Mermeladas Ing.DE 15 A 19 AÑOS</v>
      </c>
      <c r="B1370" s="8" t="s">
        <v>264</v>
      </c>
      <c r="C1370" s="8">
        <v>0</v>
      </c>
      <c r="D1370" t="s">
        <v>156</v>
      </c>
      <c r="E1370" s="24" t="s">
        <v>285</v>
      </c>
      <c r="F1370" s="24" t="s">
        <v>285</v>
      </c>
      <c r="G1370" s="24">
        <v>2.4269703630078698</v>
      </c>
      <c r="H1370" s="9">
        <v>0</v>
      </c>
    </row>
    <row r="1371" spans="1:8" x14ac:dyDescent="0.35">
      <c r="A1371" s="8" t="str">
        <f t="shared" si="44"/>
        <v>Distribución volumen por criterio (Consumiciones)Mermeladas Ing.DE 20 A 24 AÑOS</v>
      </c>
      <c r="B1371" s="8" t="s">
        <v>264</v>
      </c>
      <c r="C1371" s="8">
        <v>0</v>
      </c>
      <c r="D1371" t="s">
        <v>157</v>
      </c>
      <c r="E1371" s="24">
        <v>0.77705660141737698</v>
      </c>
      <c r="F1371" s="24">
        <v>0.60701021710791803</v>
      </c>
      <c r="G1371" s="24">
        <v>0.177280751051267</v>
      </c>
      <c r="H1371" s="9">
        <v>0</v>
      </c>
    </row>
    <row r="1372" spans="1:8" x14ac:dyDescent="0.35">
      <c r="A1372" s="8" t="str">
        <f t="shared" si="44"/>
        <v>Distribución volumen por criterio (Consumiciones)Mermeladas Ing.DE 25 A 34 AÑOS</v>
      </c>
      <c r="B1372" s="8" t="s">
        <v>264</v>
      </c>
      <c r="C1372" s="8">
        <v>0</v>
      </c>
      <c r="D1372" t="s">
        <v>158</v>
      </c>
      <c r="E1372" s="24">
        <v>1.54206300146733</v>
      </c>
      <c r="F1372" s="24">
        <v>0.86334726916251503</v>
      </c>
      <c r="G1372" s="24">
        <v>2.4389524491518899</v>
      </c>
      <c r="H1372" s="9">
        <v>0</v>
      </c>
    </row>
    <row r="1373" spans="1:8" x14ac:dyDescent="0.35">
      <c r="A1373" s="8" t="str">
        <f t="shared" si="44"/>
        <v>Distribución volumen por criterio (Consumiciones)Mermeladas Ing.DE 35 A 49 AÑOS</v>
      </c>
      <c r="B1373" s="8" t="s">
        <v>264</v>
      </c>
      <c r="C1373" s="8">
        <v>0</v>
      </c>
      <c r="D1373" t="s">
        <v>159</v>
      </c>
      <c r="E1373" s="24">
        <v>14.6659954419156</v>
      </c>
      <c r="F1373" s="24">
        <v>10.825334107379399</v>
      </c>
      <c r="G1373" s="24">
        <v>12.9087862580913</v>
      </c>
      <c r="H1373" s="9">
        <v>0</v>
      </c>
    </row>
    <row r="1374" spans="1:8" x14ac:dyDescent="0.35">
      <c r="A1374" s="8" t="str">
        <f t="shared" si="44"/>
        <v>Distribución volumen por criterio (Consumiciones)Mermeladas Ing.DE 50 A 59 AÑOS</v>
      </c>
      <c r="B1374" s="8" t="s">
        <v>264</v>
      </c>
      <c r="C1374" s="8">
        <v>0</v>
      </c>
      <c r="D1374" t="s">
        <v>160</v>
      </c>
      <c r="E1374" s="24">
        <v>38.825949861072097</v>
      </c>
      <c r="F1374" s="24">
        <v>50.734638711003299</v>
      </c>
      <c r="G1374" s="24">
        <v>35.263619602106097</v>
      </c>
      <c r="H1374" s="9">
        <v>0</v>
      </c>
    </row>
    <row r="1375" spans="1:8" x14ac:dyDescent="0.35">
      <c r="A1375" s="8" t="str">
        <f t="shared" si="44"/>
        <v>Distribución volumen por criterio (Consumiciones)Mermeladas Ing.DE 60 A 75 AÑOS</v>
      </c>
      <c r="B1375" s="8" t="s">
        <v>264</v>
      </c>
      <c r="C1375" s="8">
        <v>0</v>
      </c>
      <c r="D1375" t="s">
        <v>161</v>
      </c>
      <c r="E1375" s="24">
        <v>44.188941962473898</v>
      </c>
      <c r="F1375" s="24">
        <v>36.969669695346902</v>
      </c>
      <c r="G1375" s="24">
        <v>46.784370979375502</v>
      </c>
      <c r="H1375" s="9">
        <v>0</v>
      </c>
    </row>
    <row r="1376" spans="1:8" x14ac:dyDescent="0.35">
      <c r="A1376" s="8" t="str">
        <f t="shared" si="44"/>
        <v>Distribución volumen por criterio (Consumiciones)Mermeladas Ing.NIVEL ALTO</v>
      </c>
      <c r="B1376" s="8" t="s">
        <v>264</v>
      </c>
      <c r="C1376" s="8">
        <v>0</v>
      </c>
      <c r="D1376" t="s">
        <v>245</v>
      </c>
      <c r="E1376" s="24">
        <v>31.773812868783398</v>
      </c>
      <c r="F1376" s="24">
        <v>31.528065919922199</v>
      </c>
      <c r="G1376" s="24">
        <v>20.1586151992155</v>
      </c>
      <c r="H1376" s="9">
        <v>0</v>
      </c>
    </row>
    <row r="1377" spans="1:8" x14ac:dyDescent="0.35">
      <c r="A1377" s="8" t="str">
        <f t="shared" si="44"/>
        <v>Distribución volumen por criterio (Consumiciones)Mermeladas Ing.NIVEL MEDIO ALTO</v>
      </c>
      <c r="B1377" s="8" t="s">
        <v>264</v>
      </c>
      <c r="C1377" s="8">
        <v>0</v>
      </c>
      <c r="D1377" t="s">
        <v>246</v>
      </c>
      <c r="E1377" s="24">
        <v>9.5861665261777596</v>
      </c>
      <c r="F1377" s="24">
        <v>15.1381327188968</v>
      </c>
      <c r="G1377" s="24">
        <v>7.1224248091123696</v>
      </c>
      <c r="H1377" s="9">
        <v>0</v>
      </c>
    </row>
    <row r="1378" spans="1:8" x14ac:dyDescent="0.35">
      <c r="A1378" s="8" t="str">
        <f t="shared" si="44"/>
        <v>Distribución volumen por criterio (Consumiciones)Mermeladas Ing.NIVEL MEDIO</v>
      </c>
      <c r="B1378" s="8" t="s">
        <v>264</v>
      </c>
      <c r="C1378" s="8">
        <v>0</v>
      </c>
      <c r="D1378" t="s">
        <v>247</v>
      </c>
      <c r="E1378" s="24">
        <v>22.793384533732901</v>
      </c>
      <c r="F1378" s="24">
        <v>24.138353232017302</v>
      </c>
      <c r="G1378" s="24">
        <v>42.816397794590799</v>
      </c>
      <c r="H1378" s="9">
        <v>0</v>
      </c>
    </row>
    <row r="1379" spans="1:8" x14ac:dyDescent="0.35">
      <c r="A1379" s="8" t="str">
        <f t="shared" si="44"/>
        <v>Distribución volumen por criterio (Consumiciones)Mermeladas Ing.NIVEL MEDIO BAJO</v>
      </c>
      <c r="B1379" s="8" t="s">
        <v>264</v>
      </c>
      <c r="C1379" s="8">
        <v>0</v>
      </c>
      <c r="D1379" t="s">
        <v>248</v>
      </c>
      <c r="E1379" s="24">
        <v>18.182660547594502</v>
      </c>
      <c r="F1379" s="24">
        <v>14.453647992055499</v>
      </c>
      <c r="G1379" s="24">
        <v>21.045746718762899</v>
      </c>
      <c r="H1379" s="9">
        <v>0</v>
      </c>
    </row>
    <row r="1380" spans="1:8" x14ac:dyDescent="0.35">
      <c r="A1380" s="8" t="str">
        <f t="shared" si="44"/>
        <v>Distribución volumen por criterio (Consumiciones)Mermeladas Ing.NIVEL BAJO</v>
      </c>
      <c r="B1380" s="8" t="s">
        <v>264</v>
      </c>
      <c r="C1380" s="8">
        <v>0</v>
      </c>
      <c r="D1380" t="s">
        <v>249</v>
      </c>
      <c r="E1380" s="24">
        <v>17.6639880116138</v>
      </c>
      <c r="F1380" s="24">
        <v>14.7417971369296</v>
      </c>
      <c r="G1380" s="24">
        <v>8.8568006600075595</v>
      </c>
      <c r="H1380" s="9">
        <v>0</v>
      </c>
    </row>
    <row r="1381" spans="1:8" x14ac:dyDescent="0.35">
      <c r="A1381" s="8" t="str">
        <f t="shared" si="44"/>
        <v>Distribución volumen por criterio (Consumiciones)Mermeladas Ing.HOMBRE</v>
      </c>
      <c r="B1381" s="8" t="s">
        <v>264</v>
      </c>
      <c r="C1381" s="8">
        <v>0</v>
      </c>
      <c r="D1381" t="s">
        <v>166</v>
      </c>
      <c r="E1381" s="24">
        <v>61.223408572944997</v>
      </c>
      <c r="F1381" s="24">
        <v>63.080553292920897</v>
      </c>
      <c r="G1381" s="24">
        <v>66.795832942809099</v>
      </c>
      <c r="H1381" s="9">
        <v>0</v>
      </c>
    </row>
    <row r="1382" spans="1:8" x14ac:dyDescent="0.35">
      <c r="A1382" s="8" t="str">
        <f t="shared" si="44"/>
        <v>Distribución volumen por criterio (Consumiciones)Mermeladas Ing.MUJER</v>
      </c>
      <c r="B1382" s="8" t="s">
        <v>264</v>
      </c>
      <c r="C1382" s="8">
        <v>0</v>
      </c>
      <c r="D1382" t="s">
        <v>167</v>
      </c>
      <c r="E1382" s="24">
        <v>38.776560207299198</v>
      </c>
      <c r="F1382" s="24">
        <v>36.919446707079103</v>
      </c>
      <c r="G1382" s="24">
        <v>33.204167057190901</v>
      </c>
      <c r="H1382" s="9">
        <v>0</v>
      </c>
    </row>
    <row r="1383" spans="1:8" x14ac:dyDescent="0.35">
      <c r="A1383" s="8" t="str">
        <f t="shared" ref="A1383:A1412" si="45">$I$3&amp;$C$1383&amp;D1383</f>
        <v>Distribución volumen por criterio (Consumiciones).Hortalizas/Verdur.IngT.ESPAÑA</v>
      </c>
      <c r="B1383" s="8" t="s">
        <v>264</v>
      </c>
      <c r="C1383" s="8" t="s">
        <v>106</v>
      </c>
      <c r="D1383" t="s">
        <v>138</v>
      </c>
      <c r="E1383" s="24">
        <v>100</v>
      </c>
      <c r="F1383" s="24">
        <v>100</v>
      </c>
      <c r="G1383" s="24">
        <v>100</v>
      </c>
      <c r="H1383" s="9">
        <v>0</v>
      </c>
    </row>
    <row r="1384" spans="1:8" x14ac:dyDescent="0.35">
      <c r="A1384" s="8" t="str">
        <f t="shared" si="45"/>
        <v>Distribución volumen por criterio (Consumiciones).Hortalizas/Verdur.IngBCN AM</v>
      </c>
      <c r="B1384" s="8" t="s">
        <v>264</v>
      </c>
      <c r="C1384" s="8">
        <v>0</v>
      </c>
      <c r="D1384" t="s">
        <v>140</v>
      </c>
      <c r="E1384" s="24">
        <v>8.0774322239024006</v>
      </c>
      <c r="F1384" s="24">
        <v>7.8935740160379702</v>
      </c>
      <c r="G1384" s="24">
        <v>7.8527859600903396</v>
      </c>
      <c r="H1384" s="9">
        <v>0</v>
      </c>
    </row>
    <row r="1385" spans="1:8" x14ac:dyDescent="0.35">
      <c r="A1385" s="8" t="str">
        <f t="shared" si="45"/>
        <v>Distribución volumen por criterio (Consumiciones).Hortalizas/Verdur.IngREST.CAT ARAGON</v>
      </c>
      <c r="B1385" s="8" t="s">
        <v>264</v>
      </c>
      <c r="C1385" s="8">
        <v>0</v>
      </c>
      <c r="D1385" t="s">
        <v>141</v>
      </c>
      <c r="E1385" s="24">
        <v>11.4227690529152</v>
      </c>
      <c r="F1385" s="24">
        <v>12.383682738976701</v>
      </c>
      <c r="G1385" s="24">
        <v>12.1045784028251</v>
      </c>
      <c r="H1385" s="9">
        <v>0</v>
      </c>
    </row>
    <row r="1386" spans="1:8" x14ac:dyDescent="0.35">
      <c r="A1386" s="8" t="str">
        <f t="shared" si="45"/>
        <v>Distribución volumen por criterio (Consumiciones).Hortalizas/Verdur.IngLEVANTE</v>
      </c>
      <c r="B1386" s="8" t="s">
        <v>264</v>
      </c>
      <c r="C1386" s="8">
        <v>0</v>
      </c>
      <c r="D1386" t="s">
        <v>142</v>
      </c>
      <c r="E1386" s="24">
        <v>16.2670956271321</v>
      </c>
      <c r="F1386" s="24">
        <v>16.164615916959299</v>
      </c>
      <c r="G1386" s="24">
        <v>16.1894892171827</v>
      </c>
      <c r="H1386" s="9">
        <v>0</v>
      </c>
    </row>
    <row r="1387" spans="1:8" x14ac:dyDescent="0.35">
      <c r="A1387" s="8" t="str">
        <f t="shared" si="45"/>
        <v>Distribución volumen por criterio (Consumiciones).Hortalizas/Verdur.IngANDALUCIA</v>
      </c>
      <c r="B1387" s="8" t="s">
        <v>264</v>
      </c>
      <c r="C1387" s="8">
        <v>0</v>
      </c>
      <c r="D1387" t="s">
        <v>143</v>
      </c>
      <c r="E1387" s="24">
        <v>20.747427269396098</v>
      </c>
      <c r="F1387" s="24">
        <v>20.894159357099401</v>
      </c>
      <c r="G1387" s="24">
        <v>19.1585203375055</v>
      </c>
      <c r="H1387" s="9">
        <v>0</v>
      </c>
    </row>
    <row r="1388" spans="1:8" x14ac:dyDescent="0.35">
      <c r="A1388" s="8" t="str">
        <f t="shared" si="45"/>
        <v>Distribución volumen por criterio (Consumiciones).Hortalizas/Verdur.IngMDD AM</v>
      </c>
      <c r="B1388" s="8" t="s">
        <v>264</v>
      </c>
      <c r="C1388" s="8">
        <v>0</v>
      </c>
      <c r="D1388" t="s">
        <v>144</v>
      </c>
      <c r="E1388" s="24">
        <v>17.568447020329</v>
      </c>
      <c r="F1388" s="24">
        <v>17.256557639440999</v>
      </c>
      <c r="G1388" s="24">
        <v>17.363712085228698</v>
      </c>
      <c r="H1388" s="9">
        <v>0</v>
      </c>
    </row>
    <row r="1389" spans="1:8" x14ac:dyDescent="0.35">
      <c r="A1389" s="8" t="str">
        <f t="shared" si="45"/>
        <v>Distribución volumen por criterio (Consumiciones).Hortalizas/Verdur.IngRTO CENTRO</v>
      </c>
      <c r="B1389" s="8" t="s">
        <v>264</v>
      </c>
      <c r="C1389" s="8">
        <v>0</v>
      </c>
      <c r="D1389" t="s">
        <v>145</v>
      </c>
      <c r="E1389" s="24">
        <v>10.0133926497835</v>
      </c>
      <c r="F1389" s="24">
        <v>10.3435378408501</v>
      </c>
      <c r="G1389" s="24">
        <v>11.667739910723601</v>
      </c>
      <c r="H1389" s="9">
        <v>0</v>
      </c>
    </row>
    <row r="1390" spans="1:8" x14ac:dyDescent="0.35">
      <c r="A1390" s="8" t="str">
        <f t="shared" si="45"/>
        <v>Distribución volumen por criterio (Consumiciones).Hortalizas/Verdur.IngNORTE-CENTRO</v>
      </c>
      <c r="B1390" s="8" t="s">
        <v>264</v>
      </c>
      <c r="C1390" s="8">
        <v>0</v>
      </c>
      <c r="D1390" t="s">
        <v>146</v>
      </c>
      <c r="E1390" s="24">
        <v>8.6761339884291608</v>
      </c>
      <c r="F1390" s="24">
        <v>8.3646779668125806</v>
      </c>
      <c r="G1390" s="24">
        <v>9.8536946191986203</v>
      </c>
      <c r="H1390" s="9">
        <v>0</v>
      </c>
    </row>
    <row r="1391" spans="1:8" x14ac:dyDescent="0.35">
      <c r="A1391" s="8" t="str">
        <f t="shared" si="45"/>
        <v>Distribución volumen por criterio (Consumiciones).Hortalizas/Verdur.IngNOROESTE</v>
      </c>
      <c r="B1391" s="8" t="s">
        <v>264</v>
      </c>
      <c r="C1391" s="8">
        <v>0</v>
      </c>
      <c r="D1391" t="s">
        <v>147</v>
      </c>
      <c r="E1391" s="24">
        <v>7.2273150704726898</v>
      </c>
      <c r="F1391" s="24">
        <v>6.6992006918003497</v>
      </c>
      <c r="G1391" s="24">
        <v>5.8094838478333903</v>
      </c>
      <c r="H1391" s="9">
        <v>0</v>
      </c>
    </row>
    <row r="1392" spans="1:8" x14ac:dyDescent="0.35">
      <c r="A1392" s="8" t="str">
        <f t="shared" si="45"/>
        <v>Distribución volumen por criterio (Consumiciones).Hortalizas/Verdur.Ing&lt;2MIL</v>
      </c>
      <c r="B1392" s="8" t="s">
        <v>264</v>
      </c>
      <c r="C1392" s="8">
        <v>0</v>
      </c>
      <c r="D1392" t="s">
        <v>148</v>
      </c>
      <c r="E1392" s="24">
        <v>4.6165663723208299</v>
      </c>
      <c r="F1392" s="24">
        <v>5.8147447968484096</v>
      </c>
      <c r="G1392" s="24">
        <v>5.1996296525755703</v>
      </c>
      <c r="H1392" s="9">
        <v>0</v>
      </c>
    </row>
    <row r="1393" spans="1:8" x14ac:dyDescent="0.35">
      <c r="A1393" s="8" t="str">
        <f t="shared" si="45"/>
        <v>Distribución volumen por criterio (Consumiciones).Hortalizas/Verdur.Ing2-5MIL</v>
      </c>
      <c r="B1393" s="8" t="s">
        <v>264</v>
      </c>
      <c r="C1393" s="8">
        <v>0</v>
      </c>
      <c r="D1393" t="s">
        <v>149</v>
      </c>
      <c r="E1393" s="24">
        <v>4.9282203000572897</v>
      </c>
      <c r="F1393" s="24">
        <v>4.2806121347554997</v>
      </c>
      <c r="G1393" s="24">
        <v>4.2573395187235699</v>
      </c>
      <c r="H1393" s="9">
        <v>0</v>
      </c>
    </row>
    <row r="1394" spans="1:8" x14ac:dyDescent="0.35">
      <c r="A1394" s="8" t="str">
        <f t="shared" si="45"/>
        <v>Distribución volumen por criterio (Consumiciones).Hortalizas/Verdur.Ing5-10MIL</v>
      </c>
      <c r="B1394" s="8" t="s">
        <v>264</v>
      </c>
      <c r="C1394" s="8">
        <v>0</v>
      </c>
      <c r="D1394" t="s">
        <v>150</v>
      </c>
      <c r="E1394" s="24">
        <v>7.4212956033917701</v>
      </c>
      <c r="F1394" s="24">
        <v>7.9387791228765998</v>
      </c>
      <c r="G1394" s="24">
        <v>8.3712723542969503</v>
      </c>
      <c r="H1394" s="9">
        <v>0</v>
      </c>
    </row>
    <row r="1395" spans="1:8" x14ac:dyDescent="0.35">
      <c r="A1395" s="8" t="str">
        <f t="shared" si="45"/>
        <v>Distribución volumen por criterio (Consumiciones).Hortalizas/Verdur.Ing10-30MIL</v>
      </c>
      <c r="B1395" s="8" t="s">
        <v>264</v>
      </c>
      <c r="C1395" s="8">
        <v>0</v>
      </c>
      <c r="D1395" t="s">
        <v>151</v>
      </c>
      <c r="E1395" s="24">
        <v>16.777551699756899</v>
      </c>
      <c r="F1395" s="24">
        <v>18.242280622003499</v>
      </c>
      <c r="G1395" s="24">
        <v>19.2746372090898</v>
      </c>
      <c r="H1395" s="9">
        <v>0</v>
      </c>
    </row>
    <row r="1396" spans="1:8" x14ac:dyDescent="0.35">
      <c r="A1396" s="8" t="str">
        <f t="shared" si="45"/>
        <v>Distribución volumen por criterio (Consumiciones).Hortalizas/Verdur.Ing30-100MIL</v>
      </c>
      <c r="B1396" s="8" t="s">
        <v>264</v>
      </c>
      <c r="C1396" s="8">
        <v>0</v>
      </c>
      <c r="D1396" t="s">
        <v>152</v>
      </c>
      <c r="E1396" s="24">
        <v>21.7502374034258</v>
      </c>
      <c r="F1396" s="24">
        <v>21.974098195434799</v>
      </c>
      <c r="G1396" s="24">
        <v>22.4298933827464</v>
      </c>
      <c r="H1396" s="9">
        <v>0</v>
      </c>
    </row>
    <row r="1397" spans="1:8" x14ac:dyDescent="0.35">
      <c r="A1397" s="8" t="str">
        <f t="shared" si="45"/>
        <v>Distribución volumen por criterio (Consumiciones).Hortalizas/Verdur.Ing100-200MIL</v>
      </c>
      <c r="B1397" s="8" t="s">
        <v>264</v>
      </c>
      <c r="C1397" s="8">
        <v>0</v>
      </c>
      <c r="D1397" t="s">
        <v>153</v>
      </c>
      <c r="E1397" s="24">
        <v>9.2901637567543904</v>
      </c>
      <c r="F1397" s="24">
        <v>9.4974270282006099</v>
      </c>
      <c r="G1397" s="24">
        <v>9.0525664300523392</v>
      </c>
      <c r="H1397" s="9">
        <v>0</v>
      </c>
    </row>
    <row r="1398" spans="1:8" x14ac:dyDescent="0.35">
      <c r="A1398" s="8" t="str">
        <f t="shared" si="45"/>
        <v>Distribución volumen por criterio (Consumiciones).Hortalizas/Verdur.Ing200-500MIL</v>
      </c>
      <c r="B1398" s="8" t="s">
        <v>264</v>
      </c>
      <c r="C1398" s="8">
        <v>0</v>
      </c>
      <c r="D1398" t="s">
        <v>154</v>
      </c>
      <c r="E1398" s="24">
        <v>15.858710125256099</v>
      </c>
      <c r="F1398" s="24">
        <v>14.012176821110801</v>
      </c>
      <c r="G1398" s="24">
        <v>14.479176249202901</v>
      </c>
      <c r="H1398" s="9">
        <v>0</v>
      </c>
    </row>
    <row r="1399" spans="1:8" x14ac:dyDescent="0.35">
      <c r="A1399" s="8" t="str">
        <f t="shared" si="45"/>
        <v>Distribución volumen por criterio (Consumiciones).Hortalizas/Verdur.Ing&gt;500MIL</v>
      </c>
      <c r="B1399" s="8" t="s">
        <v>264</v>
      </c>
      <c r="C1399" s="8">
        <v>0</v>
      </c>
      <c r="D1399" t="s">
        <v>155</v>
      </c>
      <c r="E1399" s="24">
        <v>19.357268931633001</v>
      </c>
      <c r="F1399" s="24">
        <v>18.2398936147247</v>
      </c>
      <c r="G1399" s="24">
        <v>16.935490835496999</v>
      </c>
      <c r="H1399" s="9">
        <v>0</v>
      </c>
    </row>
    <row r="1400" spans="1:8" x14ac:dyDescent="0.35">
      <c r="A1400" s="8" t="str">
        <f t="shared" si="45"/>
        <v>Distribución volumen por criterio (Consumiciones).Hortalizas/Verdur.IngDE 15 A 19 AÑOS</v>
      </c>
      <c r="B1400" s="8" t="s">
        <v>264</v>
      </c>
      <c r="C1400" s="8">
        <v>0</v>
      </c>
      <c r="D1400" t="s">
        <v>156</v>
      </c>
      <c r="E1400" s="24">
        <v>2.8543465470703899</v>
      </c>
      <c r="F1400" s="24">
        <v>2.4299055620970398</v>
      </c>
      <c r="G1400" s="24">
        <v>2.6068272089584301</v>
      </c>
      <c r="H1400" s="9">
        <v>0</v>
      </c>
    </row>
    <row r="1401" spans="1:8" x14ac:dyDescent="0.35">
      <c r="A1401" s="8" t="str">
        <f t="shared" si="45"/>
        <v>Distribución volumen por criterio (Consumiciones).Hortalizas/Verdur.IngDE 20 A 24 AÑOS</v>
      </c>
      <c r="B1401" s="8" t="s">
        <v>264</v>
      </c>
      <c r="C1401" s="8">
        <v>0</v>
      </c>
      <c r="D1401" t="s">
        <v>157</v>
      </c>
      <c r="E1401" s="24">
        <v>2.7903289069636599</v>
      </c>
      <c r="F1401" s="24">
        <v>2.7680303859241802</v>
      </c>
      <c r="G1401" s="24">
        <v>3.8004116501111702</v>
      </c>
      <c r="H1401" s="9">
        <v>0</v>
      </c>
    </row>
    <row r="1402" spans="1:8" x14ac:dyDescent="0.35">
      <c r="A1402" s="8" t="str">
        <f t="shared" si="45"/>
        <v>Distribución volumen por criterio (Consumiciones).Hortalizas/Verdur.IngDE 25 A 34 AÑOS</v>
      </c>
      <c r="B1402" s="8" t="s">
        <v>264</v>
      </c>
      <c r="C1402" s="8">
        <v>0</v>
      </c>
      <c r="D1402" t="s">
        <v>158</v>
      </c>
      <c r="E1402" s="24">
        <v>10.866399931875501</v>
      </c>
      <c r="F1402" s="24">
        <v>9.2249072798787601</v>
      </c>
      <c r="G1402" s="24">
        <v>8.7913582263374703</v>
      </c>
      <c r="H1402" s="9">
        <v>0</v>
      </c>
    </row>
    <row r="1403" spans="1:8" x14ac:dyDescent="0.35">
      <c r="A1403" s="8" t="str">
        <f t="shared" si="45"/>
        <v>Distribución volumen por criterio (Consumiciones).Hortalizas/Verdur.IngDE 35 A 49 AÑOS</v>
      </c>
      <c r="B1403" s="8" t="s">
        <v>264</v>
      </c>
      <c r="C1403" s="8">
        <v>0</v>
      </c>
      <c r="D1403" t="s">
        <v>159</v>
      </c>
      <c r="E1403" s="24">
        <v>26.546051103667899</v>
      </c>
      <c r="F1403" s="24">
        <v>25.8249145580922</v>
      </c>
      <c r="G1403" s="24">
        <v>23.129742377620499</v>
      </c>
      <c r="H1403" s="9">
        <v>0</v>
      </c>
    </row>
    <row r="1404" spans="1:8" x14ac:dyDescent="0.35">
      <c r="A1404" s="8" t="str">
        <f t="shared" si="45"/>
        <v>Distribución volumen por criterio (Consumiciones).Hortalizas/Verdur.IngDE 50 A 59 AÑOS</v>
      </c>
      <c r="B1404" s="8" t="s">
        <v>264</v>
      </c>
      <c r="C1404" s="8">
        <v>0</v>
      </c>
      <c r="D1404" t="s">
        <v>160</v>
      </c>
      <c r="E1404" s="24">
        <v>25.617616624432902</v>
      </c>
      <c r="F1404" s="24">
        <v>27.433590928632199</v>
      </c>
      <c r="G1404" s="24">
        <v>26.138849620046599</v>
      </c>
      <c r="H1404" s="9">
        <v>0</v>
      </c>
    </row>
    <row r="1405" spans="1:8" x14ac:dyDescent="0.35">
      <c r="A1405" s="8" t="str">
        <f t="shared" si="45"/>
        <v>Distribución volumen por criterio (Consumiciones).Hortalizas/Verdur.IngDE 60 A 75 AÑOS</v>
      </c>
      <c r="B1405" s="8" t="s">
        <v>264</v>
      </c>
      <c r="C1405" s="8">
        <v>0</v>
      </c>
      <c r="D1405" t="s">
        <v>161</v>
      </c>
      <c r="E1405" s="24">
        <v>31.325265917641701</v>
      </c>
      <c r="F1405" s="24">
        <v>32.318653752566703</v>
      </c>
      <c r="G1405" s="24">
        <v>35.532820303900202</v>
      </c>
      <c r="H1405" s="9">
        <v>0</v>
      </c>
    </row>
    <row r="1406" spans="1:8" x14ac:dyDescent="0.35">
      <c r="A1406" s="8" t="str">
        <f t="shared" si="45"/>
        <v>Distribución volumen por criterio (Consumiciones).Hortalizas/Verdur.IngNIVEL ALTO</v>
      </c>
      <c r="B1406" s="8" t="s">
        <v>264</v>
      </c>
      <c r="C1406" s="8">
        <v>0</v>
      </c>
      <c r="D1406" t="s">
        <v>245</v>
      </c>
      <c r="E1406" s="24">
        <v>25.779328354742699</v>
      </c>
      <c r="F1406" s="24">
        <v>25.429658226200701</v>
      </c>
      <c r="G1406" s="24">
        <v>25.204445170370501</v>
      </c>
      <c r="H1406" s="9">
        <v>0</v>
      </c>
    </row>
    <row r="1407" spans="1:8" x14ac:dyDescent="0.35">
      <c r="A1407" s="8" t="str">
        <f t="shared" si="45"/>
        <v>Distribución volumen por criterio (Consumiciones).Hortalizas/Verdur.IngNIVEL MEDIO ALTO</v>
      </c>
      <c r="B1407" s="8" t="s">
        <v>264</v>
      </c>
      <c r="C1407" s="8">
        <v>0</v>
      </c>
      <c r="D1407" t="s">
        <v>246</v>
      </c>
      <c r="E1407" s="24">
        <v>14.7639577731559</v>
      </c>
      <c r="F1407" s="24">
        <v>16.846313122310399</v>
      </c>
      <c r="G1407" s="24">
        <v>15.894769515363</v>
      </c>
      <c r="H1407" s="9">
        <v>0</v>
      </c>
    </row>
    <row r="1408" spans="1:8" x14ac:dyDescent="0.35">
      <c r="A1408" s="8" t="str">
        <f t="shared" si="45"/>
        <v>Distribución volumen por criterio (Consumiciones).Hortalizas/Verdur.IngNIVEL MEDIO</v>
      </c>
      <c r="B1408" s="8" t="s">
        <v>264</v>
      </c>
      <c r="C1408" s="8">
        <v>0</v>
      </c>
      <c r="D1408" t="s">
        <v>247</v>
      </c>
      <c r="E1408" s="24">
        <v>25.0972386368915</v>
      </c>
      <c r="F1408" s="24">
        <v>25.929067025560698</v>
      </c>
      <c r="G1408" s="24">
        <v>24.917172468129699</v>
      </c>
      <c r="H1408" s="9">
        <v>0</v>
      </c>
    </row>
    <row r="1409" spans="1:8" x14ac:dyDescent="0.35">
      <c r="A1409" s="8" t="str">
        <f t="shared" si="45"/>
        <v>Distribución volumen por criterio (Consumiciones).Hortalizas/Verdur.IngNIVEL MEDIO BAJO</v>
      </c>
      <c r="B1409" s="8" t="s">
        <v>264</v>
      </c>
      <c r="C1409" s="8">
        <v>0</v>
      </c>
      <c r="D1409" t="s">
        <v>248</v>
      </c>
      <c r="E1409" s="24">
        <v>14.0413546445916</v>
      </c>
      <c r="F1409" s="24">
        <v>12.673941590487001</v>
      </c>
      <c r="G1409" s="24">
        <v>14.9119658264073</v>
      </c>
      <c r="H1409" s="9">
        <v>0</v>
      </c>
    </row>
    <row r="1410" spans="1:8" x14ac:dyDescent="0.35">
      <c r="A1410" s="8" t="str">
        <f t="shared" si="45"/>
        <v>Distribución volumen por criterio (Consumiciones).Hortalizas/Verdur.IngNIVEL BAJO</v>
      </c>
      <c r="B1410" s="8" t="s">
        <v>264</v>
      </c>
      <c r="C1410" s="8">
        <v>0</v>
      </c>
      <c r="D1410" t="s">
        <v>249</v>
      </c>
      <c r="E1410" s="24">
        <v>20.318127041798501</v>
      </c>
      <c r="F1410" s="24">
        <v>19.121026203418701</v>
      </c>
      <c r="G1410" s="24">
        <v>19.0716532777124</v>
      </c>
      <c r="H1410" s="9">
        <v>0</v>
      </c>
    </row>
    <row r="1411" spans="1:8" x14ac:dyDescent="0.35">
      <c r="A1411" s="8" t="str">
        <f t="shared" si="45"/>
        <v>Distribución volumen por criterio (Consumiciones).Hortalizas/Verdur.IngHOMBRE</v>
      </c>
      <c r="B1411" s="8" t="s">
        <v>264</v>
      </c>
      <c r="C1411" s="8">
        <v>0</v>
      </c>
      <c r="D1411" t="s">
        <v>166</v>
      </c>
      <c r="E1411" s="24">
        <v>51.515982153455496</v>
      </c>
      <c r="F1411" s="24">
        <v>51.185534612530702</v>
      </c>
      <c r="G1411" s="24">
        <v>50.740306853930498</v>
      </c>
      <c r="H1411" s="9">
        <v>0</v>
      </c>
    </row>
    <row r="1412" spans="1:8" x14ac:dyDescent="0.35">
      <c r="A1412" s="8" t="str">
        <f t="shared" si="45"/>
        <v>Distribución volumen por criterio (Consumiciones).Hortalizas/Verdur.IngMUJER</v>
      </c>
      <c r="B1412" s="8" t="s">
        <v>264</v>
      </c>
      <c r="C1412" s="8">
        <v>0</v>
      </c>
      <c r="D1412" t="s">
        <v>167</v>
      </c>
      <c r="E1412" s="24">
        <v>48.484024297724503</v>
      </c>
      <c r="F1412" s="24">
        <v>48.814471555446701</v>
      </c>
      <c r="G1412" s="24">
        <v>49.259699404052299</v>
      </c>
      <c r="H1412" s="9">
        <v>0</v>
      </c>
    </row>
    <row r="1413" spans="1:8" x14ac:dyDescent="0.35">
      <c r="A1413" s="8" t="str">
        <f t="shared" ref="A1413:A1442" si="46">$I$3&amp;$C$1413&amp;D1413</f>
        <v>Distribución volumen por criterio (Consumiciones)Tomates Ing.T.ESPAÑA</v>
      </c>
      <c r="B1413" s="8" t="s">
        <v>264</v>
      </c>
      <c r="C1413" s="8" t="s">
        <v>107</v>
      </c>
      <c r="D1413" t="s">
        <v>138</v>
      </c>
      <c r="E1413" s="24">
        <v>100</v>
      </c>
      <c r="F1413" s="24">
        <v>100</v>
      </c>
      <c r="G1413" s="24">
        <v>100</v>
      </c>
      <c r="H1413" s="9">
        <v>0</v>
      </c>
    </row>
    <row r="1414" spans="1:8" x14ac:dyDescent="0.35">
      <c r="A1414" s="8" t="str">
        <f t="shared" si="46"/>
        <v>Distribución volumen por criterio (Consumiciones)Tomates Ing.BCN AM</v>
      </c>
      <c r="B1414" s="8" t="s">
        <v>264</v>
      </c>
      <c r="C1414" s="8">
        <v>0</v>
      </c>
      <c r="D1414" t="s">
        <v>140</v>
      </c>
      <c r="E1414" s="24">
        <v>6.45971794411824</v>
      </c>
      <c r="F1414" s="24">
        <v>6.9606908505323997</v>
      </c>
      <c r="G1414" s="24">
        <v>6.6779932795551797</v>
      </c>
      <c r="H1414" s="9">
        <v>0</v>
      </c>
    </row>
    <row r="1415" spans="1:8" x14ac:dyDescent="0.35">
      <c r="A1415" s="8" t="str">
        <f t="shared" si="46"/>
        <v>Distribución volumen por criterio (Consumiciones)Tomates Ing.REST.CAT ARAGON</v>
      </c>
      <c r="B1415" s="8" t="s">
        <v>264</v>
      </c>
      <c r="C1415" s="8">
        <v>0</v>
      </c>
      <c r="D1415" t="s">
        <v>141</v>
      </c>
      <c r="E1415" s="24">
        <v>10.5198662022979</v>
      </c>
      <c r="F1415" s="24">
        <v>12.374457696721899</v>
      </c>
      <c r="G1415" s="24">
        <v>12.8796230421505</v>
      </c>
      <c r="H1415" s="9">
        <v>0</v>
      </c>
    </row>
    <row r="1416" spans="1:8" x14ac:dyDescent="0.35">
      <c r="A1416" s="8" t="str">
        <f t="shared" si="46"/>
        <v>Distribución volumen por criterio (Consumiciones)Tomates Ing.LEVANTE</v>
      </c>
      <c r="B1416" s="8" t="s">
        <v>264</v>
      </c>
      <c r="C1416" s="8">
        <v>0</v>
      </c>
      <c r="D1416" t="s">
        <v>142</v>
      </c>
      <c r="E1416" s="24">
        <v>19.258389155298101</v>
      </c>
      <c r="F1416" s="24">
        <v>19.166775339671801</v>
      </c>
      <c r="G1416" s="24">
        <v>18.977217254249499</v>
      </c>
      <c r="H1416" s="9">
        <v>0</v>
      </c>
    </row>
    <row r="1417" spans="1:8" x14ac:dyDescent="0.35">
      <c r="A1417" s="8" t="str">
        <f t="shared" si="46"/>
        <v>Distribución volumen por criterio (Consumiciones)Tomates Ing.ANDALUCIA</v>
      </c>
      <c r="B1417" s="8" t="s">
        <v>264</v>
      </c>
      <c r="C1417" s="8">
        <v>0</v>
      </c>
      <c r="D1417" t="s">
        <v>143</v>
      </c>
      <c r="E1417" s="24">
        <v>22.384499396203999</v>
      </c>
      <c r="F1417" s="24">
        <v>22.525368276576</v>
      </c>
      <c r="G1417" s="24">
        <v>19.6230530958922</v>
      </c>
      <c r="H1417" s="9">
        <v>0</v>
      </c>
    </row>
    <row r="1418" spans="1:8" x14ac:dyDescent="0.35">
      <c r="A1418" s="8" t="str">
        <f t="shared" si="46"/>
        <v>Distribución volumen por criterio (Consumiciones)Tomates Ing.MDD AM</v>
      </c>
      <c r="B1418" s="8" t="s">
        <v>264</v>
      </c>
      <c r="C1418" s="8">
        <v>0</v>
      </c>
      <c r="D1418" t="s">
        <v>144</v>
      </c>
      <c r="E1418" s="24">
        <v>20.061150756495199</v>
      </c>
      <c r="F1418" s="24">
        <v>18.666839544182899</v>
      </c>
      <c r="G1418" s="24">
        <v>18.8465626128739</v>
      </c>
      <c r="H1418" s="9">
        <v>0</v>
      </c>
    </row>
    <row r="1419" spans="1:8" x14ac:dyDescent="0.35">
      <c r="A1419" s="8" t="str">
        <f t="shared" si="46"/>
        <v>Distribución volumen por criterio (Consumiciones)Tomates Ing.RTO CENTRO</v>
      </c>
      <c r="B1419" s="8" t="s">
        <v>264</v>
      </c>
      <c r="C1419" s="8">
        <v>0</v>
      </c>
      <c r="D1419" t="s">
        <v>145</v>
      </c>
      <c r="E1419" s="24">
        <v>9.9957258459707603</v>
      </c>
      <c r="F1419" s="24">
        <v>9.6401474555277602</v>
      </c>
      <c r="G1419" s="24">
        <v>11.744379562842701</v>
      </c>
      <c r="H1419" s="9">
        <v>0</v>
      </c>
    </row>
    <row r="1420" spans="1:8" x14ac:dyDescent="0.35">
      <c r="A1420" s="8" t="str">
        <f t="shared" si="46"/>
        <v>Distribución volumen por criterio (Consumiciones)Tomates Ing.NORTE-CENTRO</v>
      </c>
      <c r="B1420" s="8" t="s">
        <v>264</v>
      </c>
      <c r="C1420" s="8">
        <v>0</v>
      </c>
      <c r="D1420" t="s">
        <v>146</v>
      </c>
      <c r="E1420" s="24">
        <v>5.7738461151412803</v>
      </c>
      <c r="F1420" s="24">
        <v>5.7354589273499696</v>
      </c>
      <c r="G1420" s="24">
        <v>7.4870516511060297</v>
      </c>
      <c r="H1420" s="9">
        <v>0</v>
      </c>
    </row>
    <row r="1421" spans="1:8" x14ac:dyDescent="0.35">
      <c r="A1421" s="8" t="str">
        <f t="shared" si="46"/>
        <v>Distribución volumen por criterio (Consumiciones)Tomates Ing.NOROESTE</v>
      </c>
      <c r="B1421" s="8" t="s">
        <v>264</v>
      </c>
      <c r="C1421" s="8">
        <v>0</v>
      </c>
      <c r="D1421" t="s">
        <v>147</v>
      </c>
      <c r="E1421" s="24">
        <v>5.5468182573921299</v>
      </c>
      <c r="F1421" s="24">
        <v>4.9302569129771596</v>
      </c>
      <c r="G1421" s="24">
        <v>3.7641140286549302</v>
      </c>
      <c r="H1421" s="9">
        <v>0</v>
      </c>
    </row>
    <row r="1422" spans="1:8" x14ac:dyDescent="0.35">
      <c r="A1422" s="8" t="str">
        <f t="shared" si="46"/>
        <v>Distribución volumen por criterio (Consumiciones)Tomates Ing.&lt;2MIL</v>
      </c>
      <c r="B1422" s="8" t="s">
        <v>264</v>
      </c>
      <c r="C1422" s="8">
        <v>0</v>
      </c>
      <c r="D1422" t="s">
        <v>148</v>
      </c>
      <c r="E1422" s="24">
        <v>4.0944262625025196</v>
      </c>
      <c r="F1422" s="24">
        <v>4.09311252977266</v>
      </c>
      <c r="G1422" s="24">
        <v>2.7227608550507298</v>
      </c>
      <c r="H1422" s="9">
        <v>0</v>
      </c>
    </row>
    <row r="1423" spans="1:8" x14ac:dyDescent="0.35">
      <c r="A1423" s="8" t="str">
        <f t="shared" si="46"/>
        <v>Distribución volumen por criterio (Consumiciones)Tomates Ing.2-5MIL</v>
      </c>
      <c r="B1423" s="8" t="s">
        <v>264</v>
      </c>
      <c r="C1423" s="8">
        <v>0</v>
      </c>
      <c r="D1423" t="s">
        <v>149</v>
      </c>
      <c r="E1423" s="24">
        <v>4.5601723225145898</v>
      </c>
      <c r="F1423" s="24">
        <v>4.1870334867746202</v>
      </c>
      <c r="G1423" s="24">
        <v>5.3165723542352996</v>
      </c>
      <c r="H1423" s="9">
        <v>0</v>
      </c>
    </row>
    <row r="1424" spans="1:8" x14ac:dyDescent="0.35">
      <c r="A1424" s="8" t="str">
        <f t="shared" si="46"/>
        <v>Distribución volumen por criterio (Consumiciones)Tomates Ing.5-10MIL</v>
      </c>
      <c r="B1424" s="8" t="s">
        <v>264</v>
      </c>
      <c r="C1424" s="8">
        <v>0</v>
      </c>
      <c r="D1424" t="s">
        <v>150</v>
      </c>
      <c r="E1424" s="24">
        <v>6.9176430952860102</v>
      </c>
      <c r="F1424" s="24">
        <v>8.0030373480389105</v>
      </c>
      <c r="G1424" s="24">
        <v>9.6612250035572398</v>
      </c>
      <c r="H1424" s="9">
        <v>0</v>
      </c>
    </row>
    <row r="1425" spans="1:8" x14ac:dyDescent="0.35">
      <c r="A1425" s="8" t="str">
        <f t="shared" si="46"/>
        <v>Distribución volumen por criterio (Consumiciones)Tomates Ing.10-30MIL</v>
      </c>
      <c r="B1425" s="8" t="s">
        <v>264</v>
      </c>
      <c r="C1425" s="8">
        <v>0</v>
      </c>
      <c r="D1425" t="s">
        <v>151</v>
      </c>
      <c r="E1425" s="24">
        <v>17.432141310149898</v>
      </c>
      <c r="F1425" s="24">
        <v>18.589546806087899</v>
      </c>
      <c r="G1425" s="24">
        <v>18.6797034904721</v>
      </c>
      <c r="H1425" s="9">
        <v>0</v>
      </c>
    </row>
    <row r="1426" spans="1:8" x14ac:dyDescent="0.35">
      <c r="A1426" s="8" t="str">
        <f t="shared" si="46"/>
        <v>Distribución volumen por criterio (Consumiciones)Tomates Ing.30-100MIL</v>
      </c>
      <c r="B1426" s="8" t="s">
        <v>264</v>
      </c>
      <c r="C1426" s="8">
        <v>0</v>
      </c>
      <c r="D1426" t="s">
        <v>152</v>
      </c>
      <c r="E1426" s="24">
        <v>20.9814584299553</v>
      </c>
      <c r="F1426" s="24">
        <v>21.423104230652601</v>
      </c>
      <c r="G1426" s="24">
        <v>21.261385900200299</v>
      </c>
      <c r="H1426" s="9">
        <v>0</v>
      </c>
    </row>
    <row r="1427" spans="1:8" x14ac:dyDescent="0.35">
      <c r="A1427" s="8" t="str">
        <f t="shared" si="46"/>
        <v>Distribución volumen por criterio (Consumiciones)Tomates Ing.100-200MIL</v>
      </c>
      <c r="B1427" s="8" t="s">
        <v>264</v>
      </c>
      <c r="C1427" s="8">
        <v>0</v>
      </c>
      <c r="D1427" t="s">
        <v>153</v>
      </c>
      <c r="E1427" s="24">
        <v>9.2282923291651002</v>
      </c>
      <c r="F1427" s="24">
        <v>8.7371197506566602</v>
      </c>
      <c r="G1427" s="24">
        <v>8.0860769677002704</v>
      </c>
      <c r="H1427" s="9">
        <v>0</v>
      </c>
    </row>
    <row r="1428" spans="1:8" x14ac:dyDescent="0.35">
      <c r="A1428" s="8" t="str">
        <f t="shared" si="46"/>
        <v>Distribución volumen por criterio (Consumiciones)Tomates Ing.200-500MIL</v>
      </c>
      <c r="B1428" s="8" t="s">
        <v>264</v>
      </c>
      <c r="C1428" s="8">
        <v>0</v>
      </c>
      <c r="D1428" t="s">
        <v>154</v>
      </c>
      <c r="E1428" s="24">
        <v>13.6134403685781</v>
      </c>
      <c r="F1428" s="24">
        <v>12.9846328875991</v>
      </c>
      <c r="G1428" s="24">
        <v>14.368404058535701</v>
      </c>
      <c r="H1428" s="9">
        <v>0</v>
      </c>
    </row>
    <row r="1429" spans="1:8" x14ac:dyDescent="0.35">
      <c r="A1429" s="8" t="str">
        <f t="shared" si="46"/>
        <v>Distribución volumen por criterio (Consumiciones)Tomates Ing.&gt;500MIL</v>
      </c>
      <c r="B1429" s="8" t="s">
        <v>264</v>
      </c>
      <c r="C1429" s="8">
        <v>0</v>
      </c>
      <c r="D1429" t="s">
        <v>155</v>
      </c>
      <c r="E1429" s="24">
        <v>23.172436820182501</v>
      </c>
      <c r="F1429" s="24">
        <v>21.982410462187499</v>
      </c>
      <c r="G1429" s="24">
        <v>19.903861519433502</v>
      </c>
      <c r="H1429" s="9">
        <v>0</v>
      </c>
    </row>
    <row r="1430" spans="1:8" x14ac:dyDescent="0.35">
      <c r="A1430" s="8" t="str">
        <f t="shared" si="46"/>
        <v>Distribución volumen por criterio (Consumiciones)Tomates Ing.DE 15 A 19 AÑOS</v>
      </c>
      <c r="B1430" s="8" t="s">
        <v>264</v>
      </c>
      <c r="C1430" s="8">
        <v>0</v>
      </c>
      <c r="D1430" t="s">
        <v>156</v>
      </c>
      <c r="E1430" s="24">
        <v>1.9973384298677801</v>
      </c>
      <c r="F1430" s="24">
        <v>2.1284030264557598</v>
      </c>
      <c r="G1430" s="24">
        <v>2.4657700600899699</v>
      </c>
      <c r="H1430" s="9">
        <v>0</v>
      </c>
    </row>
    <row r="1431" spans="1:8" x14ac:dyDescent="0.35">
      <c r="A1431" s="8" t="str">
        <f t="shared" si="46"/>
        <v>Distribución volumen por criterio (Consumiciones)Tomates Ing.DE 20 A 24 AÑOS</v>
      </c>
      <c r="B1431" s="8" t="s">
        <v>264</v>
      </c>
      <c r="C1431" s="8">
        <v>0</v>
      </c>
      <c r="D1431" t="s">
        <v>157</v>
      </c>
      <c r="E1431" s="24">
        <v>1.8161670764895801</v>
      </c>
      <c r="F1431" s="24">
        <v>2.0628015051336099</v>
      </c>
      <c r="G1431" s="24">
        <v>2.89507240348938</v>
      </c>
      <c r="H1431" s="9">
        <v>0</v>
      </c>
    </row>
    <row r="1432" spans="1:8" x14ac:dyDescent="0.35">
      <c r="A1432" s="8" t="str">
        <f t="shared" si="46"/>
        <v>Distribución volumen por criterio (Consumiciones)Tomates Ing.DE 25 A 34 AÑOS</v>
      </c>
      <c r="B1432" s="8" t="s">
        <v>264</v>
      </c>
      <c r="C1432" s="8">
        <v>0</v>
      </c>
      <c r="D1432" t="s">
        <v>158</v>
      </c>
      <c r="E1432" s="24">
        <v>8.9147395145129806</v>
      </c>
      <c r="F1432" s="24">
        <v>8.5439690978941396</v>
      </c>
      <c r="G1432" s="24">
        <v>7.2853972614734603</v>
      </c>
      <c r="H1432" s="9">
        <v>0</v>
      </c>
    </row>
    <row r="1433" spans="1:8" x14ac:dyDescent="0.35">
      <c r="A1433" s="8" t="str">
        <f t="shared" si="46"/>
        <v>Distribución volumen por criterio (Consumiciones)Tomates Ing.DE 35 A 49 AÑOS</v>
      </c>
      <c r="B1433" s="8" t="s">
        <v>264</v>
      </c>
      <c r="C1433" s="8">
        <v>0</v>
      </c>
      <c r="D1433" t="s">
        <v>159</v>
      </c>
      <c r="E1433" s="24">
        <v>24.2510577369024</v>
      </c>
      <c r="F1433" s="24">
        <v>24.957267775780899</v>
      </c>
      <c r="G1433" s="24">
        <v>20.6524605146504</v>
      </c>
      <c r="H1433" s="9">
        <v>0</v>
      </c>
    </row>
    <row r="1434" spans="1:8" x14ac:dyDescent="0.35">
      <c r="A1434" s="8" t="str">
        <f t="shared" si="46"/>
        <v>Distribución volumen por criterio (Consumiciones)Tomates Ing.DE 50 A 59 AÑOS</v>
      </c>
      <c r="B1434" s="8" t="s">
        <v>264</v>
      </c>
      <c r="C1434" s="8">
        <v>0</v>
      </c>
      <c r="D1434" t="s">
        <v>160</v>
      </c>
      <c r="E1434" s="24">
        <v>27.720500406906002</v>
      </c>
      <c r="F1434" s="24">
        <v>28.117378837093899</v>
      </c>
      <c r="G1434" s="24">
        <v>29.9516762803323</v>
      </c>
      <c r="H1434" s="9">
        <v>0</v>
      </c>
    </row>
    <row r="1435" spans="1:8" x14ac:dyDescent="0.35">
      <c r="A1435" s="8" t="str">
        <f t="shared" si="46"/>
        <v>Distribución volumen por criterio (Consumiciones)Tomates Ing.DE 60 A 75 AÑOS</v>
      </c>
      <c r="B1435" s="8" t="s">
        <v>264</v>
      </c>
      <c r="C1435" s="8">
        <v>0</v>
      </c>
      <c r="D1435" t="s">
        <v>161</v>
      </c>
      <c r="E1435" s="24">
        <v>35.3001916396125</v>
      </c>
      <c r="F1435" s="24">
        <v>34.190176260119699</v>
      </c>
      <c r="G1435" s="24">
        <v>36.749614176417097</v>
      </c>
      <c r="H1435" s="9">
        <v>0</v>
      </c>
    </row>
    <row r="1436" spans="1:8" x14ac:dyDescent="0.35">
      <c r="A1436" s="8" t="str">
        <f t="shared" si="46"/>
        <v>Distribución volumen por criterio (Consumiciones)Tomates Ing.NIVEL ALTO</v>
      </c>
      <c r="B1436" s="8" t="s">
        <v>264</v>
      </c>
      <c r="C1436" s="8">
        <v>0</v>
      </c>
      <c r="D1436" t="s">
        <v>245</v>
      </c>
      <c r="E1436" s="24">
        <v>25.566947526623899</v>
      </c>
      <c r="F1436" s="24">
        <v>24.316304398333799</v>
      </c>
      <c r="G1436" s="24">
        <v>26.287487823298299</v>
      </c>
      <c r="H1436" s="9">
        <v>0</v>
      </c>
    </row>
    <row r="1437" spans="1:8" x14ac:dyDescent="0.35">
      <c r="A1437" s="8" t="str">
        <f t="shared" si="46"/>
        <v>Distribución volumen por criterio (Consumiciones)Tomates Ing.NIVEL MEDIO ALTO</v>
      </c>
      <c r="B1437" s="8" t="s">
        <v>264</v>
      </c>
      <c r="C1437" s="8">
        <v>0</v>
      </c>
      <c r="D1437" t="s">
        <v>246</v>
      </c>
      <c r="E1437" s="24">
        <v>13.2446434978167</v>
      </c>
      <c r="F1437" s="24">
        <v>14.8042162128132</v>
      </c>
      <c r="G1437" s="24">
        <v>12.9671037509714</v>
      </c>
      <c r="H1437" s="9">
        <v>0</v>
      </c>
    </row>
    <row r="1438" spans="1:8" x14ac:dyDescent="0.35">
      <c r="A1438" s="8" t="str">
        <f t="shared" si="46"/>
        <v>Distribución volumen por criterio (Consumiciones)Tomates Ing.NIVEL MEDIO</v>
      </c>
      <c r="B1438" s="8" t="s">
        <v>264</v>
      </c>
      <c r="C1438" s="8">
        <v>0</v>
      </c>
      <c r="D1438" t="s">
        <v>247</v>
      </c>
      <c r="E1438" s="24">
        <v>25.451725850346101</v>
      </c>
      <c r="F1438" s="24">
        <v>26.974113840344099</v>
      </c>
      <c r="G1438" s="24">
        <v>25.995613651040401</v>
      </c>
      <c r="H1438" s="9">
        <v>0</v>
      </c>
    </row>
    <row r="1439" spans="1:8" x14ac:dyDescent="0.35">
      <c r="A1439" s="8" t="str">
        <f t="shared" si="46"/>
        <v>Distribución volumen por criterio (Consumiciones)Tomates Ing.NIVEL MEDIO BAJO</v>
      </c>
      <c r="B1439" s="8" t="s">
        <v>264</v>
      </c>
      <c r="C1439" s="8">
        <v>0</v>
      </c>
      <c r="D1439" t="s">
        <v>248</v>
      </c>
      <c r="E1439" s="24">
        <v>13.705300497913001</v>
      </c>
      <c r="F1439" s="24">
        <v>12.0326473693388</v>
      </c>
      <c r="G1439" s="24">
        <v>14.413994177073899</v>
      </c>
      <c r="H1439" s="9">
        <v>0</v>
      </c>
    </row>
    <row r="1440" spans="1:8" x14ac:dyDescent="0.35">
      <c r="A1440" s="8" t="str">
        <f t="shared" si="46"/>
        <v>Distribución volumen por criterio (Consumiciones)Tomates Ing.NIVEL BAJO</v>
      </c>
      <c r="B1440" s="8" t="s">
        <v>264</v>
      </c>
      <c r="C1440" s="8">
        <v>0</v>
      </c>
      <c r="D1440" t="s">
        <v>249</v>
      </c>
      <c r="E1440" s="24">
        <v>22.031390831050899</v>
      </c>
      <c r="F1440" s="24">
        <v>21.872708186250001</v>
      </c>
      <c r="G1440" s="24">
        <v>20.3357896522662</v>
      </c>
      <c r="H1440" s="9">
        <v>0</v>
      </c>
    </row>
    <row r="1441" spans="1:8" x14ac:dyDescent="0.35">
      <c r="A1441" s="8" t="str">
        <f t="shared" si="46"/>
        <v>Distribución volumen por criterio (Consumiciones)Tomates Ing.HOMBRE</v>
      </c>
      <c r="B1441" s="8" t="s">
        <v>264</v>
      </c>
      <c r="C1441" s="8">
        <v>0</v>
      </c>
      <c r="D1441" t="s">
        <v>166</v>
      </c>
      <c r="E1441" s="24">
        <v>54.238577097753698</v>
      </c>
      <c r="F1441" s="24">
        <v>52.816779311857502</v>
      </c>
      <c r="G1441" s="24">
        <v>53.146651270207897</v>
      </c>
      <c r="H1441" s="9">
        <v>0</v>
      </c>
    </row>
    <row r="1442" spans="1:8" x14ac:dyDescent="0.35">
      <c r="A1442" s="8" t="str">
        <f t="shared" si="46"/>
        <v>Distribución volumen por criterio (Consumiciones)Tomates Ing.MUJER</v>
      </c>
      <c r="B1442" s="8" t="s">
        <v>264</v>
      </c>
      <c r="C1442" s="8">
        <v>0</v>
      </c>
      <c r="D1442" t="s">
        <v>167</v>
      </c>
      <c r="E1442" s="24">
        <v>45.761422902246302</v>
      </c>
      <c r="F1442" s="24">
        <v>47.183195705842401</v>
      </c>
      <c r="G1442" s="24">
        <v>46.853348729792202</v>
      </c>
      <c r="H1442" s="9">
        <v>0</v>
      </c>
    </row>
    <row r="1443" spans="1:8" x14ac:dyDescent="0.35">
      <c r="A1443" s="8" t="str">
        <f t="shared" ref="A1443:A1472" si="47">$I$3&amp;$C$1443&amp;D1443</f>
        <v>Distribución volumen por criterio (Consumiciones)Judías verdes Ing.T.ESPAÑA</v>
      </c>
      <c r="B1443" s="8" t="s">
        <v>264</v>
      </c>
      <c r="C1443" s="8" t="s">
        <v>108</v>
      </c>
      <c r="D1443" t="s">
        <v>138</v>
      </c>
      <c r="E1443" s="24">
        <v>100</v>
      </c>
      <c r="F1443" s="24">
        <v>100</v>
      </c>
      <c r="G1443" s="24">
        <v>100</v>
      </c>
      <c r="H1443" s="9">
        <v>0</v>
      </c>
    </row>
    <row r="1444" spans="1:8" x14ac:dyDescent="0.35">
      <c r="A1444" s="8" t="str">
        <f t="shared" si="47"/>
        <v>Distribución volumen por criterio (Consumiciones)Judías verdes Ing.BCN AM</v>
      </c>
      <c r="B1444" s="8" t="s">
        <v>264</v>
      </c>
      <c r="C1444" s="8">
        <v>0</v>
      </c>
      <c r="D1444" t="s">
        <v>140</v>
      </c>
      <c r="E1444" s="24">
        <v>11.3809747036972</v>
      </c>
      <c r="F1444" s="24">
        <v>6.9484194635477801</v>
      </c>
      <c r="G1444" s="24">
        <v>1.7735081917456501</v>
      </c>
      <c r="H1444" s="9">
        <v>0</v>
      </c>
    </row>
    <row r="1445" spans="1:8" x14ac:dyDescent="0.35">
      <c r="A1445" s="8" t="str">
        <f t="shared" si="47"/>
        <v>Distribución volumen por criterio (Consumiciones)Judías verdes Ing.REST.CAT ARAGON</v>
      </c>
      <c r="B1445" s="8" t="s">
        <v>264</v>
      </c>
      <c r="C1445" s="8">
        <v>0</v>
      </c>
      <c r="D1445" t="s">
        <v>141</v>
      </c>
      <c r="E1445" s="24">
        <v>17.6493101008314</v>
      </c>
      <c r="F1445" s="24">
        <v>11.9597615090197</v>
      </c>
      <c r="G1445" s="24">
        <v>15.5127666032236</v>
      </c>
      <c r="H1445" s="9">
        <v>0</v>
      </c>
    </row>
    <row r="1446" spans="1:8" x14ac:dyDescent="0.35">
      <c r="A1446" s="8" t="str">
        <f t="shared" si="47"/>
        <v>Distribución volumen por criterio (Consumiciones)Judías verdes Ing.LEVANTE</v>
      </c>
      <c r="B1446" s="8" t="s">
        <v>264</v>
      </c>
      <c r="C1446" s="8">
        <v>0</v>
      </c>
      <c r="D1446" t="s">
        <v>142</v>
      </c>
      <c r="E1446" s="24">
        <v>12.006279851406299</v>
      </c>
      <c r="F1446" s="24">
        <v>6.2155446103173304</v>
      </c>
      <c r="G1446" s="24">
        <v>7.5511338606907898</v>
      </c>
      <c r="H1446" s="9">
        <v>0</v>
      </c>
    </row>
    <row r="1447" spans="1:8" x14ac:dyDescent="0.35">
      <c r="A1447" s="8" t="str">
        <f t="shared" si="47"/>
        <v>Distribución volumen por criterio (Consumiciones)Judías verdes Ing.ANDALUCIA</v>
      </c>
      <c r="B1447" s="8" t="s">
        <v>264</v>
      </c>
      <c r="C1447" s="8">
        <v>0</v>
      </c>
      <c r="D1447" t="s">
        <v>143</v>
      </c>
      <c r="E1447" s="24">
        <v>18.935520962320901</v>
      </c>
      <c r="F1447" s="24">
        <v>13.454282620960999</v>
      </c>
      <c r="G1447" s="24">
        <v>6.3656808749665403</v>
      </c>
      <c r="H1447" s="9">
        <v>0</v>
      </c>
    </row>
    <row r="1448" spans="1:8" x14ac:dyDescent="0.35">
      <c r="A1448" s="8" t="str">
        <f t="shared" si="47"/>
        <v>Distribución volumen por criterio (Consumiciones)Judías verdes Ing.MDD AM</v>
      </c>
      <c r="B1448" s="8" t="s">
        <v>264</v>
      </c>
      <c r="C1448" s="8">
        <v>0</v>
      </c>
      <c r="D1448" t="s">
        <v>144</v>
      </c>
      <c r="E1448" s="24">
        <v>16.446868919158</v>
      </c>
      <c r="F1448" s="24">
        <v>9.3469128836975308</v>
      </c>
      <c r="G1448" s="24">
        <v>7.7003463022799501</v>
      </c>
      <c r="H1448" s="9">
        <v>0</v>
      </c>
    </row>
    <row r="1449" spans="1:8" x14ac:dyDescent="0.35">
      <c r="A1449" s="8" t="str">
        <f t="shared" si="47"/>
        <v>Distribución volumen por criterio (Consumiciones)Judías verdes Ing.RTO CENTRO</v>
      </c>
      <c r="B1449" s="8" t="s">
        <v>264</v>
      </c>
      <c r="C1449" s="8">
        <v>0</v>
      </c>
      <c r="D1449" t="s">
        <v>145</v>
      </c>
      <c r="E1449" s="24">
        <v>5.2793021404563998</v>
      </c>
      <c r="F1449" s="24">
        <v>37.6002744781104</v>
      </c>
      <c r="G1449" s="24">
        <v>49.502930817530498</v>
      </c>
      <c r="H1449" s="9">
        <v>0</v>
      </c>
    </row>
    <row r="1450" spans="1:8" x14ac:dyDescent="0.35">
      <c r="A1450" s="8" t="str">
        <f t="shared" si="47"/>
        <v>Distribución volumen por criterio (Consumiciones)Judías verdes Ing.NORTE-CENTRO</v>
      </c>
      <c r="B1450" s="8" t="s">
        <v>264</v>
      </c>
      <c r="C1450" s="8">
        <v>0</v>
      </c>
      <c r="D1450" t="s">
        <v>146</v>
      </c>
      <c r="E1450" s="24">
        <v>9.7239695736776905</v>
      </c>
      <c r="F1450" s="24">
        <v>6.6696655941688698</v>
      </c>
      <c r="G1450" s="24">
        <v>7.8034360436808798</v>
      </c>
      <c r="H1450" s="9">
        <v>0</v>
      </c>
    </row>
    <row r="1451" spans="1:8" x14ac:dyDescent="0.35">
      <c r="A1451" s="8" t="str">
        <f t="shared" si="47"/>
        <v>Distribución volumen por criterio (Consumiciones)Judías verdes Ing.NOROESTE</v>
      </c>
      <c r="B1451" s="8" t="s">
        <v>264</v>
      </c>
      <c r="C1451" s="8">
        <v>0</v>
      </c>
      <c r="D1451" t="s">
        <v>147</v>
      </c>
      <c r="E1451" s="24">
        <v>8.5777498673270802</v>
      </c>
      <c r="F1451" s="24">
        <v>7.8051144421232399</v>
      </c>
      <c r="G1451" s="24">
        <v>3.7902020483052699</v>
      </c>
      <c r="H1451" s="9">
        <v>0</v>
      </c>
    </row>
    <row r="1452" spans="1:8" x14ac:dyDescent="0.35">
      <c r="A1452" s="8" t="str">
        <f t="shared" si="47"/>
        <v>Distribución volumen por criterio (Consumiciones)Judías verdes Ing.&lt;2MIL</v>
      </c>
      <c r="B1452" s="8" t="s">
        <v>264</v>
      </c>
      <c r="C1452" s="8">
        <v>0</v>
      </c>
      <c r="D1452" t="s">
        <v>148</v>
      </c>
      <c r="E1452" s="24">
        <v>2.3655298071820301</v>
      </c>
      <c r="F1452" s="24">
        <v>35.292621113466197</v>
      </c>
      <c r="G1452" s="24">
        <v>47.1814198182703</v>
      </c>
      <c r="H1452" s="9">
        <v>0</v>
      </c>
    </row>
    <row r="1453" spans="1:8" x14ac:dyDescent="0.35">
      <c r="A1453" s="8" t="str">
        <f t="shared" si="47"/>
        <v>Distribución volumen por criterio (Consumiciones)Judías verdes Ing.2-5MIL</v>
      </c>
      <c r="B1453" s="8" t="s">
        <v>264</v>
      </c>
      <c r="C1453" s="8">
        <v>0</v>
      </c>
      <c r="D1453" t="s">
        <v>149</v>
      </c>
      <c r="E1453" s="24">
        <v>1.17721563771449</v>
      </c>
      <c r="F1453" s="24">
        <v>2.4576617514753201</v>
      </c>
      <c r="G1453" s="24">
        <v>2.00944216456841</v>
      </c>
      <c r="H1453" s="9">
        <v>0</v>
      </c>
    </row>
    <row r="1454" spans="1:8" x14ac:dyDescent="0.35">
      <c r="A1454" s="8" t="str">
        <f t="shared" si="47"/>
        <v>Distribución volumen por criterio (Consumiciones)Judías verdes Ing.5-10MIL</v>
      </c>
      <c r="B1454" s="8" t="s">
        <v>264</v>
      </c>
      <c r="C1454" s="8">
        <v>0</v>
      </c>
      <c r="D1454" t="s">
        <v>150</v>
      </c>
      <c r="E1454" s="24">
        <v>10.780780116752201</v>
      </c>
      <c r="F1454" s="24">
        <v>8.1757086872321896</v>
      </c>
      <c r="G1454" s="24">
        <v>8.7538071119485892</v>
      </c>
      <c r="H1454" s="9">
        <v>0</v>
      </c>
    </row>
    <row r="1455" spans="1:8" x14ac:dyDescent="0.35">
      <c r="A1455" s="8" t="str">
        <f t="shared" si="47"/>
        <v>Distribución volumen por criterio (Consumiciones)Judías verdes Ing.10-30MIL</v>
      </c>
      <c r="B1455" s="8" t="s">
        <v>264</v>
      </c>
      <c r="C1455" s="8">
        <v>0</v>
      </c>
      <c r="D1455" t="s">
        <v>151</v>
      </c>
      <c r="E1455" s="24">
        <v>26.387360693437099</v>
      </c>
      <c r="F1455" s="24">
        <v>16.404794217661099</v>
      </c>
      <c r="G1455" s="24">
        <v>13.0742494851836</v>
      </c>
      <c r="H1455" s="9">
        <v>0</v>
      </c>
    </row>
    <row r="1456" spans="1:8" x14ac:dyDescent="0.35">
      <c r="A1456" s="8" t="str">
        <f t="shared" si="47"/>
        <v>Distribución volumen por criterio (Consumiciones)Judías verdes Ing.30-100MIL</v>
      </c>
      <c r="B1456" s="8" t="s">
        <v>264</v>
      </c>
      <c r="C1456" s="8">
        <v>0</v>
      </c>
      <c r="D1456" t="s">
        <v>152</v>
      </c>
      <c r="E1456" s="24">
        <v>18.791924641783101</v>
      </c>
      <c r="F1456" s="24">
        <v>11.2457646502691</v>
      </c>
      <c r="G1456" s="24">
        <v>11.316696912787901</v>
      </c>
      <c r="H1456" s="9">
        <v>0</v>
      </c>
    </row>
    <row r="1457" spans="1:8" x14ac:dyDescent="0.35">
      <c r="A1457" s="8" t="str">
        <f t="shared" si="47"/>
        <v>Distribución volumen por criterio (Consumiciones)Judías verdes Ing.100-200MIL</v>
      </c>
      <c r="B1457" s="8" t="s">
        <v>264</v>
      </c>
      <c r="C1457" s="8">
        <v>0</v>
      </c>
      <c r="D1457" t="s">
        <v>153</v>
      </c>
      <c r="E1457" s="24">
        <v>8.8601008314169505</v>
      </c>
      <c r="F1457" s="24">
        <v>6.4183900333948403</v>
      </c>
      <c r="G1457" s="24">
        <v>5.2715985760084001</v>
      </c>
      <c r="H1457" s="9">
        <v>0</v>
      </c>
    </row>
    <row r="1458" spans="1:8" x14ac:dyDescent="0.35">
      <c r="A1458" s="8" t="str">
        <f t="shared" si="47"/>
        <v>Distribución volumen por criterio (Consumiciones)Judías verdes Ing.200-500MIL</v>
      </c>
      <c r="B1458" s="8" t="s">
        <v>264</v>
      </c>
      <c r="C1458" s="8">
        <v>0</v>
      </c>
      <c r="D1458" t="s">
        <v>154</v>
      </c>
      <c r="E1458" s="24">
        <v>9.7392534937201507</v>
      </c>
      <c r="F1458" s="24">
        <v>6.3787858918251299</v>
      </c>
      <c r="G1458" s="24">
        <v>4.4365911672895004</v>
      </c>
      <c r="H1458" s="9">
        <v>0</v>
      </c>
    </row>
    <row r="1459" spans="1:8" x14ac:dyDescent="0.35">
      <c r="A1459" s="8" t="str">
        <f t="shared" si="47"/>
        <v>Distribución volumen por criterio (Consumiciones)Judías verdes Ing.&gt;500MIL</v>
      </c>
      <c r="B1459" s="8" t="s">
        <v>264</v>
      </c>
      <c r="C1459" s="8">
        <v>0</v>
      </c>
      <c r="D1459" t="s">
        <v>155</v>
      </c>
      <c r="E1459" s="24">
        <v>21.897806474438401</v>
      </c>
      <c r="F1459" s="24">
        <v>13.6262523063786</v>
      </c>
      <c r="G1459" s="24">
        <v>7.9562000333023501</v>
      </c>
      <c r="H1459" s="9">
        <v>0</v>
      </c>
    </row>
    <row r="1460" spans="1:8" x14ac:dyDescent="0.35">
      <c r="A1460" s="8" t="str">
        <f t="shared" si="47"/>
        <v>Distribución volumen por criterio (Consumiciones)Judías verdes Ing.DE 15 A 19 AÑOS</v>
      </c>
      <c r="B1460" s="8" t="s">
        <v>264</v>
      </c>
      <c r="C1460" s="8">
        <v>0</v>
      </c>
      <c r="D1460" t="s">
        <v>156</v>
      </c>
      <c r="E1460" s="24" t="s">
        <v>285</v>
      </c>
      <c r="F1460" s="24">
        <v>2.5888720474542199</v>
      </c>
      <c r="G1460" s="24">
        <v>0.61630265934015005</v>
      </c>
      <c r="H1460" s="9">
        <v>0</v>
      </c>
    </row>
    <row r="1461" spans="1:8" x14ac:dyDescent="0.35">
      <c r="A1461" s="8" t="str">
        <f t="shared" si="47"/>
        <v>Distribución volumen por criterio (Consumiciones)Judías verdes Ing.DE 20 A 24 AÑOS</v>
      </c>
      <c r="B1461" s="8" t="s">
        <v>264</v>
      </c>
      <c r="C1461" s="8">
        <v>0</v>
      </c>
      <c r="D1461" t="s">
        <v>157</v>
      </c>
      <c r="E1461" s="24">
        <v>0.23831797275782801</v>
      </c>
      <c r="F1461" s="24" t="s">
        <v>285</v>
      </c>
      <c r="G1461" s="24" t="s">
        <v>285</v>
      </c>
      <c r="H1461" s="9">
        <v>0</v>
      </c>
    </row>
    <row r="1462" spans="1:8" x14ac:dyDescent="0.35">
      <c r="A1462" s="8" t="str">
        <f t="shared" si="47"/>
        <v>Distribución volumen por criterio (Consumiciones)Judías verdes Ing.DE 25 A 34 AÑOS</v>
      </c>
      <c r="B1462" s="8" t="s">
        <v>264</v>
      </c>
      <c r="C1462" s="8">
        <v>0</v>
      </c>
      <c r="D1462" t="s">
        <v>158</v>
      </c>
      <c r="E1462" s="24">
        <v>8.4222227136034</v>
      </c>
      <c r="F1462" s="24">
        <v>2.1792348160234201</v>
      </c>
      <c r="G1462" s="24">
        <v>1.8718212591239001</v>
      </c>
      <c r="H1462" s="9">
        <v>0</v>
      </c>
    </row>
    <row r="1463" spans="1:8" x14ac:dyDescent="0.35">
      <c r="A1463" s="8" t="str">
        <f t="shared" si="47"/>
        <v>Distribución volumen por criterio (Consumiciones)Judías verdes Ing.DE 35 A 49 AÑOS</v>
      </c>
      <c r="B1463" s="8" t="s">
        <v>264</v>
      </c>
      <c r="C1463" s="8">
        <v>0</v>
      </c>
      <c r="D1463" t="s">
        <v>159</v>
      </c>
      <c r="E1463" s="24">
        <v>21.307182027242199</v>
      </c>
      <c r="F1463" s="24">
        <v>12.624443800606899</v>
      </c>
      <c r="G1463" s="24">
        <v>10.068380473019801</v>
      </c>
      <c r="H1463" s="9">
        <v>0</v>
      </c>
    </row>
    <row r="1464" spans="1:8" x14ac:dyDescent="0.35">
      <c r="A1464" s="8" t="str">
        <f t="shared" si="47"/>
        <v>Distribución volumen por criterio (Consumiciones)Judías verdes Ing.DE 50 A 59 AÑOS</v>
      </c>
      <c r="B1464" s="8" t="s">
        <v>264</v>
      </c>
      <c r="C1464" s="8">
        <v>0</v>
      </c>
      <c r="D1464" t="s">
        <v>160</v>
      </c>
      <c r="E1464" s="24">
        <v>18.841358570670401</v>
      </c>
      <c r="F1464" s="24">
        <v>15.158395217981401</v>
      </c>
      <c r="G1464" s="24">
        <v>12.847356151766</v>
      </c>
      <c r="H1464" s="9">
        <v>0</v>
      </c>
    </row>
    <row r="1465" spans="1:8" x14ac:dyDescent="0.35">
      <c r="A1465" s="8" t="str">
        <f t="shared" si="47"/>
        <v>Distribución volumen por criterio (Consumiciones)Judías verdes Ing.DE 60 A 75 AÑOS</v>
      </c>
      <c r="B1465" s="8" t="s">
        <v>264</v>
      </c>
      <c r="C1465" s="8">
        <v>0</v>
      </c>
      <c r="D1465" t="s">
        <v>161</v>
      </c>
      <c r="E1465" s="24">
        <v>51.190898637891401</v>
      </c>
      <c r="F1465" s="24">
        <v>67.449030939782503</v>
      </c>
      <c r="G1465" s="24">
        <v>74.5961563186993</v>
      </c>
      <c r="H1465" s="9">
        <v>0</v>
      </c>
    </row>
    <row r="1466" spans="1:8" x14ac:dyDescent="0.35">
      <c r="A1466" s="8" t="str">
        <f t="shared" si="47"/>
        <v>Distribución volumen por criterio (Consumiciones)Judías verdes Ing.NIVEL ALTO</v>
      </c>
      <c r="B1466" s="8" t="s">
        <v>264</v>
      </c>
      <c r="C1466" s="8">
        <v>0</v>
      </c>
      <c r="D1466" t="s">
        <v>245</v>
      </c>
      <c r="E1466" s="24">
        <v>25.149540067220901</v>
      </c>
      <c r="F1466" s="24">
        <v>15.7604721023498</v>
      </c>
      <c r="G1466" s="24">
        <v>14.4031976578753</v>
      </c>
      <c r="H1466" s="9">
        <v>0</v>
      </c>
    </row>
    <row r="1467" spans="1:8" x14ac:dyDescent="0.35">
      <c r="A1467" s="8" t="str">
        <f t="shared" si="47"/>
        <v>Distribución volumen por criterio (Consumiciones)Judías verdes Ing.NIVEL MEDIO ALTO</v>
      </c>
      <c r="B1467" s="8" t="s">
        <v>264</v>
      </c>
      <c r="C1467" s="8">
        <v>0</v>
      </c>
      <c r="D1467" t="s">
        <v>246</v>
      </c>
      <c r="E1467" s="24">
        <v>17.396833539713398</v>
      </c>
      <c r="F1467" s="24">
        <v>6.4931273730920003</v>
      </c>
      <c r="G1467" s="24">
        <v>4.6978781344782599</v>
      </c>
      <c r="H1467" s="9">
        <v>0</v>
      </c>
    </row>
    <row r="1468" spans="1:8" x14ac:dyDescent="0.35">
      <c r="A1468" s="8" t="str">
        <f t="shared" si="47"/>
        <v>Distribución volumen por criterio (Consumiciones)Judías verdes Ing.NIVEL MEDIO</v>
      </c>
      <c r="B1468" s="8" t="s">
        <v>264</v>
      </c>
      <c r="C1468" s="8">
        <v>0</v>
      </c>
      <c r="D1468" t="s">
        <v>247</v>
      </c>
      <c r="E1468" s="24">
        <v>24.037484521492999</v>
      </c>
      <c r="F1468" s="24">
        <v>17.699867335579999</v>
      </c>
      <c r="G1468" s="24">
        <v>12.0743885962638</v>
      </c>
      <c r="H1468" s="9">
        <v>0</v>
      </c>
    </row>
    <row r="1469" spans="1:8" x14ac:dyDescent="0.35">
      <c r="A1469" s="8" t="str">
        <f t="shared" si="47"/>
        <v>Distribución volumen por criterio (Consumiciones)Judías verdes Ing.NIVEL MEDIO BAJO</v>
      </c>
      <c r="B1469" s="8" t="s">
        <v>264</v>
      </c>
      <c r="C1469" s="8">
        <v>0</v>
      </c>
      <c r="D1469" t="s">
        <v>248</v>
      </c>
      <c r="E1469" s="24">
        <v>10.473306209092501</v>
      </c>
      <c r="F1469" s="24">
        <v>11.2536696198478</v>
      </c>
      <c r="G1469" s="24">
        <v>11.0990091497151</v>
      </c>
      <c r="H1469" s="9">
        <v>0</v>
      </c>
    </row>
    <row r="1470" spans="1:8" x14ac:dyDescent="0.35">
      <c r="A1470" s="8" t="str">
        <f t="shared" si="47"/>
        <v>Distribución volumen por criterio (Consumiciones)Judías verdes Ing.NIVEL BAJO</v>
      </c>
      <c r="B1470" s="8" t="s">
        <v>264</v>
      </c>
      <c r="C1470" s="8">
        <v>0</v>
      </c>
      <c r="D1470" t="s">
        <v>249</v>
      </c>
      <c r="E1470" s="24">
        <v>22.942817972757801</v>
      </c>
      <c r="F1470" s="24">
        <v>48.792845270589702</v>
      </c>
      <c r="G1470" s="24">
        <v>57.725512761333903</v>
      </c>
      <c r="H1470" s="9">
        <v>0</v>
      </c>
    </row>
    <row r="1471" spans="1:8" x14ac:dyDescent="0.35">
      <c r="A1471" s="8" t="str">
        <f t="shared" si="47"/>
        <v>Distribución volumen por criterio (Consumiciones)Judías verdes Ing.HOMBRE</v>
      </c>
      <c r="B1471" s="8" t="s">
        <v>264</v>
      </c>
      <c r="C1471" s="8">
        <v>0</v>
      </c>
      <c r="D1471" t="s">
        <v>166</v>
      </c>
      <c r="E1471" s="24">
        <v>70.582009552450003</v>
      </c>
      <c r="F1471" s="24">
        <v>70.369905000076201</v>
      </c>
      <c r="G1471" s="24">
        <v>76.795692193549897</v>
      </c>
      <c r="H1471" s="9">
        <v>0</v>
      </c>
    </row>
    <row r="1472" spans="1:8" x14ac:dyDescent="0.35">
      <c r="A1472" s="8" t="str">
        <f t="shared" si="47"/>
        <v>Distribución volumen por criterio (Consumiciones)Judías verdes Ing.MUJER</v>
      </c>
      <c r="B1472" s="8" t="s">
        <v>264</v>
      </c>
      <c r="C1472" s="8">
        <v>0</v>
      </c>
      <c r="D1472" t="s">
        <v>167</v>
      </c>
      <c r="E1472" s="24">
        <v>29.417963912966599</v>
      </c>
      <c r="F1472" s="24">
        <v>29.6300767013831</v>
      </c>
      <c r="G1472" s="24">
        <v>23.2043341532456</v>
      </c>
      <c r="H1472" s="9">
        <v>0</v>
      </c>
    </row>
    <row r="1473" spans="1:8" x14ac:dyDescent="0.35">
      <c r="A1473" s="8" t="str">
        <f t="shared" ref="A1473:A1502" si="48">$I$3&amp;$C$1473&amp;D1473</f>
        <v>Distribución volumen por criterio (Consumiciones)Patatas Ing.T.ESPAÑA</v>
      </c>
      <c r="B1473" s="8" t="s">
        <v>264</v>
      </c>
      <c r="C1473" s="8" t="s">
        <v>109</v>
      </c>
      <c r="D1473" t="s">
        <v>138</v>
      </c>
      <c r="E1473" s="24">
        <v>100</v>
      </c>
      <c r="F1473" s="24">
        <v>100</v>
      </c>
      <c r="G1473" s="24">
        <v>100</v>
      </c>
      <c r="H1473" s="9">
        <v>0</v>
      </c>
    </row>
    <row r="1474" spans="1:8" x14ac:dyDescent="0.35">
      <c r="A1474" s="8" t="str">
        <f t="shared" si="48"/>
        <v>Distribución volumen por criterio (Consumiciones)Patatas Ing.BCN AM</v>
      </c>
      <c r="B1474" s="8" t="s">
        <v>264</v>
      </c>
      <c r="C1474" s="8">
        <v>0</v>
      </c>
      <c r="D1474" t="s">
        <v>140</v>
      </c>
      <c r="E1474" s="24">
        <v>7.9641262485809001</v>
      </c>
      <c r="F1474" s="24">
        <v>7.6763057856975401</v>
      </c>
      <c r="G1474" s="24">
        <v>7.2623453824429696</v>
      </c>
      <c r="H1474" s="9">
        <v>0</v>
      </c>
    </row>
    <row r="1475" spans="1:8" x14ac:dyDescent="0.35">
      <c r="A1475" s="8" t="str">
        <f t="shared" si="48"/>
        <v>Distribución volumen por criterio (Consumiciones)Patatas Ing.REST.CAT ARAGON</v>
      </c>
      <c r="B1475" s="8" t="s">
        <v>264</v>
      </c>
      <c r="C1475" s="8">
        <v>0</v>
      </c>
      <c r="D1475" t="s">
        <v>141</v>
      </c>
      <c r="E1475" s="24">
        <v>10.733795902458301</v>
      </c>
      <c r="F1475" s="24">
        <v>11.1782876912339</v>
      </c>
      <c r="G1475" s="24">
        <v>10.949368597563399</v>
      </c>
      <c r="H1475" s="9">
        <v>0</v>
      </c>
    </row>
    <row r="1476" spans="1:8" x14ac:dyDescent="0.35">
      <c r="A1476" s="8" t="str">
        <f t="shared" si="48"/>
        <v>Distribución volumen por criterio (Consumiciones)Patatas Ing.LEVANTE</v>
      </c>
      <c r="B1476" s="8" t="s">
        <v>264</v>
      </c>
      <c r="C1476" s="8">
        <v>0</v>
      </c>
      <c r="D1476" t="s">
        <v>142</v>
      </c>
      <c r="E1476" s="24">
        <v>14.660970652742201</v>
      </c>
      <c r="F1476" s="24">
        <v>14.5799011434066</v>
      </c>
      <c r="G1476" s="24">
        <v>15.091188927525</v>
      </c>
      <c r="H1476" s="9">
        <v>0</v>
      </c>
    </row>
    <row r="1477" spans="1:8" x14ac:dyDescent="0.35">
      <c r="A1477" s="8" t="str">
        <f t="shared" si="48"/>
        <v>Distribución volumen por criterio (Consumiciones)Patatas Ing.ANDALUCIA</v>
      </c>
      <c r="B1477" s="8" t="s">
        <v>264</v>
      </c>
      <c r="C1477" s="8">
        <v>0</v>
      </c>
      <c r="D1477" t="s">
        <v>143</v>
      </c>
      <c r="E1477" s="24">
        <v>21.367921872631602</v>
      </c>
      <c r="F1477" s="24">
        <v>21.959622863560401</v>
      </c>
      <c r="G1477" s="24">
        <v>20.981448662624199</v>
      </c>
      <c r="H1477" s="9">
        <v>0</v>
      </c>
    </row>
    <row r="1478" spans="1:8" x14ac:dyDescent="0.35">
      <c r="A1478" s="8" t="str">
        <f t="shared" si="48"/>
        <v>Distribución volumen por criterio (Consumiciones)Patatas Ing.MDD AM</v>
      </c>
      <c r="B1478" s="8" t="s">
        <v>264</v>
      </c>
      <c r="C1478" s="8">
        <v>0</v>
      </c>
      <c r="D1478" t="s">
        <v>144</v>
      </c>
      <c r="E1478" s="24">
        <v>17.738055539229201</v>
      </c>
      <c r="F1478" s="24">
        <v>17.704677563724601</v>
      </c>
      <c r="G1478" s="24">
        <v>17.885858449392099</v>
      </c>
      <c r="H1478" s="9">
        <v>0</v>
      </c>
    </row>
    <row r="1479" spans="1:8" x14ac:dyDescent="0.35">
      <c r="A1479" s="8" t="str">
        <f t="shared" si="48"/>
        <v>Distribución volumen por criterio (Consumiciones)Patatas Ing.RTO CENTRO</v>
      </c>
      <c r="B1479" s="8" t="s">
        <v>264</v>
      </c>
      <c r="C1479" s="8">
        <v>0</v>
      </c>
      <c r="D1479" t="s">
        <v>145</v>
      </c>
      <c r="E1479" s="24">
        <v>9.8793925764151602</v>
      </c>
      <c r="F1479" s="24">
        <v>9.4512365050131297</v>
      </c>
      <c r="G1479" s="24">
        <v>9.8840893618015304</v>
      </c>
      <c r="H1479" s="9">
        <v>0</v>
      </c>
    </row>
    <row r="1480" spans="1:8" x14ac:dyDescent="0.35">
      <c r="A1480" s="8" t="str">
        <f t="shared" si="48"/>
        <v>Distribución volumen por criterio (Consumiciones)Patatas Ing.NORTE-CENTRO</v>
      </c>
      <c r="B1480" s="8" t="s">
        <v>264</v>
      </c>
      <c r="C1480" s="8">
        <v>0</v>
      </c>
      <c r="D1480" t="s">
        <v>146</v>
      </c>
      <c r="E1480" s="24">
        <v>9.1718313344696494</v>
      </c>
      <c r="F1480" s="24">
        <v>9.4430177010229102</v>
      </c>
      <c r="G1480" s="24">
        <v>10.827820287094999</v>
      </c>
      <c r="H1480" s="9">
        <v>0</v>
      </c>
    </row>
    <row r="1481" spans="1:8" x14ac:dyDescent="0.35">
      <c r="A1481" s="8" t="str">
        <f t="shared" si="48"/>
        <v>Distribución volumen por criterio (Consumiciones)Patatas Ing.NOROESTE</v>
      </c>
      <c r="B1481" s="8" t="s">
        <v>264</v>
      </c>
      <c r="C1481" s="8">
        <v>0</v>
      </c>
      <c r="D1481" t="s">
        <v>147</v>
      </c>
      <c r="E1481" s="24">
        <v>8.4839021613712493</v>
      </c>
      <c r="F1481" s="24">
        <v>8.0069447941364604</v>
      </c>
      <c r="G1481" s="24">
        <v>7.1178803315558197</v>
      </c>
      <c r="H1481" s="9">
        <v>0</v>
      </c>
    </row>
    <row r="1482" spans="1:8" x14ac:dyDescent="0.35">
      <c r="A1482" s="8" t="str">
        <f t="shared" si="48"/>
        <v>Distribución volumen por criterio (Consumiciones)Patatas Ing.&lt;2MIL</v>
      </c>
      <c r="B1482" s="8" t="s">
        <v>264</v>
      </c>
      <c r="C1482" s="8">
        <v>0</v>
      </c>
      <c r="D1482" t="s">
        <v>148</v>
      </c>
      <c r="E1482" s="24">
        <v>4.5128664540457297</v>
      </c>
      <c r="F1482" s="24">
        <v>5.1393940822468496</v>
      </c>
      <c r="G1482" s="24">
        <v>4.21988318627462</v>
      </c>
      <c r="H1482" s="9">
        <v>0</v>
      </c>
    </row>
    <row r="1483" spans="1:8" x14ac:dyDescent="0.35">
      <c r="A1483" s="8" t="str">
        <f t="shared" si="48"/>
        <v>Distribución volumen por criterio (Consumiciones)Patatas Ing.2-5MIL</v>
      </c>
      <c r="B1483" s="8" t="s">
        <v>264</v>
      </c>
      <c r="C1483" s="8">
        <v>0</v>
      </c>
      <c r="D1483" t="s">
        <v>149</v>
      </c>
      <c r="E1483" s="24">
        <v>5.2151763093665604</v>
      </c>
      <c r="F1483" s="24">
        <v>4.4307710402394003</v>
      </c>
      <c r="G1483" s="24">
        <v>4.2495369570971002</v>
      </c>
      <c r="H1483" s="9">
        <v>0</v>
      </c>
    </row>
    <row r="1484" spans="1:8" x14ac:dyDescent="0.35">
      <c r="A1484" s="8" t="str">
        <f t="shared" si="48"/>
        <v>Distribución volumen por criterio (Consumiciones)Patatas Ing.5-10MIL</v>
      </c>
      <c r="B1484" s="8" t="s">
        <v>264</v>
      </c>
      <c r="C1484" s="8">
        <v>0</v>
      </c>
      <c r="D1484" t="s">
        <v>150</v>
      </c>
      <c r="E1484" s="24">
        <v>7.0527928925624899</v>
      </c>
      <c r="F1484" s="24">
        <v>8.0398450093562701</v>
      </c>
      <c r="G1484" s="24">
        <v>8.2979419485924204</v>
      </c>
      <c r="H1484" s="9">
        <v>0</v>
      </c>
    </row>
    <row r="1485" spans="1:8" x14ac:dyDescent="0.35">
      <c r="A1485" s="8" t="str">
        <f t="shared" si="48"/>
        <v>Distribución volumen por criterio (Consumiciones)Patatas Ing.10-30MIL</v>
      </c>
      <c r="B1485" s="8" t="s">
        <v>264</v>
      </c>
      <c r="C1485" s="8">
        <v>0</v>
      </c>
      <c r="D1485" t="s">
        <v>151</v>
      </c>
      <c r="E1485" s="24">
        <v>17.159413116711601</v>
      </c>
      <c r="F1485" s="24">
        <v>18.025144254652499</v>
      </c>
      <c r="G1485" s="24">
        <v>19.8572375694865</v>
      </c>
      <c r="H1485" s="9">
        <v>0</v>
      </c>
    </row>
    <row r="1486" spans="1:8" x14ac:dyDescent="0.35">
      <c r="A1486" s="8" t="str">
        <f t="shared" si="48"/>
        <v>Distribución volumen por criterio (Consumiciones)Patatas Ing.30-100MIL</v>
      </c>
      <c r="B1486" s="8" t="s">
        <v>264</v>
      </c>
      <c r="C1486" s="8">
        <v>0</v>
      </c>
      <c r="D1486" t="s">
        <v>152</v>
      </c>
      <c r="E1486" s="24">
        <v>22.3504038457374</v>
      </c>
      <c r="F1486" s="24">
        <v>22.647185815563301</v>
      </c>
      <c r="G1486" s="24">
        <v>22.5991908820465</v>
      </c>
      <c r="H1486" s="9">
        <v>0</v>
      </c>
    </row>
    <row r="1487" spans="1:8" x14ac:dyDescent="0.35">
      <c r="A1487" s="8" t="str">
        <f t="shared" si="48"/>
        <v>Distribución volumen por criterio (Consumiciones)Patatas Ing.100-200MIL</v>
      </c>
      <c r="B1487" s="8" t="s">
        <v>264</v>
      </c>
      <c r="C1487" s="8">
        <v>0</v>
      </c>
      <c r="D1487" t="s">
        <v>153</v>
      </c>
      <c r="E1487" s="24">
        <v>9.0091695100334999</v>
      </c>
      <c r="F1487" s="24">
        <v>9.5025921255429395</v>
      </c>
      <c r="G1487" s="24">
        <v>9.5829856447669197</v>
      </c>
      <c r="H1487" s="9">
        <v>0</v>
      </c>
    </row>
    <row r="1488" spans="1:8" x14ac:dyDescent="0.35">
      <c r="A1488" s="8" t="str">
        <f t="shared" si="48"/>
        <v>Distribución volumen por criterio (Consumiciones)Patatas Ing.200-500MIL</v>
      </c>
      <c r="B1488" s="8" t="s">
        <v>264</v>
      </c>
      <c r="C1488" s="8">
        <v>0</v>
      </c>
      <c r="D1488" t="s">
        <v>154</v>
      </c>
      <c r="E1488" s="24">
        <v>16.617681359371701</v>
      </c>
      <c r="F1488" s="24">
        <v>14.5705918955498</v>
      </c>
      <c r="G1488" s="24">
        <v>14.351789304702301</v>
      </c>
      <c r="H1488" s="9">
        <v>0</v>
      </c>
    </row>
    <row r="1489" spans="1:8" x14ac:dyDescent="0.35">
      <c r="A1489" s="8" t="str">
        <f t="shared" si="48"/>
        <v>Distribución volumen por criterio (Consumiciones)Patatas Ing.&gt;500MIL</v>
      </c>
      <c r="B1489" s="8" t="s">
        <v>264</v>
      </c>
      <c r="C1489" s="8">
        <v>0</v>
      </c>
      <c r="D1489" t="s">
        <v>155</v>
      </c>
      <c r="E1489" s="24">
        <v>18.082489087967499</v>
      </c>
      <c r="F1489" s="24">
        <v>17.644488871698901</v>
      </c>
      <c r="G1489" s="24">
        <v>16.8414320988011</v>
      </c>
      <c r="H1489" s="9">
        <v>0</v>
      </c>
    </row>
    <row r="1490" spans="1:8" x14ac:dyDescent="0.35">
      <c r="A1490" s="8" t="str">
        <f t="shared" si="48"/>
        <v>Distribución volumen por criterio (Consumiciones)Patatas Ing.DE 15 A 19 AÑOS</v>
      </c>
      <c r="B1490" s="8" t="s">
        <v>264</v>
      </c>
      <c r="C1490" s="8">
        <v>0</v>
      </c>
      <c r="D1490" t="s">
        <v>156</v>
      </c>
      <c r="E1490" s="24">
        <v>3.3481227592052401</v>
      </c>
      <c r="F1490" s="24">
        <v>2.71104344645022</v>
      </c>
      <c r="G1490" s="24">
        <v>3.13785950997767</v>
      </c>
      <c r="H1490" s="9">
        <v>0</v>
      </c>
    </row>
    <row r="1491" spans="1:8" x14ac:dyDescent="0.35">
      <c r="A1491" s="8" t="str">
        <f t="shared" si="48"/>
        <v>Distribución volumen por criterio (Consumiciones)Patatas Ing.DE 20 A 24 AÑOS</v>
      </c>
      <c r="B1491" s="8" t="s">
        <v>264</v>
      </c>
      <c r="C1491" s="8">
        <v>0</v>
      </c>
      <c r="D1491" t="s">
        <v>157</v>
      </c>
      <c r="E1491" s="24">
        <v>3.4784769246474299</v>
      </c>
      <c r="F1491" s="24">
        <v>3.0782516089701599</v>
      </c>
      <c r="G1491" s="24">
        <v>3.6964743235455502</v>
      </c>
      <c r="H1491" s="9">
        <v>0</v>
      </c>
    </row>
    <row r="1492" spans="1:8" x14ac:dyDescent="0.35">
      <c r="A1492" s="8" t="str">
        <f t="shared" si="48"/>
        <v>Distribución volumen por criterio (Consumiciones)Patatas Ing.DE 25 A 34 AÑOS</v>
      </c>
      <c r="B1492" s="8" t="s">
        <v>264</v>
      </c>
      <c r="C1492" s="8">
        <v>0</v>
      </c>
      <c r="D1492" t="s">
        <v>158</v>
      </c>
      <c r="E1492" s="24">
        <v>11.8254780104372</v>
      </c>
      <c r="F1492" s="24">
        <v>10.2482021663882</v>
      </c>
      <c r="G1492" s="24">
        <v>9.3931892295173203</v>
      </c>
      <c r="H1492" s="9">
        <v>0</v>
      </c>
    </row>
    <row r="1493" spans="1:8" x14ac:dyDescent="0.35">
      <c r="A1493" s="8" t="str">
        <f t="shared" si="48"/>
        <v>Distribución volumen por criterio (Consumiciones)Patatas Ing.DE 35 A 49 AÑOS</v>
      </c>
      <c r="B1493" s="8" t="s">
        <v>264</v>
      </c>
      <c r="C1493" s="8">
        <v>0</v>
      </c>
      <c r="D1493" t="s">
        <v>159</v>
      </c>
      <c r="E1493" s="24">
        <v>28.5802757472925</v>
      </c>
      <c r="F1493" s="24">
        <v>28.135249324156899</v>
      </c>
      <c r="G1493" s="24">
        <v>26.136161946892202</v>
      </c>
      <c r="H1493" s="9">
        <v>0</v>
      </c>
    </row>
    <row r="1494" spans="1:8" x14ac:dyDescent="0.35">
      <c r="A1494" s="8" t="str">
        <f t="shared" si="48"/>
        <v>Distribución volumen por criterio (Consumiciones)Patatas Ing.DE 50 A 59 AÑOS</v>
      </c>
      <c r="B1494" s="8" t="s">
        <v>264</v>
      </c>
      <c r="C1494" s="8">
        <v>0</v>
      </c>
      <c r="D1494" t="s">
        <v>160</v>
      </c>
      <c r="E1494" s="24">
        <v>24.607807168687199</v>
      </c>
      <c r="F1494" s="24">
        <v>26.7323028162618</v>
      </c>
      <c r="G1494" s="24">
        <v>25.036659319149301</v>
      </c>
      <c r="H1494" s="9">
        <v>0</v>
      </c>
    </row>
    <row r="1495" spans="1:8" x14ac:dyDescent="0.35">
      <c r="A1495" s="8" t="str">
        <f t="shared" si="48"/>
        <v>Distribución volumen por criterio (Consumiciones)Patatas Ing.DE 60 A 75 AÑOS</v>
      </c>
      <c r="B1495" s="8" t="s">
        <v>264</v>
      </c>
      <c r="C1495" s="8">
        <v>0</v>
      </c>
      <c r="D1495" t="s">
        <v>161</v>
      </c>
      <c r="E1495" s="24">
        <v>28.159830728159701</v>
      </c>
      <c r="F1495" s="24">
        <v>29.0949470664501</v>
      </c>
      <c r="G1495" s="24">
        <v>32.599641221523001</v>
      </c>
      <c r="H1495" s="9">
        <v>0</v>
      </c>
    </row>
    <row r="1496" spans="1:8" x14ac:dyDescent="0.35">
      <c r="A1496" s="8" t="str">
        <f t="shared" si="48"/>
        <v>Distribución volumen por criterio (Consumiciones)Patatas Ing.NIVEL ALTO</v>
      </c>
      <c r="B1496" s="8" t="s">
        <v>264</v>
      </c>
      <c r="C1496" s="8">
        <v>0</v>
      </c>
      <c r="D1496" t="s">
        <v>245</v>
      </c>
      <c r="E1496" s="24">
        <v>25.314022155060702</v>
      </c>
      <c r="F1496" s="24">
        <v>25.373795467253402</v>
      </c>
      <c r="G1496" s="24">
        <v>24.0211076761688</v>
      </c>
      <c r="H1496" s="9">
        <v>0</v>
      </c>
    </row>
    <row r="1497" spans="1:8" x14ac:dyDescent="0.35">
      <c r="A1497" s="8" t="str">
        <f t="shared" si="48"/>
        <v>Distribución volumen por criterio (Consumiciones)Patatas Ing.NIVEL MEDIO ALTO</v>
      </c>
      <c r="B1497" s="8" t="s">
        <v>264</v>
      </c>
      <c r="C1497" s="8">
        <v>0</v>
      </c>
      <c r="D1497" t="s">
        <v>246</v>
      </c>
      <c r="E1497" s="24">
        <v>15.453578620768599</v>
      </c>
      <c r="F1497" s="24">
        <v>17.270571384253</v>
      </c>
      <c r="G1497" s="24">
        <v>17.344945348775902</v>
      </c>
      <c r="H1497" s="9">
        <v>0</v>
      </c>
    </row>
    <row r="1498" spans="1:8" x14ac:dyDescent="0.35">
      <c r="A1498" s="8" t="str">
        <f t="shared" si="48"/>
        <v>Distribución volumen por criterio (Consumiciones)Patatas Ing.NIVEL MEDIO</v>
      </c>
      <c r="B1498" s="8" t="s">
        <v>264</v>
      </c>
      <c r="C1498" s="8">
        <v>0</v>
      </c>
      <c r="D1498" t="s">
        <v>247</v>
      </c>
      <c r="E1498" s="24">
        <v>25.073985281516499</v>
      </c>
      <c r="F1498" s="24">
        <v>26.3161484855985</v>
      </c>
      <c r="G1498" s="24">
        <v>25.045244667992598</v>
      </c>
      <c r="H1498" s="9">
        <v>0</v>
      </c>
    </row>
    <row r="1499" spans="1:8" x14ac:dyDescent="0.35">
      <c r="A1499" s="8" t="str">
        <f t="shared" si="48"/>
        <v>Distribución volumen por criterio (Consumiciones)Patatas Ing.NIVEL MEDIO BAJO</v>
      </c>
      <c r="B1499" s="8" t="s">
        <v>264</v>
      </c>
      <c r="C1499" s="8">
        <v>0</v>
      </c>
      <c r="D1499" t="s">
        <v>248</v>
      </c>
      <c r="E1499" s="24">
        <v>14.0386367924966</v>
      </c>
      <c r="F1499" s="24">
        <v>12.9613419792675</v>
      </c>
      <c r="G1499" s="24">
        <v>15.232070528460101</v>
      </c>
      <c r="H1499" s="9">
        <v>0</v>
      </c>
    </row>
    <row r="1500" spans="1:8" x14ac:dyDescent="0.35">
      <c r="A1500" s="8" t="str">
        <f t="shared" si="48"/>
        <v>Distribución volumen por criterio (Consumiciones)Patatas Ing.NIVEL BAJO</v>
      </c>
      <c r="B1500" s="8" t="s">
        <v>264</v>
      </c>
      <c r="C1500" s="8">
        <v>0</v>
      </c>
      <c r="D1500" t="s">
        <v>249</v>
      </c>
      <c r="E1500" s="24">
        <v>20.119764776485098</v>
      </c>
      <c r="F1500" s="24">
        <v>18.0781426836276</v>
      </c>
      <c r="G1500" s="24">
        <v>18.356643819765001</v>
      </c>
      <c r="H1500" s="9">
        <v>0</v>
      </c>
    </row>
    <row r="1501" spans="1:8" x14ac:dyDescent="0.35">
      <c r="A1501" s="8" t="str">
        <f t="shared" si="48"/>
        <v>Distribución volumen por criterio (Consumiciones)Patatas Ing.HOMBRE</v>
      </c>
      <c r="B1501" s="8" t="s">
        <v>264</v>
      </c>
      <c r="C1501" s="8">
        <v>0</v>
      </c>
      <c r="D1501" t="s">
        <v>166</v>
      </c>
      <c r="E1501" s="24">
        <v>51.135426752498702</v>
      </c>
      <c r="F1501" s="24">
        <v>50.380649430749003</v>
      </c>
      <c r="G1501" s="24">
        <v>49.126943473726101</v>
      </c>
      <c r="H1501" s="9">
        <v>0</v>
      </c>
    </row>
    <row r="1502" spans="1:8" x14ac:dyDescent="0.35">
      <c r="A1502" s="8" t="str">
        <f t="shared" si="48"/>
        <v>Distribución volumen por criterio (Consumiciones)Patatas Ing.MUJER</v>
      </c>
      <c r="B1502" s="8" t="s">
        <v>264</v>
      </c>
      <c r="C1502" s="8">
        <v>0</v>
      </c>
      <c r="D1502" t="s">
        <v>167</v>
      </c>
      <c r="E1502" s="24">
        <v>48.864573247501298</v>
      </c>
      <c r="F1502" s="24">
        <v>49.619350569250997</v>
      </c>
      <c r="G1502" s="24">
        <v>50.873056526273899</v>
      </c>
      <c r="H1502" s="9">
        <v>0</v>
      </c>
    </row>
    <row r="1503" spans="1:8" x14ac:dyDescent="0.35">
      <c r="A1503" s="8" t="str">
        <f t="shared" ref="A1503:A1532" si="49">$I$3&amp;$C$1503&amp;D1503</f>
        <v>Distribución volumen por criterio (Consumiciones)Cebollas Ing.T.ESPAÑA</v>
      </c>
      <c r="B1503" s="8" t="s">
        <v>264</v>
      </c>
      <c r="C1503" s="8" t="s">
        <v>110</v>
      </c>
      <c r="D1503" t="s">
        <v>138</v>
      </c>
      <c r="E1503" s="24">
        <v>100</v>
      </c>
      <c r="F1503" s="24">
        <v>100</v>
      </c>
      <c r="G1503" s="24">
        <v>100</v>
      </c>
      <c r="H1503" s="9">
        <v>0</v>
      </c>
    </row>
    <row r="1504" spans="1:8" x14ac:dyDescent="0.35">
      <c r="A1504" s="8" t="str">
        <f t="shared" si="49"/>
        <v>Distribución volumen por criterio (Consumiciones)Cebollas Ing.BCN AM</v>
      </c>
      <c r="B1504" s="8" t="s">
        <v>264</v>
      </c>
      <c r="C1504" s="8">
        <v>0</v>
      </c>
      <c r="D1504" t="s">
        <v>140</v>
      </c>
      <c r="E1504" s="24">
        <v>7.6945274582633001</v>
      </c>
      <c r="F1504" s="24">
        <v>7.3540763268935097</v>
      </c>
      <c r="G1504" s="24">
        <v>7.1433316904981101</v>
      </c>
      <c r="H1504" s="9">
        <v>0</v>
      </c>
    </row>
    <row r="1505" spans="1:8" x14ac:dyDescent="0.35">
      <c r="A1505" s="8" t="str">
        <f t="shared" si="49"/>
        <v>Distribución volumen por criterio (Consumiciones)Cebollas Ing.REST.CAT ARAGON</v>
      </c>
      <c r="B1505" s="8" t="s">
        <v>264</v>
      </c>
      <c r="C1505" s="8">
        <v>0</v>
      </c>
      <c r="D1505" t="s">
        <v>141</v>
      </c>
      <c r="E1505" s="24">
        <v>12.400009877555901</v>
      </c>
      <c r="F1505" s="24">
        <v>12.8140879179214</v>
      </c>
      <c r="G1505" s="24">
        <v>11.623121200943499</v>
      </c>
      <c r="H1505" s="9">
        <v>0</v>
      </c>
    </row>
    <row r="1506" spans="1:8" x14ac:dyDescent="0.35">
      <c r="A1506" s="8" t="str">
        <f t="shared" si="49"/>
        <v>Distribución volumen por criterio (Consumiciones)Cebollas Ing.LEVANTE</v>
      </c>
      <c r="B1506" s="8" t="s">
        <v>264</v>
      </c>
      <c r="C1506" s="8">
        <v>0</v>
      </c>
      <c r="D1506" t="s">
        <v>142</v>
      </c>
      <c r="E1506" s="24">
        <v>16.738100900307</v>
      </c>
      <c r="F1506" s="24">
        <v>17.5956725129201</v>
      </c>
      <c r="G1506" s="24">
        <v>17.682416703604598</v>
      </c>
      <c r="H1506" s="9">
        <v>0</v>
      </c>
    </row>
    <row r="1507" spans="1:8" x14ac:dyDescent="0.35">
      <c r="A1507" s="8" t="str">
        <f t="shared" si="49"/>
        <v>Distribución volumen por criterio (Consumiciones)Cebollas Ing.ANDALUCIA</v>
      </c>
      <c r="B1507" s="8" t="s">
        <v>264</v>
      </c>
      <c r="C1507" s="8">
        <v>0</v>
      </c>
      <c r="D1507" t="s">
        <v>143</v>
      </c>
      <c r="E1507" s="24">
        <v>18.223172638740699</v>
      </c>
      <c r="F1507" s="24">
        <v>18.567776279392199</v>
      </c>
      <c r="G1507" s="24">
        <v>16.843503929889199</v>
      </c>
      <c r="H1507" s="9">
        <v>0</v>
      </c>
    </row>
    <row r="1508" spans="1:8" x14ac:dyDescent="0.35">
      <c r="A1508" s="8" t="str">
        <f t="shared" si="49"/>
        <v>Distribución volumen por criterio (Consumiciones)Cebollas Ing.MDD AM</v>
      </c>
      <c r="B1508" s="8" t="s">
        <v>264</v>
      </c>
      <c r="C1508" s="8">
        <v>0</v>
      </c>
      <c r="D1508" t="s">
        <v>144</v>
      </c>
      <c r="E1508" s="24">
        <v>17.822151922177699</v>
      </c>
      <c r="F1508" s="24">
        <v>16.978902850306699</v>
      </c>
      <c r="G1508" s="24">
        <v>17.433059630785699</v>
      </c>
      <c r="H1508" s="9">
        <v>0</v>
      </c>
    </row>
    <row r="1509" spans="1:8" x14ac:dyDescent="0.35">
      <c r="A1509" s="8" t="str">
        <f t="shared" si="49"/>
        <v>Distribución volumen por criterio (Consumiciones)Cebollas Ing.RTO CENTRO</v>
      </c>
      <c r="B1509" s="8" t="s">
        <v>264</v>
      </c>
      <c r="C1509" s="8">
        <v>0</v>
      </c>
      <c r="D1509" t="s">
        <v>145</v>
      </c>
      <c r="E1509" s="24">
        <v>12.4346806355348</v>
      </c>
      <c r="F1509" s="24">
        <v>11.403378736200599</v>
      </c>
      <c r="G1509" s="24">
        <v>14.5744953447836</v>
      </c>
      <c r="H1509" s="9">
        <v>0</v>
      </c>
    </row>
    <row r="1510" spans="1:8" x14ac:dyDescent="0.35">
      <c r="A1510" s="8" t="str">
        <f t="shared" si="49"/>
        <v>Distribución volumen por criterio (Consumiciones)Cebollas Ing.NORTE-CENTRO</v>
      </c>
      <c r="B1510" s="8" t="s">
        <v>264</v>
      </c>
      <c r="C1510" s="8">
        <v>0</v>
      </c>
      <c r="D1510" t="s">
        <v>146</v>
      </c>
      <c r="E1510" s="24">
        <v>6.8551875151988204</v>
      </c>
      <c r="F1510" s="24">
        <v>8.2433141874845006</v>
      </c>
      <c r="G1510" s="24">
        <v>9.7350876540416298</v>
      </c>
      <c r="H1510" s="9">
        <v>0</v>
      </c>
    </row>
    <row r="1511" spans="1:8" x14ac:dyDescent="0.35">
      <c r="A1511" s="8" t="str">
        <f t="shared" si="49"/>
        <v>Distribución volumen por criterio (Consumiciones)Cebollas Ing.NOROESTE</v>
      </c>
      <c r="B1511" s="8" t="s">
        <v>264</v>
      </c>
      <c r="C1511" s="8">
        <v>0</v>
      </c>
      <c r="D1511" t="s">
        <v>147</v>
      </c>
      <c r="E1511" s="24">
        <v>7.8321771045770099</v>
      </c>
      <c r="F1511" s="24">
        <v>7.0427809900002503</v>
      </c>
      <c r="G1511" s="24">
        <v>4.9649709300823801</v>
      </c>
      <c r="H1511" s="9">
        <v>0</v>
      </c>
    </row>
    <row r="1512" spans="1:8" x14ac:dyDescent="0.35">
      <c r="A1512" s="8" t="str">
        <f t="shared" si="49"/>
        <v>Distribución volumen por criterio (Consumiciones)Cebollas Ing.&lt;2MIL</v>
      </c>
      <c r="B1512" s="8" t="s">
        <v>264</v>
      </c>
      <c r="C1512" s="8">
        <v>0</v>
      </c>
      <c r="D1512" t="s">
        <v>148</v>
      </c>
      <c r="E1512" s="24">
        <v>4.1047257126200298</v>
      </c>
      <c r="F1512" s="24">
        <v>5.8870795224578103</v>
      </c>
      <c r="G1512" s="24">
        <v>4.9970449630568696</v>
      </c>
      <c r="H1512" s="9">
        <v>0</v>
      </c>
    </row>
    <row r="1513" spans="1:8" x14ac:dyDescent="0.35">
      <c r="A1513" s="8" t="str">
        <f t="shared" si="49"/>
        <v>Distribución volumen por criterio (Consumiciones)Cebollas Ing.2-5MIL</v>
      </c>
      <c r="B1513" s="8" t="s">
        <v>264</v>
      </c>
      <c r="C1513" s="8">
        <v>0</v>
      </c>
      <c r="D1513" t="s">
        <v>149</v>
      </c>
      <c r="E1513" s="24">
        <v>5.1180931593094101</v>
      </c>
      <c r="F1513" s="24">
        <v>4.0705951225382799</v>
      </c>
      <c r="G1513" s="24">
        <v>4.0982436128322997</v>
      </c>
      <c r="H1513" s="9">
        <v>0</v>
      </c>
    </row>
    <row r="1514" spans="1:8" x14ac:dyDescent="0.35">
      <c r="A1514" s="8" t="str">
        <f t="shared" si="49"/>
        <v>Distribución volumen por criterio (Consumiciones)Cebollas Ing.5-10MIL</v>
      </c>
      <c r="B1514" s="8" t="s">
        <v>264</v>
      </c>
      <c r="C1514" s="8">
        <v>0</v>
      </c>
      <c r="D1514" t="s">
        <v>150</v>
      </c>
      <c r="E1514" s="24">
        <v>8.8116414511632701</v>
      </c>
      <c r="F1514" s="24">
        <v>9.71428855540249</v>
      </c>
      <c r="G1514" s="24">
        <v>9.7669834548928094</v>
      </c>
      <c r="H1514" s="9">
        <v>0</v>
      </c>
    </row>
    <row r="1515" spans="1:8" x14ac:dyDescent="0.35">
      <c r="A1515" s="8" t="str">
        <f t="shared" si="49"/>
        <v>Distribución volumen por criterio (Consumiciones)Cebollas Ing.10-30MIL</v>
      </c>
      <c r="B1515" s="8" t="s">
        <v>264</v>
      </c>
      <c r="C1515" s="8">
        <v>0</v>
      </c>
      <c r="D1515" t="s">
        <v>151</v>
      </c>
      <c r="E1515" s="24">
        <v>15.6948833723694</v>
      </c>
      <c r="F1515" s="24">
        <v>17.719165660164599</v>
      </c>
      <c r="G1515" s="24">
        <v>17.0909727754306</v>
      </c>
      <c r="H1515" s="9">
        <v>0</v>
      </c>
    </row>
    <row r="1516" spans="1:8" x14ac:dyDescent="0.35">
      <c r="A1516" s="8" t="str">
        <f t="shared" si="49"/>
        <v>Distribución volumen por criterio (Consumiciones)Cebollas Ing.30-100MIL</v>
      </c>
      <c r="B1516" s="8" t="s">
        <v>264</v>
      </c>
      <c r="C1516" s="8">
        <v>0</v>
      </c>
      <c r="D1516" t="s">
        <v>152</v>
      </c>
      <c r="E1516" s="24">
        <v>22.3556306631544</v>
      </c>
      <c r="F1516" s="24">
        <v>21.691351782598598</v>
      </c>
      <c r="G1516" s="24">
        <v>23.984769160986499</v>
      </c>
      <c r="H1516" s="9">
        <v>0</v>
      </c>
    </row>
    <row r="1517" spans="1:8" x14ac:dyDescent="0.35">
      <c r="A1517" s="8" t="str">
        <f t="shared" si="49"/>
        <v>Distribución volumen por criterio (Consumiciones)Cebollas Ing.100-200MIL</v>
      </c>
      <c r="B1517" s="8" t="s">
        <v>264</v>
      </c>
      <c r="C1517" s="8">
        <v>0</v>
      </c>
      <c r="D1517" t="s">
        <v>153</v>
      </c>
      <c r="E1517" s="24">
        <v>8.4800213011639993</v>
      </c>
      <c r="F1517" s="24">
        <v>10.2057343716814</v>
      </c>
      <c r="G1517" s="24">
        <v>8.77464381989153</v>
      </c>
      <c r="H1517" s="9">
        <v>0</v>
      </c>
    </row>
    <row r="1518" spans="1:8" x14ac:dyDescent="0.35">
      <c r="A1518" s="8" t="str">
        <f t="shared" si="49"/>
        <v>Distribución volumen por criterio (Consumiciones)Cebollas Ing.200-500MIL</v>
      </c>
      <c r="B1518" s="8" t="s">
        <v>264</v>
      </c>
      <c r="C1518" s="8">
        <v>0</v>
      </c>
      <c r="D1518" t="s">
        <v>154</v>
      </c>
      <c r="E1518" s="24">
        <v>17.678369065212799</v>
      </c>
      <c r="F1518" s="24">
        <v>14.995998214176</v>
      </c>
      <c r="G1518" s="24">
        <v>16.7564000830717</v>
      </c>
      <c r="H1518" s="9">
        <v>0</v>
      </c>
    </row>
    <row r="1519" spans="1:8" x14ac:dyDescent="0.35">
      <c r="A1519" s="8" t="str">
        <f t="shared" si="49"/>
        <v>Distribución volumen por criterio (Consumiciones)Cebollas Ing.&gt;500MIL</v>
      </c>
      <c r="B1519" s="8" t="s">
        <v>264</v>
      </c>
      <c r="C1519" s="8">
        <v>0</v>
      </c>
      <c r="D1519" t="s">
        <v>155</v>
      </c>
      <c r="E1519" s="24">
        <v>17.7566406432436</v>
      </c>
      <c r="F1519" s="24">
        <v>15.715781671540499</v>
      </c>
      <c r="G1519" s="24">
        <v>14.530921465243701</v>
      </c>
      <c r="H1519" s="9">
        <v>0</v>
      </c>
    </row>
    <row r="1520" spans="1:8" x14ac:dyDescent="0.35">
      <c r="A1520" s="8" t="str">
        <f t="shared" si="49"/>
        <v>Distribución volumen por criterio (Consumiciones)Cebollas Ing.DE 15 A 19 AÑOS</v>
      </c>
      <c r="B1520" s="8" t="s">
        <v>264</v>
      </c>
      <c r="C1520" s="8">
        <v>0</v>
      </c>
      <c r="D1520" t="s">
        <v>156</v>
      </c>
      <c r="E1520" s="24">
        <v>5.6325742467424202</v>
      </c>
      <c r="F1520" s="24">
        <v>4.4222576293364702</v>
      </c>
      <c r="G1520" s="24">
        <v>4.42927749346741</v>
      </c>
      <c r="H1520" s="9">
        <v>0</v>
      </c>
    </row>
    <row r="1521" spans="1:8" x14ac:dyDescent="0.35">
      <c r="A1521" s="8" t="str">
        <f t="shared" si="49"/>
        <v>Distribución volumen por criterio (Consumiciones)Cebollas Ing.DE 20 A 24 AÑOS</v>
      </c>
      <c r="B1521" s="8" t="s">
        <v>264</v>
      </c>
      <c r="C1521" s="8">
        <v>0</v>
      </c>
      <c r="D1521" t="s">
        <v>157</v>
      </c>
      <c r="E1521" s="24">
        <v>3.1515657268136499</v>
      </c>
      <c r="F1521" s="24">
        <v>4.0722932361788002</v>
      </c>
      <c r="G1521" s="24">
        <v>6.3403133165743499</v>
      </c>
      <c r="H1521" s="9">
        <v>0</v>
      </c>
    </row>
    <row r="1522" spans="1:8" x14ac:dyDescent="0.35">
      <c r="A1522" s="8" t="str">
        <f t="shared" si="49"/>
        <v>Distribución volumen por criterio (Consumiciones)Cebollas Ing.DE 25 A 34 AÑOS</v>
      </c>
      <c r="B1522" s="8" t="s">
        <v>264</v>
      </c>
      <c r="C1522" s="8">
        <v>0</v>
      </c>
      <c r="D1522" t="s">
        <v>158</v>
      </c>
      <c r="E1522" s="24">
        <v>12.932436980925001</v>
      </c>
      <c r="F1522" s="24">
        <v>11.183592856602001</v>
      </c>
      <c r="G1522" s="24">
        <v>11.9024316027769</v>
      </c>
      <c r="H1522" s="9">
        <v>0</v>
      </c>
    </row>
    <row r="1523" spans="1:8" x14ac:dyDescent="0.35">
      <c r="A1523" s="8" t="str">
        <f t="shared" si="49"/>
        <v>Distribución volumen por criterio (Consumiciones)Cebollas Ing.DE 35 A 49 AÑOS</v>
      </c>
      <c r="B1523" s="8" t="s">
        <v>264</v>
      </c>
      <c r="C1523" s="8">
        <v>0</v>
      </c>
      <c r="D1523" t="s">
        <v>159</v>
      </c>
      <c r="E1523" s="24">
        <v>28.394000673176901</v>
      </c>
      <c r="F1523" s="24">
        <v>27.636442538613601</v>
      </c>
      <c r="G1523" s="24">
        <v>22.693381853800101</v>
      </c>
      <c r="H1523" s="9">
        <v>0</v>
      </c>
    </row>
    <row r="1524" spans="1:8" x14ac:dyDescent="0.35">
      <c r="A1524" s="8" t="str">
        <f t="shared" si="49"/>
        <v>Distribución volumen por criterio (Consumiciones)Cebollas Ing.DE 50 A 59 AÑOS</v>
      </c>
      <c r="B1524" s="8" t="s">
        <v>264</v>
      </c>
      <c r="C1524" s="8">
        <v>0</v>
      </c>
      <c r="D1524" t="s">
        <v>160</v>
      </c>
      <c r="E1524" s="24">
        <v>22.499255157131</v>
      </c>
      <c r="F1524" s="24">
        <v>25.868976509172999</v>
      </c>
      <c r="G1524" s="24">
        <v>24.446914724453102</v>
      </c>
      <c r="H1524" s="9">
        <v>0</v>
      </c>
    </row>
    <row r="1525" spans="1:8" x14ac:dyDescent="0.35">
      <c r="A1525" s="8" t="str">
        <f t="shared" si="49"/>
        <v>Distribución volumen por criterio (Consumiciones)Cebollas Ing.DE 60 A 75 AÑOS</v>
      </c>
      <c r="B1525" s="8" t="s">
        <v>264</v>
      </c>
      <c r="C1525" s="8">
        <v>0</v>
      </c>
      <c r="D1525" t="s">
        <v>161</v>
      </c>
      <c r="E1525" s="24">
        <v>27.390167215211001</v>
      </c>
      <c r="F1525" s="24">
        <v>26.8164270312155</v>
      </c>
      <c r="G1525" s="24">
        <v>30.187665510482599</v>
      </c>
      <c r="H1525" s="9">
        <v>0</v>
      </c>
    </row>
    <row r="1526" spans="1:8" x14ac:dyDescent="0.35">
      <c r="A1526" s="8" t="str">
        <f t="shared" si="49"/>
        <v>Distribución volumen por criterio (Consumiciones)Cebollas Ing.NIVEL ALTO</v>
      </c>
      <c r="B1526" s="8" t="s">
        <v>264</v>
      </c>
      <c r="C1526" s="8">
        <v>0</v>
      </c>
      <c r="D1526" t="s">
        <v>245</v>
      </c>
      <c r="E1526" s="24">
        <v>24.653007903655201</v>
      </c>
      <c r="F1526" s="24">
        <v>23.550684230159199</v>
      </c>
      <c r="G1526" s="24">
        <v>25.347369242198301</v>
      </c>
      <c r="H1526" s="9">
        <v>0</v>
      </c>
    </row>
    <row r="1527" spans="1:8" x14ac:dyDescent="0.35">
      <c r="A1527" s="8" t="str">
        <f t="shared" si="49"/>
        <v>Distribución volumen por criterio (Consumiciones)Cebollas Ing.NIVEL MEDIO ALTO</v>
      </c>
      <c r="B1527" s="8" t="s">
        <v>264</v>
      </c>
      <c r="C1527" s="8">
        <v>0</v>
      </c>
      <c r="D1527" t="s">
        <v>246</v>
      </c>
      <c r="E1527" s="24">
        <v>13.721506069597</v>
      </c>
      <c r="F1527" s="24">
        <v>17.911758774033299</v>
      </c>
      <c r="G1527" s="24">
        <v>15.7404434001936</v>
      </c>
      <c r="H1527" s="9">
        <v>0</v>
      </c>
    </row>
    <row r="1528" spans="1:8" x14ac:dyDescent="0.35">
      <c r="A1528" s="8" t="str">
        <f t="shared" si="49"/>
        <v>Distribución volumen por criterio (Consumiciones)Cebollas Ing.NIVEL MEDIO</v>
      </c>
      <c r="B1528" s="8" t="s">
        <v>264</v>
      </c>
      <c r="C1528" s="8">
        <v>0</v>
      </c>
      <c r="D1528" t="s">
        <v>247</v>
      </c>
      <c r="E1528" s="24">
        <v>27.651466146019299</v>
      </c>
      <c r="F1528" s="24">
        <v>25.140444961867701</v>
      </c>
      <c r="G1528" s="24">
        <v>23.652580646161201</v>
      </c>
      <c r="H1528" s="9">
        <v>0</v>
      </c>
    </row>
    <row r="1529" spans="1:8" x14ac:dyDescent="0.35">
      <c r="A1529" s="8" t="str">
        <f t="shared" si="49"/>
        <v>Distribución volumen por criterio (Consumiciones)Cebollas Ing.NIVEL MEDIO BAJO</v>
      </c>
      <c r="B1529" s="8" t="s">
        <v>264</v>
      </c>
      <c r="C1529" s="8">
        <v>0</v>
      </c>
      <c r="D1529" t="s">
        <v>248</v>
      </c>
      <c r="E1529" s="24">
        <v>13.7794186092079</v>
      </c>
      <c r="F1529" s="24">
        <v>14.226706840057799</v>
      </c>
      <c r="G1529" s="24">
        <v>15.334789670596001</v>
      </c>
      <c r="H1529" s="9">
        <v>0</v>
      </c>
    </row>
    <row r="1530" spans="1:8" x14ac:dyDescent="0.35">
      <c r="A1530" s="8" t="str">
        <f t="shared" si="49"/>
        <v>Distribución volumen por criterio (Consumiciones)Cebollas Ing.NIVEL BAJO</v>
      </c>
      <c r="B1530" s="8" t="s">
        <v>264</v>
      </c>
      <c r="C1530" s="8">
        <v>0</v>
      </c>
      <c r="D1530" t="s">
        <v>249</v>
      </c>
      <c r="E1530" s="24">
        <v>20.1946146921128</v>
      </c>
      <c r="F1530" s="24">
        <v>19.170392445281099</v>
      </c>
      <c r="G1530" s="24">
        <v>19.924798959331</v>
      </c>
      <c r="H1530" s="9">
        <v>0</v>
      </c>
    </row>
    <row r="1531" spans="1:8" x14ac:dyDescent="0.35">
      <c r="A1531" s="8" t="str">
        <f t="shared" si="49"/>
        <v>Distribución volumen por criterio (Consumiciones)Cebollas Ing.HOMBRE</v>
      </c>
      <c r="B1531" s="8" t="s">
        <v>264</v>
      </c>
      <c r="C1531" s="8">
        <v>0</v>
      </c>
      <c r="D1531" t="s">
        <v>166</v>
      </c>
      <c r="E1531" s="24">
        <v>53.418493254005099</v>
      </c>
      <c r="F1531" s="24">
        <v>52.410161246854003</v>
      </c>
      <c r="G1531" s="24">
        <v>53.396742640046497</v>
      </c>
      <c r="H1531" s="9">
        <v>0</v>
      </c>
    </row>
    <row r="1532" spans="1:8" x14ac:dyDescent="0.35">
      <c r="A1532" s="8" t="str">
        <f t="shared" si="49"/>
        <v>Distribución volumen por criterio (Consumiciones)Cebollas Ing.MUJER</v>
      </c>
      <c r="B1532" s="8" t="s">
        <v>264</v>
      </c>
      <c r="C1532" s="8">
        <v>0</v>
      </c>
      <c r="D1532" t="s">
        <v>167</v>
      </c>
      <c r="E1532" s="24">
        <v>46.581506745994901</v>
      </c>
      <c r="F1532" s="24">
        <v>47.589838753145997</v>
      </c>
      <c r="G1532" s="24">
        <v>46.603231529211001</v>
      </c>
      <c r="H1532" s="9">
        <v>0</v>
      </c>
    </row>
    <row r="1533" spans="1:8" x14ac:dyDescent="0.35">
      <c r="A1533" s="8" t="str">
        <f t="shared" ref="A1533:A1562" si="50">$I$3&amp;$C$1533&amp;D1533</f>
        <v>Distribución volumen por criterio (Consumiciones)Pimientos Ing.T.ESPAÑA</v>
      </c>
      <c r="B1533" s="8" t="s">
        <v>264</v>
      </c>
      <c r="C1533" s="8" t="s">
        <v>111</v>
      </c>
      <c r="D1533" t="s">
        <v>138</v>
      </c>
      <c r="E1533" s="24">
        <v>100</v>
      </c>
      <c r="F1533" s="24">
        <v>100</v>
      </c>
      <c r="G1533" s="24">
        <v>100</v>
      </c>
      <c r="H1533" s="9">
        <v>0</v>
      </c>
    </row>
    <row r="1534" spans="1:8" x14ac:dyDescent="0.35">
      <c r="A1534" s="8" t="str">
        <f t="shared" si="50"/>
        <v>Distribución volumen por criterio (Consumiciones)Pimientos Ing.BCN AM</v>
      </c>
      <c r="B1534" s="8" t="s">
        <v>264</v>
      </c>
      <c r="C1534" s="8">
        <v>0</v>
      </c>
      <c r="D1534" t="s">
        <v>140</v>
      </c>
      <c r="E1534" s="24">
        <v>9.6516404135884795</v>
      </c>
      <c r="F1534" s="24">
        <v>8.1678996357311302</v>
      </c>
      <c r="G1534" s="24">
        <v>9.7100088165222793</v>
      </c>
      <c r="H1534" s="9">
        <v>0</v>
      </c>
    </row>
    <row r="1535" spans="1:8" x14ac:dyDescent="0.35">
      <c r="A1535" s="8" t="str">
        <f t="shared" si="50"/>
        <v>Distribución volumen por criterio (Consumiciones)Pimientos Ing.REST.CAT ARAGON</v>
      </c>
      <c r="B1535" s="8" t="s">
        <v>264</v>
      </c>
      <c r="C1535" s="8">
        <v>0</v>
      </c>
      <c r="D1535" t="s">
        <v>141</v>
      </c>
      <c r="E1535" s="24">
        <v>15.9341625253376</v>
      </c>
      <c r="F1535" s="24">
        <v>15.915074824808199</v>
      </c>
      <c r="G1535" s="24">
        <v>13.1119414144462</v>
      </c>
      <c r="H1535" s="9">
        <v>0</v>
      </c>
    </row>
    <row r="1536" spans="1:8" x14ac:dyDescent="0.35">
      <c r="A1536" s="8" t="str">
        <f t="shared" si="50"/>
        <v>Distribución volumen por criterio (Consumiciones)Pimientos Ing.LEVANTE</v>
      </c>
      <c r="B1536" s="8" t="s">
        <v>264</v>
      </c>
      <c r="C1536" s="8">
        <v>0</v>
      </c>
      <c r="D1536" t="s">
        <v>142</v>
      </c>
      <c r="E1536" s="24">
        <v>18.658798988596299</v>
      </c>
      <c r="F1536" s="24">
        <v>17.718503747675101</v>
      </c>
      <c r="G1536" s="24">
        <v>20.7176297290696</v>
      </c>
      <c r="H1536" s="9">
        <v>0</v>
      </c>
    </row>
    <row r="1537" spans="1:8" x14ac:dyDescent="0.35">
      <c r="A1537" s="8" t="str">
        <f t="shared" si="50"/>
        <v>Distribución volumen por criterio (Consumiciones)Pimientos Ing.ANDALUCIA</v>
      </c>
      <c r="B1537" s="8" t="s">
        <v>264</v>
      </c>
      <c r="C1537" s="8">
        <v>0</v>
      </c>
      <c r="D1537" t="s">
        <v>143</v>
      </c>
      <c r="E1537" s="24">
        <v>17.027947787063098</v>
      </c>
      <c r="F1537" s="24">
        <v>17.528600321597001</v>
      </c>
      <c r="G1537" s="24">
        <v>13.7504727970028</v>
      </c>
      <c r="H1537" s="9">
        <v>0</v>
      </c>
    </row>
    <row r="1538" spans="1:8" x14ac:dyDescent="0.35">
      <c r="A1538" s="8" t="str">
        <f t="shared" si="50"/>
        <v>Distribución volumen por criterio (Consumiciones)Pimientos Ing.MDD AM</v>
      </c>
      <c r="B1538" s="8" t="s">
        <v>264</v>
      </c>
      <c r="C1538" s="8">
        <v>0</v>
      </c>
      <c r="D1538" t="s">
        <v>144</v>
      </c>
      <c r="E1538" s="24">
        <v>13.3050957153594</v>
      </c>
      <c r="F1538" s="24">
        <v>13.070777075309801</v>
      </c>
      <c r="G1538" s="24">
        <v>17.143169360453701</v>
      </c>
      <c r="H1538" s="9">
        <v>0</v>
      </c>
    </row>
    <row r="1539" spans="1:8" x14ac:dyDescent="0.35">
      <c r="A1539" s="8" t="str">
        <f t="shared" si="50"/>
        <v>Distribución volumen por criterio (Consumiciones)Pimientos Ing.RTO CENTRO</v>
      </c>
      <c r="B1539" s="8" t="s">
        <v>264</v>
      </c>
      <c r="C1539" s="8">
        <v>0</v>
      </c>
      <c r="D1539" t="s">
        <v>145</v>
      </c>
      <c r="E1539" s="24">
        <v>8.3815575373092397</v>
      </c>
      <c r="F1539" s="24">
        <v>11.630804222755399</v>
      </c>
      <c r="G1539" s="24">
        <v>10.828949318191199</v>
      </c>
      <c r="H1539" s="9">
        <v>0</v>
      </c>
    </row>
    <row r="1540" spans="1:8" x14ac:dyDescent="0.35">
      <c r="A1540" s="8" t="str">
        <f t="shared" si="50"/>
        <v>Distribución volumen por criterio (Consumiciones)Pimientos Ing.NORTE-CENTRO</v>
      </c>
      <c r="B1540" s="8" t="s">
        <v>264</v>
      </c>
      <c r="C1540" s="8">
        <v>0</v>
      </c>
      <c r="D1540" t="s">
        <v>146</v>
      </c>
      <c r="E1540" s="24">
        <v>10.435044555572601</v>
      </c>
      <c r="F1540" s="24">
        <v>10.115634029675199</v>
      </c>
      <c r="G1540" s="24">
        <v>9.6719008706231193</v>
      </c>
      <c r="H1540" s="9">
        <v>0</v>
      </c>
    </row>
    <row r="1541" spans="1:8" x14ac:dyDescent="0.35">
      <c r="A1541" s="8" t="str">
        <f t="shared" si="50"/>
        <v>Distribución volumen por criterio (Consumiciones)Pimientos Ing.NOROESTE</v>
      </c>
      <c r="B1541" s="8" t="s">
        <v>264</v>
      </c>
      <c r="C1541" s="8">
        <v>0</v>
      </c>
      <c r="D1541" t="s">
        <v>147</v>
      </c>
      <c r="E1541" s="24">
        <v>6.6057938170459902</v>
      </c>
      <c r="F1541" s="24">
        <v>5.8527163024203803</v>
      </c>
      <c r="G1541" s="24">
        <v>5.0659446095052001</v>
      </c>
      <c r="H1541" s="9">
        <v>0</v>
      </c>
    </row>
    <row r="1542" spans="1:8" x14ac:dyDescent="0.35">
      <c r="A1542" s="8" t="str">
        <f t="shared" si="50"/>
        <v>Distribución volumen por criterio (Consumiciones)Pimientos Ing.&lt;2MIL</v>
      </c>
      <c r="B1542" s="8" t="s">
        <v>264</v>
      </c>
      <c r="C1542" s="8">
        <v>0</v>
      </c>
      <c r="D1542" t="s">
        <v>148</v>
      </c>
      <c r="E1542" s="24">
        <v>6.7249834471083396</v>
      </c>
      <c r="F1542" s="24">
        <v>10.841584359603401</v>
      </c>
      <c r="G1542" s="24">
        <v>8.8745435267577708</v>
      </c>
      <c r="H1542" s="9">
        <v>0</v>
      </c>
    </row>
    <row r="1543" spans="1:8" x14ac:dyDescent="0.35">
      <c r="A1543" s="8" t="str">
        <f t="shared" si="50"/>
        <v>Distribución volumen por criterio (Consumiciones)Pimientos Ing.2-5MIL</v>
      </c>
      <c r="B1543" s="8" t="s">
        <v>264</v>
      </c>
      <c r="C1543" s="8">
        <v>0</v>
      </c>
      <c r="D1543" t="s">
        <v>149</v>
      </c>
      <c r="E1543" s="24">
        <v>4.9104022640696199</v>
      </c>
      <c r="F1543" s="24">
        <v>3.79207210599967</v>
      </c>
      <c r="G1543" s="24">
        <v>2.8684105292146298</v>
      </c>
      <c r="H1543" s="9">
        <v>0</v>
      </c>
    </row>
    <row r="1544" spans="1:8" x14ac:dyDescent="0.35">
      <c r="A1544" s="8" t="str">
        <f t="shared" si="50"/>
        <v>Distribución volumen por criterio (Consumiciones)Pimientos Ing.5-10MIL</v>
      </c>
      <c r="B1544" s="8" t="s">
        <v>264</v>
      </c>
      <c r="C1544" s="8">
        <v>0</v>
      </c>
      <c r="D1544" t="s">
        <v>150</v>
      </c>
      <c r="E1544" s="24">
        <v>10.4365355018017</v>
      </c>
      <c r="F1544" s="24">
        <v>9.1289246279079492</v>
      </c>
      <c r="G1544" s="24">
        <v>6.4139015513154796</v>
      </c>
      <c r="H1544" s="9">
        <v>0</v>
      </c>
    </row>
    <row r="1545" spans="1:8" x14ac:dyDescent="0.35">
      <c r="A1545" s="8" t="str">
        <f t="shared" si="50"/>
        <v>Distribución volumen por criterio (Consumiciones)Pimientos Ing.10-30MIL</v>
      </c>
      <c r="B1545" s="8" t="s">
        <v>264</v>
      </c>
      <c r="C1545" s="8">
        <v>0</v>
      </c>
      <c r="D1545" t="s">
        <v>151</v>
      </c>
      <c r="E1545" s="24">
        <v>14.428808334118299</v>
      </c>
      <c r="F1545" s="24">
        <v>17.176306674018001</v>
      </c>
      <c r="G1545" s="24">
        <v>18.529887198585602</v>
      </c>
      <c r="H1545" s="9">
        <v>0</v>
      </c>
    </row>
    <row r="1546" spans="1:8" x14ac:dyDescent="0.35">
      <c r="A1546" s="8" t="str">
        <f t="shared" si="50"/>
        <v>Distribución volumen por criterio (Consumiciones)Pimientos Ing.30-100MIL</v>
      </c>
      <c r="B1546" s="8" t="s">
        <v>264</v>
      </c>
      <c r="C1546" s="8">
        <v>0</v>
      </c>
      <c r="D1546" t="s">
        <v>152</v>
      </c>
      <c r="E1546" s="24">
        <v>18.730974340137699</v>
      </c>
      <c r="F1546" s="24">
        <v>19.4454484002108</v>
      </c>
      <c r="G1546" s="24">
        <v>22.411531984082899</v>
      </c>
      <c r="H1546" s="9">
        <v>0</v>
      </c>
    </row>
    <row r="1547" spans="1:8" x14ac:dyDescent="0.35">
      <c r="A1547" s="8" t="str">
        <f t="shared" si="50"/>
        <v>Distribución volumen por criterio (Consumiciones)Pimientos Ing.100-200MIL</v>
      </c>
      <c r="B1547" s="8" t="s">
        <v>264</v>
      </c>
      <c r="C1547" s="8">
        <v>0</v>
      </c>
      <c r="D1547" t="s">
        <v>153</v>
      </c>
      <c r="E1547" s="24">
        <v>10.0543992062744</v>
      </c>
      <c r="F1547" s="24">
        <v>9.8702029691502595</v>
      </c>
      <c r="G1547" s="24">
        <v>11.257494551416301</v>
      </c>
      <c r="H1547" s="9">
        <v>0</v>
      </c>
    </row>
    <row r="1548" spans="1:8" x14ac:dyDescent="0.35">
      <c r="A1548" s="8" t="str">
        <f t="shared" si="50"/>
        <v>Distribución volumen por criterio (Consumiciones)Pimientos Ing.200-500MIL</v>
      </c>
      <c r="B1548" s="8" t="s">
        <v>264</v>
      </c>
      <c r="C1548" s="8">
        <v>0</v>
      </c>
      <c r="D1548" t="s">
        <v>154</v>
      </c>
      <c r="E1548" s="24">
        <v>14.818826313574499</v>
      </c>
      <c r="F1548" s="24">
        <v>12.540582315417</v>
      </c>
      <c r="G1548" s="24">
        <v>12.391490127592601</v>
      </c>
      <c r="H1548" s="9">
        <v>0</v>
      </c>
    </row>
    <row r="1549" spans="1:8" x14ac:dyDescent="0.35">
      <c r="A1549" s="8" t="str">
        <f t="shared" si="50"/>
        <v>Distribución volumen por criterio (Consumiciones)Pimientos Ing.&gt;500MIL</v>
      </c>
      <c r="B1549" s="8" t="s">
        <v>264</v>
      </c>
      <c r="C1549" s="8">
        <v>0</v>
      </c>
      <c r="D1549" t="s">
        <v>155</v>
      </c>
      <c r="E1549" s="24">
        <v>19.895105155759801</v>
      </c>
      <c r="F1549" s="24">
        <v>17.204883289013299</v>
      </c>
      <c r="G1549" s="24">
        <v>17.252756770216301</v>
      </c>
      <c r="H1549" s="9">
        <v>0</v>
      </c>
    </row>
    <row r="1550" spans="1:8" x14ac:dyDescent="0.35">
      <c r="A1550" s="8" t="str">
        <f t="shared" si="50"/>
        <v>Distribución volumen por criterio (Consumiciones)Pimientos Ing.DE 15 A 19 AÑOS</v>
      </c>
      <c r="B1550" s="8" t="s">
        <v>264</v>
      </c>
      <c r="C1550" s="8">
        <v>0</v>
      </c>
      <c r="D1550" t="s">
        <v>156</v>
      </c>
      <c r="E1550" s="24">
        <v>1.6213464193232101</v>
      </c>
      <c r="F1550" s="24">
        <v>0.45504422297210301</v>
      </c>
      <c r="G1550" s="24">
        <v>0.35497064429629199</v>
      </c>
      <c r="H1550" s="9">
        <v>0</v>
      </c>
    </row>
    <row r="1551" spans="1:8" x14ac:dyDescent="0.35">
      <c r="A1551" s="8" t="str">
        <f t="shared" si="50"/>
        <v>Distribución volumen por criterio (Consumiciones)Pimientos Ing.DE 20 A 24 AÑOS</v>
      </c>
      <c r="B1551" s="8" t="s">
        <v>264</v>
      </c>
      <c r="C1551" s="8">
        <v>0</v>
      </c>
      <c r="D1551" t="s">
        <v>157</v>
      </c>
      <c r="E1551" s="24">
        <v>0.76668453543132098</v>
      </c>
      <c r="F1551" s="24">
        <v>0.69243867779477097</v>
      </c>
      <c r="G1551" s="24">
        <v>2.3133613955411301</v>
      </c>
      <c r="H1551" s="9">
        <v>0</v>
      </c>
    </row>
    <row r="1552" spans="1:8" x14ac:dyDescent="0.35">
      <c r="A1552" s="8" t="str">
        <f t="shared" si="50"/>
        <v>Distribución volumen por criterio (Consumiciones)Pimientos Ing.DE 25 A 34 AÑOS</v>
      </c>
      <c r="B1552" s="8" t="s">
        <v>264</v>
      </c>
      <c r="C1552" s="8">
        <v>0</v>
      </c>
      <c r="D1552" t="s">
        <v>158</v>
      </c>
      <c r="E1552" s="24">
        <v>6.7924731612736204</v>
      </c>
      <c r="F1552" s="24">
        <v>5.8173507940356899</v>
      </c>
      <c r="G1552" s="24">
        <v>5.2492477537490503</v>
      </c>
      <c r="H1552" s="9">
        <v>0</v>
      </c>
    </row>
    <row r="1553" spans="1:8" x14ac:dyDescent="0.35">
      <c r="A1553" s="8" t="str">
        <f t="shared" si="50"/>
        <v>Distribución volumen por criterio (Consumiciones)Pimientos Ing.DE 35 A 49 AÑOS</v>
      </c>
      <c r="B1553" s="8" t="s">
        <v>264</v>
      </c>
      <c r="C1553" s="8">
        <v>0</v>
      </c>
      <c r="D1553" t="s">
        <v>159</v>
      </c>
      <c r="E1553" s="24">
        <v>19.734984307790899</v>
      </c>
      <c r="F1553" s="24">
        <v>17.3917590433912</v>
      </c>
      <c r="G1553" s="24">
        <v>14.451078450809099</v>
      </c>
      <c r="H1553" s="9">
        <v>0</v>
      </c>
    </row>
    <row r="1554" spans="1:8" x14ac:dyDescent="0.35">
      <c r="A1554" s="8" t="str">
        <f t="shared" si="50"/>
        <v>Distribución volumen por criterio (Consumiciones)Pimientos Ing.DE 50 A 59 AÑOS</v>
      </c>
      <c r="B1554" s="8" t="s">
        <v>264</v>
      </c>
      <c r="C1554" s="8">
        <v>0</v>
      </c>
      <c r="D1554" t="s">
        <v>160</v>
      </c>
      <c r="E1554" s="24">
        <v>25.310052433868101</v>
      </c>
      <c r="F1554" s="24">
        <v>30.3508170649602</v>
      </c>
      <c r="G1554" s="24">
        <v>29.2997326624747</v>
      </c>
      <c r="H1554" s="9">
        <v>0</v>
      </c>
    </row>
    <row r="1555" spans="1:8" x14ac:dyDescent="0.35">
      <c r="A1555" s="8" t="str">
        <f t="shared" si="50"/>
        <v>Distribución volumen por criterio (Consumiciones)Pimientos Ing.DE 60 A 75 AÑOS</v>
      </c>
      <c r="B1555" s="8" t="s">
        <v>264</v>
      </c>
      <c r="C1555" s="8">
        <v>0</v>
      </c>
      <c r="D1555" t="s">
        <v>161</v>
      </c>
      <c r="E1555" s="24">
        <v>45.774488961237402</v>
      </c>
      <c r="F1555" s="24">
        <v>45.292593651236601</v>
      </c>
      <c r="G1555" s="24">
        <v>48.331627091555802</v>
      </c>
      <c r="H1555" s="9">
        <v>0</v>
      </c>
    </row>
    <row r="1556" spans="1:8" x14ac:dyDescent="0.35">
      <c r="A1556" s="8" t="str">
        <f t="shared" si="50"/>
        <v>Distribución volumen por criterio (Consumiciones)Pimientos Ing.NIVEL ALTO</v>
      </c>
      <c r="B1556" s="8" t="s">
        <v>264</v>
      </c>
      <c r="C1556" s="8">
        <v>0</v>
      </c>
      <c r="D1556" t="s">
        <v>245</v>
      </c>
      <c r="E1556" s="24">
        <v>26.6946264264798</v>
      </c>
      <c r="F1556" s="24">
        <v>25.285359751067102</v>
      </c>
      <c r="G1556" s="24">
        <v>22.5816577091793</v>
      </c>
      <c r="H1556" s="9">
        <v>0</v>
      </c>
    </row>
    <row r="1557" spans="1:8" x14ac:dyDescent="0.35">
      <c r="A1557" s="8" t="str">
        <f t="shared" si="50"/>
        <v>Distribución volumen por criterio (Consumiciones)Pimientos Ing.NIVEL MEDIO ALTO</v>
      </c>
      <c r="B1557" s="8" t="s">
        <v>264</v>
      </c>
      <c r="C1557" s="8">
        <v>0</v>
      </c>
      <c r="D1557" t="s">
        <v>246</v>
      </c>
      <c r="E1557" s="24">
        <v>14.277673825693499</v>
      </c>
      <c r="F1557" s="24">
        <v>14.490131957718299</v>
      </c>
      <c r="G1557" s="24">
        <v>13.2436344100136</v>
      </c>
      <c r="H1557" s="9">
        <v>0</v>
      </c>
    </row>
    <row r="1558" spans="1:8" x14ac:dyDescent="0.35">
      <c r="A1558" s="8" t="str">
        <f t="shared" si="50"/>
        <v>Distribución volumen por criterio (Consumiciones)Pimientos Ing.NIVEL MEDIO</v>
      </c>
      <c r="B1558" s="8" t="s">
        <v>264</v>
      </c>
      <c r="C1558" s="8">
        <v>0</v>
      </c>
      <c r="D1558" t="s">
        <v>247</v>
      </c>
      <c r="E1558" s="24">
        <v>27.349077273709899</v>
      </c>
      <c r="F1558" s="24">
        <v>25.4651777114595</v>
      </c>
      <c r="G1558" s="24">
        <v>23.765906785744999</v>
      </c>
      <c r="H1558" s="9">
        <v>0</v>
      </c>
    </row>
    <row r="1559" spans="1:8" x14ac:dyDescent="0.35">
      <c r="A1559" s="8" t="str">
        <f t="shared" si="50"/>
        <v>Distribución volumen por criterio (Consumiciones)Pimientos Ing.NIVEL MEDIO BAJO</v>
      </c>
      <c r="B1559" s="8" t="s">
        <v>264</v>
      </c>
      <c r="C1559" s="8">
        <v>0</v>
      </c>
      <c r="D1559" t="s">
        <v>248</v>
      </c>
      <c r="E1559" s="24">
        <v>15.118187985277601</v>
      </c>
      <c r="F1559" s="24">
        <v>13.644944194659599</v>
      </c>
      <c r="G1559" s="24">
        <v>17.0709456007719</v>
      </c>
      <c r="H1559" s="9">
        <v>0</v>
      </c>
    </row>
    <row r="1560" spans="1:8" x14ac:dyDescent="0.35">
      <c r="A1560" s="8" t="str">
        <f t="shared" si="50"/>
        <v>Distribución volumen por criterio (Consumiciones)Pimientos Ing.NIVEL BAJO</v>
      </c>
      <c r="B1560" s="8" t="s">
        <v>264</v>
      </c>
      <c r="C1560" s="8">
        <v>0</v>
      </c>
      <c r="D1560" t="s">
        <v>249</v>
      </c>
      <c r="E1560" s="24">
        <v>16.5604683739808</v>
      </c>
      <c r="F1560" s="24">
        <v>21.1143863850955</v>
      </c>
      <c r="G1560" s="24">
        <v>23.337869026941501</v>
      </c>
      <c r="H1560" s="9">
        <v>0</v>
      </c>
    </row>
    <row r="1561" spans="1:8" x14ac:dyDescent="0.35">
      <c r="A1561" s="8" t="str">
        <f t="shared" si="50"/>
        <v>Distribución volumen por criterio (Consumiciones)Pimientos Ing.HOMBRE</v>
      </c>
      <c r="B1561" s="8" t="s">
        <v>264</v>
      </c>
      <c r="C1561" s="8">
        <v>0</v>
      </c>
      <c r="D1561" t="s">
        <v>166</v>
      </c>
      <c r="E1561" s="24">
        <v>56.448877825766701</v>
      </c>
      <c r="F1561" s="24">
        <v>57.709143026669302</v>
      </c>
      <c r="G1561" s="24">
        <v>53.385246838941796</v>
      </c>
      <c r="H1561" s="9">
        <v>0</v>
      </c>
    </row>
    <row r="1562" spans="1:8" x14ac:dyDescent="0.35">
      <c r="A1562" s="8" t="str">
        <f t="shared" si="50"/>
        <v>Distribución volumen por criterio (Consumiciones)Pimientos Ing.MUJER</v>
      </c>
      <c r="B1562" s="8" t="s">
        <v>264</v>
      </c>
      <c r="C1562" s="8">
        <v>0</v>
      </c>
      <c r="D1562" t="s">
        <v>167</v>
      </c>
      <c r="E1562" s="24">
        <v>43.551156059374897</v>
      </c>
      <c r="F1562" s="24">
        <v>42.290863746645499</v>
      </c>
      <c r="G1562" s="24">
        <v>46.614773460035003</v>
      </c>
      <c r="H1562" s="9">
        <v>0</v>
      </c>
    </row>
    <row r="1563" spans="1:8" x14ac:dyDescent="0.35">
      <c r="A1563" s="8" t="str">
        <f t="shared" ref="A1563:A1592" si="51">$I$3&amp;$C$1563&amp;D1563</f>
        <v>Distribución volumen por criterio (Consumiciones)Lechugas Ing.T.ESPAÑA</v>
      </c>
      <c r="B1563" s="8" t="s">
        <v>264</v>
      </c>
      <c r="C1563" s="8" t="s">
        <v>112</v>
      </c>
      <c r="D1563" t="s">
        <v>138</v>
      </c>
      <c r="E1563" s="24">
        <v>100</v>
      </c>
      <c r="F1563" s="24">
        <v>100</v>
      </c>
      <c r="G1563" s="24">
        <v>100</v>
      </c>
      <c r="H1563" s="9">
        <v>0</v>
      </c>
    </row>
    <row r="1564" spans="1:8" x14ac:dyDescent="0.35">
      <c r="A1564" s="8" t="str">
        <f t="shared" si="51"/>
        <v>Distribución volumen por criterio (Consumiciones)Lechugas Ing.BCN AM</v>
      </c>
      <c r="B1564" s="8" t="s">
        <v>264</v>
      </c>
      <c r="C1564" s="8">
        <v>0</v>
      </c>
      <c r="D1564" t="s">
        <v>140</v>
      </c>
      <c r="E1564" s="24">
        <v>6.8406378190621702</v>
      </c>
      <c r="F1564" s="24">
        <v>7.3270699753165802</v>
      </c>
      <c r="G1564" s="24">
        <v>7.4947429660572302</v>
      </c>
      <c r="H1564" s="9">
        <v>0</v>
      </c>
    </row>
    <row r="1565" spans="1:8" x14ac:dyDescent="0.35">
      <c r="A1565" s="8" t="str">
        <f t="shared" si="51"/>
        <v>Distribución volumen por criterio (Consumiciones)Lechugas Ing.REST.CAT ARAGON</v>
      </c>
      <c r="B1565" s="8" t="s">
        <v>264</v>
      </c>
      <c r="C1565" s="8">
        <v>0</v>
      </c>
      <c r="D1565" t="s">
        <v>141</v>
      </c>
      <c r="E1565" s="24">
        <v>9.7586178924476492</v>
      </c>
      <c r="F1565" s="24">
        <v>11.196398938961</v>
      </c>
      <c r="G1565" s="24">
        <v>11.7046139749747</v>
      </c>
      <c r="H1565" s="9">
        <v>0</v>
      </c>
    </row>
    <row r="1566" spans="1:8" x14ac:dyDescent="0.35">
      <c r="A1566" s="8" t="str">
        <f t="shared" si="51"/>
        <v>Distribución volumen por criterio (Consumiciones)Lechugas Ing.LEVANTE</v>
      </c>
      <c r="B1566" s="8" t="s">
        <v>264</v>
      </c>
      <c r="C1566" s="8">
        <v>0</v>
      </c>
      <c r="D1566" t="s">
        <v>142</v>
      </c>
      <c r="E1566" s="24">
        <v>15.7326351556066</v>
      </c>
      <c r="F1566" s="24">
        <v>16.512884927157501</v>
      </c>
      <c r="G1566" s="24">
        <v>15.7169202576417</v>
      </c>
      <c r="H1566" s="9">
        <v>0</v>
      </c>
    </row>
    <row r="1567" spans="1:8" x14ac:dyDescent="0.35">
      <c r="A1567" s="8" t="str">
        <f t="shared" si="51"/>
        <v>Distribución volumen por criterio (Consumiciones)Lechugas Ing.ANDALUCIA</v>
      </c>
      <c r="B1567" s="8" t="s">
        <v>264</v>
      </c>
      <c r="C1567" s="8">
        <v>0</v>
      </c>
      <c r="D1567" t="s">
        <v>143</v>
      </c>
      <c r="E1567" s="24">
        <v>21.384059568303499</v>
      </c>
      <c r="F1567" s="24">
        <v>23.263394156196501</v>
      </c>
      <c r="G1567" s="24">
        <v>22.5826648241787</v>
      </c>
      <c r="H1567" s="9">
        <v>0</v>
      </c>
    </row>
    <row r="1568" spans="1:8" x14ac:dyDescent="0.35">
      <c r="A1568" s="8" t="str">
        <f t="shared" si="51"/>
        <v>Distribución volumen por criterio (Consumiciones)Lechugas Ing.MDD AM</v>
      </c>
      <c r="B1568" s="8" t="s">
        <v>264</v>
      </c>
      <c r="C1568" s="8">
        <v>0</v>
      </c>
      <c r="D1568" t="s">
        <v>144</v>
      </c>
      <c r="E1568" s="24">
        <v>18.5879328724359</v>
      </c>
      <c r="F1568" s="24">
        <v>17.8886909021865</v>
      </c>
      <c r="G1568" s="24">
        <v>17.8382861397378</v>
      </c>
      <c r="H1568" s="9">
        <v>0</v>
      </c>
    </row>
    <row r="1569" spans="1:8" x14ac:dyDescent="0.35">
      <c r="A1569" s="8" t="str">
        <f t="shared" si="51"/>
        <v>Distribución volumen por criterio (Consumiciones)Lechugas Ing.RTO CENTRO</v>
      </c>
      <c r="B1569" s="8" t="s">
        <v>264</v>
      </c>
      <c r="C1569" s="8">
        <v>0</v>
      </c>
      <c r="D1569" t="s">
        <v>145</v>
      </c>
      <c r="E1569" s="24">
        <v>12.093845244978001</v>
      </c>
      <c r="F1569" s="24">
        <v>10.2354840231847</v>
      </c>
      <c r="G1569" s="24">
        <v>11.6084627420319</v>
      </c>
      <c r="H1569" s="9">
        <v>0</v>
      </c>
    </row>
    <row r="1570" spans="1:8" x14ac:dyDescent="0.35">
      <c r="A1570" s="8" t="str">
        <f t="shared" si="51"/>
        <v>Distribución volumen por criterio (Consumiciones)Lechugas Ing.NORTE-CENTRO</v>
      </c>
      <c r="B1570" s="8" t="s">
        <v>264</v>
      </c>
      <c r="C1570" s="8">
        <v>0</v>
      </c>
      <c r="D1570" t="s">
        <v>146</v>
      </c>
      <c r="E1570" s="24">
        <v>7.5956093686446602</v>
      </c>
      <c r="F1570" s="24">
        <v>7.0481259360208304</v>
      </c>
      <c r="G1570" s="24">
        <v>8.1116757969770994</v>
      </c>
      <c r="H1570" s="9">
        <v>0</v>
      </c>
    </row>
    <row r="1571" spans="1:8" x14ac:dyDescent="0.35">
      <c r="A1571" s="8" t="str">
        <f t="shared" si="51"/>
        <v>Distribución volumen por criterio (Consumiciones)Lechugas Ing.NOROESTE</v>
      </c>
      <c r="B1571" s="8" t="s">
        <v>264</v>
      </c>
      <c r="C1571" s="8">
        <v>0</v>
      </c>
      <c r="D1571" t="s">
        <v>147</v>
      </c>
      <c r="E1571" s="24">
        <v>8.0066792768999093</v>
      </c>
      <c r="F1571" s="24">
        <v>6.5279539497410903</v>
      </c>
      <c r="G1571" s="24">
        <v>4.9426183657665197</v>
      </c>
      <c r="H1571" s="9">
        <v>0</v>
      </c>
    </row>
    <row r="1572" spans="1:8" x14ac:dyDescent="0.35">
      <c r="A1572" s="8" t="str">
        <f t="shared" si="51"/>
        <v>Distribución volumen por criterio (Consumiciones)Lechugas Ing.&lt;2MIL</v>
      </c>
      <c r="B1572" s="8" t="s">
        <v>264</v>
      </c>
      <c r="C1572" s="8">
        <v>0</v>
      </c>
      <c r="D1572" t="s">
        <v>148</v>
      </c>
      <c r="E1572" s="24">
        <v>3.7772454561167601</v>
      </c>
      <c r="F1572" s="24">
        <v>3.9134040992235399</v>
      </c>
      <c r="G1572" s="24">
        <v>3.0054196503314601</v>
      </c>
      <c r="H1572" s="9">
        <v>0</v>
      </c>
    </row>
    <row r="1573" spans="1:8" x14ac:dyDescent="0.35">
      <c r="A1573" s="8" t="str">
        <f t="shared" si="51"/>
        <v>Distribución volumen por criterio (Consumiciones)Lechugas Ing.2-5MIL</v>
      </c>
      <c r="B1573" s="8" t="s">
        <v>264</v>
      </c>
      <c r="C1573" s="8">
        <v>0</v>
      </c>
      <c r="D1573" t="s">
        <v>149</v>
      </c>
      <c r="E1573" s="24">
        <v>4.5230416708109997</v>
      </c>
      <c r="F1573" s="24">
        <v>3.5499330952249899</v>
      </c>
      <c r="G1573" s="24">
        <v>3.4564927243725401</v>
      </c>
      <c r="H1573" s="9">
        <v>0</v>
      </c>
    </row>
    <row r="1574" spans="1:8" x14ac:dyDescent="0.35">
      <c r="A1574" s="8" t="str">
        <f t="shared" si="51"/>
        <v>Distribución volumen por criterio (Consumiciones)Lechugas Ing.5-10MIL</v>
      </c>
      <c r="B1574" s="8" t="s">
        <v>264</v>
      </c>
      <c r="C1574" s="8">
        <v>0</v>
      </c>
      <c r="D1574" t="s">
        <v>150</v>
      </c>
      <c r="E1574" s="24">
        <v>7.29749267707379</v>
      </c>
      <c r="F1574" s="24">
        <v>8.8127351638240103</v>
      </c>
      <c r="G1574" s="24">
        <v>9.3796744745429894</v>
      </c>
      <c r="H1574" s="9">
        <v>0</v>
      </c>
    </row>
    <row r="1575" spans="1:8" x14ac:dyDescent="0.35">
      <c r="A1575" s="8" t="str">
        <f t="shared" si="51"/>
        <v>Distribución volumen por criterio (Consumiciones)Lechugas Ing.10-30MIL</v>
      </c>
      <c r="B1575" s="8" t="s">
        <v>264</v>
      </c>
      <c r="C1575" s="8">
        <v>0</v>
      </c>
      <c r="D1575" t="s">
        <v>151</v>
      </c>
      <c r="E1575" s="24">
        <v>16.260086490645101</v>
      </c>
      <c r="F1575" s="24">
        <v>18.716579913287799</v>
      </c>
      <c r="G1575" s="24">
        <v>19.467293200185999</v>
      </c>
      <c r="H1575" s="9">
        <v>0</v>
      </c>
    </row>
    <row r="1576" spans="1:8" x14ac:dyDescent="0.35">
      <c r="A1576" s="8" t="str">
        <f t="shared" si="51"/>
        <v>Distribución volumen por criterio (Consumiciones)Lechugas Ing.30-100MIL</v>
      </c>
      <c r="B1576" s="8" t="s">
        <v>264</v>
      </c>
      <c r="C1576" s="8">
        <v>0</v>
      </c>
      <c r="D1576" t="s">
        <v>152</v>
      </c>
      <c r="E1576" s="24">
        <v>22.928095586294202</v>
      </c>
      <c r="F1576" s="24">
        <v>22.9618760750547</v>
      </c>
      <c r="G1576" s="24">
        <v>26.0610010061609</v>
      </c>
      <c r="H1576" s="9">
        <v>0</v>
      </c>
    </row>
    <row r="1577" spans="1:8" x14ac:dyDescent="0.35">
      <c r="A1577" s="8" t="str">
        <f t="shared" si="51"/>
        <v>Distribución volumen por criterio (Consumiciones)Lechugas Ing.100-200MIL</v>
      </c>
      <c r="B1577" s="8" t="s">
        <v>264</v>
      </c>
      <c r="C1577" s="8">
        <v>0</v>
      </c>
      <c r="D1577" t="s">
        <v>153</v>
      </c>
      <c r="E1577" s="24">
        <v>8.9076851240619401</v>
      </c>
      <c r="F1577" s="24">
        <v>9.6122303726331904</v>
      </c>
      <c r="G1577" s="24">
        <v>8.7699989039446393</v>
      </c>
      <c r="H1577" s="9">
        <v>0</v>
      </c>
    </row>
    <row r="1578" spans="1:8" x14ac:dyDescent="0.35">
      <c r="A1578" s="8" t="str">
        <f t="shared" si="51"/>
        <v>Distribución volumen por criterio (Consumiciones)Lechugas Ing.200-500MIL</v>
      </c>
      <c r="B1578" s="8" t="s">
        <v>264</v>
      </c>
      <c r="C1578" s="8">
        <v>0</v>
      </c>
      <c r="D1578" t="s">
        <v>154</v>
      </c>
      <c r="E1578" s="24">
        <v>17.654462219605499</v>
      </c>
      <c r="F1578" s="24">
        <v>14.386110770938499</v>
      </c>
      <c r="G1578" s="24">
        <v>14.374933363119</v>
      </c>
      <c r="H1578" s="9">
        <v>0</v>
      </c>
    </row>
    <row r="1579" spans="1:8" x14ac:dyDescent="0.35">
      <c r="A1579" s="8" t="str">
        <f t="shared" si="51"/>
        <v>Distribución volumen por criterio (Consumiciones)Lechugas Ing.&gt;500MIL</v>
      </c>
      <c r="B1579" s="8" t="s">
        <v>264</v>
      </c>
      <c r="C1579" s="8">
        <v>0</v>
      </c>
      <c r="D1579" t="s">
        <v>155</v>
      </c>
      <c r="E1579" s="24">
        <v>18.6519051073738</v>
      </c>
      <c r="F1579" s="24">
        <v>18.0471361273427</v>
      </c>
      <c r="G1579" s="24">
        <v>15.485174731235</v>
      </c>
      <c r="H1579" s="9">
        <v>0</v>
      </c>
    </row>
    <row r="1580" spans="1:8" x14ac:dyDescent="0.35">
      <c r="A1580" s="8" t="str">
        <f t="shared" si="51"/>
        <v>Distribución volumen por criterio (Consumiciones)Lechugas Ing.DE 15 A 19 AÑOS</v>
      </c>
      <c r="B1580" s="8" t="s">
        <v>264</v>
      </c>
      <c r="C1580" s="8">
        <v>0</v>
      </c>
      <c r="D1580" t="s">
        <v>156</v>
      </c>
      <c r="E1580" s="24">
        <v>4.1551568907739602</v>
      </c>
      <c r="F1580" s="24">
        <v>4.6266561881018502</v>
      </c>
      <c r="G1580" s="24">
        <v>5.1993133377394596</v>
      </c>
      <c r="H1580" s="9">
        <v>0</v>
      </c>
    </row>
    <row r="1581" spans="1:8" x14ac:dyDescent="0.35">
      <c r="A1581" s="8" t="str">
        <f t="shared" si="51"/>
        <v>Distribución volumen por criterio (Consumiciones)Lechugas Ing.DE 20 A 24 AÑOS</v>
      </c>
      <c r="B1581" s="8" t="s">
        <v>264</v>
      </c>
      <c r="C1581" s="8">
        <v>0</v>
      </c>
      <c r="D1581" t="s">
        <v>157</v>
      </c>
      <c r="E1581" s="24">
        <v>3.2075033085380502</v>
      </c>
      <c r="F1581" s="24">
        <v>3.5326844712388099</v>
      </c>
      <c r="G1581" s="24">
        <v>4.9891842928994397</v>
      </c>
      <c r="H1581" s="9">
        <v>0</v>
      </c>
    </row>
    <row r="1582" spans="1:8" x14ac:dyDescent="0.35">
      <c r="A1582" s="8" t="str">
        <f t="shared" si="51"/>
        <v>Distribución volumen por criterio (Consumiciones)Lechugas Ing.DE 25 A 34 AÑOS</v>
      </c>
      <c r="B1582" s="8" t="s">
        <v>264</v>
      </c>
      <c r="C1582" s="8">
        <v>0</v>
      </c>
      <c r="D1582" t="s">
        <v>158</v>
      </c>
      <c r="E1582" s="24">
        <v>13.1274104602257</v>
      </c>
      <c r="F1582" s="24">
        <v>10.744642843098999</v>
      </c>
      <c r="G1582" s="24">
        <v>9.5026327727721895</v>
      </c>
      <c r="H1582" s="9">
        <v>0</v>
      </c>
    </row>
    <row r="1583" spans="1:8" x14ac:dyDescent="0.35">
      <c r="A1583" s="8" t="str">
        <f t="shared" si="51"/>
        <v>Distribución volumen por criterio (Consumiciones)Lechugas Ing.DE 35 A 49 AÑOS</v>
      </c>
      <c r="B1583" s="8" t="s">
        <v>264</v>
      </c>
      <c r="C1583" s="8">
        <v>0</v>
      </c>
      <c r="D1583" t="s">
        <v>159</v>
      </c>
      <c r="E1583" s="24">
        <v>31.063051835052601</v>
      </c>
      <c r="F1583" s="24">
        <v>31.461226126904499</v>
      </c>
      <c r="G1583" s="24">
        <v>28.475177929805302</v>
      </c>
      <c r="H1583" s="9">
        <v>0</v>
      </c>
    </row>
    <row r="1584" spans="1:8" x14ac:dyDescent="0.35">
      <c r="A1584" s="8" t="str">
        <f t="shared" si="51"/>
        <v>Distribución volumen por criterio (Consumiciones)Lechugas Ing.DE 50 A 59 AÑOS</v>
      </c>
      <c r="B1584" s="8" t="s">
        <v>264</v>
      </c>
      <c r="C1584" s="8">
        <v>0</v>
      </c>
      <c r="D1584" t="s">
        <v>160</v>
      </c>
      <c r="E1584" s="24">
        <v>23.947460673757899</v>
      </c>
      <c r="F1584" s="24">
        <v>25.644027274228701</v>
      </c>
      <c r="G1584" s="24">
        <v>24.591668605420399</v>
      </c>
      <c r="H1584" s="9">
        <v>0</v>
      </c>
    </row>
    <row r="1585" spans="1:8" x14ac:dyDescent="0.35">
      <c r="A1585" s="8" t="str">
        <f t="shared" si="51"/>
        <v>Distribución volumen por criterio (Consumiciones)Lechugas Ing.DE 60 A 75 AÑOS</v>
      </c>
      <c r="B1585" s="8" t="s">
        <v>264</v>
      </c>
      <c r="C1585" s="8">
        <v>0</v>
      </c>
      <c r="D1585" t="s">
        <v>161</v>
      </c>
      <c r="E1585" s="24">
        <v>24.499422564444501</v>
      </c>
      <c r="F1585" s="24">
        <v>23.9907715227212</v>
      </c>
      <c r="G1585" s="24">
        <v>27.242008128728902</v>
      </c>
      <c r="H1585" s="9">
        <v>0</v>
      </c>
    </row>
    <row r="1586" spans="1:8" x14ac:dyDescent="0.35">
      <c r="A1586" s="8" t="str">
        <f t="shared" si="51"/>
        <v>Distribución volumen por criterio (Consumiciones)Lechugas Ing.NIVEL ALTO</v>
      </c>
      <c r="B1586" s="8" t="s">
        <v>264</v>
      </c>
      <c r="C1586" s="8">
        <v>0</v>
      </c>
      <c r="D1586" t="s">
        <v>245</v>
      </c>
      <c r="E1586" s="24">
        <v>25.637915086446199</v>
      </c>
      <c r="F1586" s="24">
        <v>23.443674718084299</v>
      </c>
      <c r="G1586" s="24">
        <v>23.377403519502501</v>
      </c>
      <c r="H1586" s="9">
        <v>0</v>
      </c>
    </row>
    <row r="1587" spans="1:8" x14ac:dyDescent="0.35">
      <c r="A1587" s="8" t="str">
        <f t="shared" si="51"/>
        <v>Distribución volumen por criterio (Consumiciones)Lechugas Ing.NIVEL MEDIO ALTO</v>
      </c>
      <c r="B1587" s="8" t="s">
        <v>264</v>
      </c>
      <c r="C1587" s="8">
        <v>0</v>
      </c>
      <c r="D1587" t="s">
        <v>246</v>
      </c>
      <c r="E1587" s="24">
        <v>14.927516000941299</v>
      </c>
      <c r="F1587" s="24">
        <v>18.5623057037023</v>
      </c>
      <c r="G1587" s="24">
        <v>18.536407703925299</v>
      </c>
      <c r="H1587" s="9">
        <v>0</v>
      </c>
    </row>
    <row r="1588" spans="1:8" x14ac:dyDescent="0.35">
      <c r="A1588" s="8" t="str">
        <f t="shared" si="51"/>
        <v>Distribución volumen por criterio (Consumiciones)Lechugas Ing.NIVEL MEDIO</v>
      </c>
      <c r="B1588" s="8" t="s">
        <v>264</v>
      </c>
      <c r="C1588" s="8">
        <v>0</v>
      </c>
      <c r="D1588" t="s">
        <v>247</v>
      </c>
      <c r="E1588" s="24">
        <v>25.049919726568699</v>
      </c>
      <c r="F1588" s="24">
        <v>26.3606105580341</v>
      </c>
      <c r="G1588" s="24">
        <v>25.675111867830701</v>
      </c>
      <c r="H1588" s="9">
        <v>0</v>
      </c>
    </row>
    <row r="1589" spans="1:8" x14ac:dyDescent="0.35">
      <c r="A1589" s="8" t="str">
        <f t="shared" si="51"/>
        <v>Distribución volumen por criterio (Consumiciones)Lechugas Ing.NIVEL MEDIO BAJO</v>
      </c>
      <c r="B1589" s="8" t="s">
        <v>264</v>
      </c>
      <c r="C1589" s="8">
        <v>0</v>
      </c>
      <c r="D1589" t="s">
        <v>248</v>
      </c>
      <c r="E1589" s="24">
        <v>13.3441014291566</v>
      </c>
      <c r="F1589" s="24">
        <v>13.1377553026669</v>
      </c>
      <c r="G1589" s="24">
        <v>15.3019662397028</v>
      </c>
      <c r="H1589" s="9">
        <v>0</v>
      </c>
    </row>
    <row r="1590" spans="1:8" x14ac:dyDescent="0.35">
      <c r="A1590" s="8" t="str">
        <f t="shared" si="51"/>
        <v>Distribución volumen por criterio (Consumiciones)Lechugas Ing.NIVEL BAJO</v>
      </c>
      <c r="B1590" s="8" t="s">
        <v>264</v>
      </c>
      <c r="C1590" s="8">
        <v>0</v>
      </c>
      <c r="D1590" t="s">
        <v>249</v>
      </c>
      <c r="E1590" s="24">
        <v>21.040564955265602</v>
      </c>
      <c r="F1590" s="24">
        <v>18.495656526277099</v>
      </c>
      <c r="G1590" s="24">
        <v>17.109098722931201</v>
      </c>
      <c r="H1590" s="9">
        <v>0</v>
      </c>
    </row>
    <row r="1591" spans="1:8" x14ac:dyDescent="0.35">
      <c r="A1591" s="8" t="str">
        <f t="shared" si="51"/>
        <v>Distribución volumen por criterio (Consumiciones)Lechugas Ing.HOMBRE</v>
      </c>
      <c r="B1591" s="8" t="s">
        <v>264</v>
      </c>
      <c r="C1591" s="8">
        <v>0</v>
      </c>
      <c r="D1591" t="s">
        <v>166</v>
      </c>
      <c r="E1591" s="24">
        <v>48.821495450599002</v>
      </c>
      <c r="F1591" s="24">
        <v>47.144497461438498</v>
      </c>
      <c r="G1591" s="24">
        <v>48.550922224568303</v>
      </c>
      <c r="H1591" s="9">
        <v>0</v>
      </c>
    </row>
    <row r="1592" spans="1:8" x14ac:dyDescent="0.35">
      <c r="A1592" s="8" t="str">
        <f t="shared" si="51"/>
        <v>Distribución volumen por criterio (Consumiciones)Lechugas Ing.MUJER</v>
      </c>
      <c r="B1592" s="8" t="s">
        <v>264</v>
      </c>
      <c r="C1592" s="8">
        <v>0</v>
      </c>
      <c r="D1592" t="s">
        <v>167</v>
      </c>
      <c r="E1592" s="24">
        <v>51.1785332133651</v>
      </c>
      <c r="F1592" s="24">
        <v>52.855502538561502</v>
      </c>
      <c r="G1592" s="24">
        <v>51.449077775431697</v>
      </c>
      <c r="H1592" s="9">
        <v>0</v>
      </c>
    </row>
    <row r="1593" spans="1:8" x14ac:dyDescent="0.35">
      <c r="A1593" s="8" t="str">
        <f t="shared" ref="A1593:A1622" si="52">$I$3&amp;$C$1593&amp;D1593</f>
        <v>Distribución volumen por criterio (Consumiciones)Setas Ing.T.ESPAÑA</v>
      </c>
      <c r="B1593" s="8" t="s">
        <v>264</v>
      </c>
      <c r="C1593" s="8" t="s">
        <v>113</v>
      </c>
      <c r="D1593" t="s">
        <v>138</v>
      </c>
      <c r="E1593" s="24">
        <v>100</v>
      </c>
      <c r="F1593" s="24">
        <v>100</v>
      </c>
      <c r="G1593" s="24">
        <v>100</v>
      </c>
      <c r="H1593" s="9">
        <v>0</v>
      </c>
    </row>
    <row r="1594" spans="1:8" x14ac:dyDescent="0.35">
      <c r="A1594" s="8" t="str">
        <f t="shared" si="52"/>
        <v>Distribución volumen por criterio (Consumiciones)Setas Ing.BCN AM</v>
      </c>
      <c r="B1594" s="8" t="s">
        <v>264</v>
      </c>
      <c r="C1594" s="8">
        <v>0</v>
      </c>
      <c r="D1594" t="s">
        <v>140</v>
      </c>
      <c r="E1594" s="24">
        <v>8.3104763664088406</v>
      </c>
      <c r="F1594" s="24">
        <v>8.7168205186173804</v>
      </c>
      <c r="G1594" s="24">
        <v>9.0631903181204105</v>
      </c>
      <c r="H1594" s="9">
        <v>0</v>
      </c>
    </row>
    <row r="1595" spans="1:8" x14ac:dyDescent="0.35">
      <c r="A1595" s="8" t="str">
        <f t="shared" si="52"/>
        <v>Distribución volumen por criterio (Consumiciones)Setas Ing.REST.CAT ARAGON</v>
      </c>
      <c r="B1595" s="8" t="s">
        <v>264</v>
      </c>
      <c r="C1595" s="8">
        <v>0</v>
      </c>
      <c r="D1595" t="s">
        <v>141</v>
      </c>
      <c r="E1595" s="24">
        <v>13.3265749267917</v>
      </c>
      <c r="F1595" s="24">
        <v>13.3575405526674</v>
      </c>
      <c r="G1595" s="24">
        <v>17.1431096300707</v>
      </c>
      <c r="H1595" s="9">
        <v>0</v>
      </c>
    </row>
    <row r="1596" spans="1:8" x14ac:dyDescent="0.35">
      <c r="A1596" s="8" t="str">
        <f t="shared" si="52"/>
        <v>Distribución volumen por criterio (Consumiciones)Setas Ing.LEVANTE</v>
      </c>
      <c r="B1596" s="8" t="s">
        <v>264</v>
      </c>
      <c r="C1596" s="8">
        <v>0</v>
      </c>
      <c r="D1596" t="s">
        <v>142</v>
      </c>
      <c r="E1596" s="24">
        <v>19.913287491521501</v>
      </c>
      <c r="F1596" s="24">
        <v>17.4294055428227</v>
      </c>
      <c r="G1596" s="24">
        <v>15.611676626633599</v>
      </c>
      <c r="H1596" s="9">
        <v>0</v>
      </c>
    </row>
    <row r="1597" spans="1:8" x14ac:dyDescent="0.35">
      <c r="A1597" s="8" t="str">
        <f t="shared" si="52"/>
        <v>Distribución volumen por criterio (Consumiciones)Setas Ing.ANDALUCIA</v>
      </c>
      <c r="B1597" s="8" t="s">
        <v>264</v>
      </c>
      <c r="C1597" s="8">
        <v>0</v>
      </c>
      <c r="D1597" t="s">
        <v>143</v>
      </c>
      <c r="E1597" s="24">
        <v>20.544258356384201</v>
      </c>
      <c r="F1597" s="24">
        <v>19.9088999595137</v>
      </c>
      <c r="G1597" s="24">
        <v>18.677570028738199</v>
      </c>
      <c r="H1597" s="9">
        <v>0</v>
      </c>
    </row>
    <row r="1598" spans="1:8" x14ac:dyDescent="0.35">
      <c r="A1598" s="8" t="str">
        <f t="shared" si="52"/>
        <v>Distribución volumen por criterio (Consumiciones)Setas Ing.MDD AM</v>
      </c>
      <c r="B1598" s="8" t="s">
        <v>264</v>
      </c>
      <c r="C1598" s="8">
        <v>0</v>
      </c>
      <c r="D1598" t="s">
        <v>144</v>
      </c>
      <c r="E1598" s="24">
        <v>14.685561404315999</v>
      </c>
      <c r="F1598" s="24">
        <v>16.405389412878801</v>
      </c>
      <c r="G1598" s="24">
        <v>14.031756272867099</v>
      </c>
      <c r="H1598" s="9">
        <v>0</v>
      </c>
    </row>
    <row r="1599" spans="1:8" x14ac:dyDescent="0.35">
      <c r="A1599" s="8" t="str">
        <f t="shared" si="52"/>
        <v>Distribución volumen por criterio (Consumiciones)Setas Ing.RTO CENTRO</v>
      </c>
      <c r="B1599" s="8" t="s">
        <v>264</v>
      </c>
      <c r="C1599" s="8">
        <v>0</v>
      </c>
      <c r="D1599" t="s">
        <v>145</v>
      </c>
      <c r="E1599" s="24">
        <v>7.8213904129554397</v>
      </c>
      <c r="F1599" s="24">
        <v>9.5688296678389602</v>
      </c>
      <c r="G1599" s="24">
        <v>8.0391561092896993</v>
      </c>
      <c r="H1599" s="9">
        <v>0</v>
      </c>
    </row>
    <row r="1600" spans="1:8" x14ac:dyDescent="0.35">
      <c r="A1600" s="8" t="str">
        <f t="shared" si="52"/>
        <v>Distribución volumen por criterio (Consumiciones)Setas Ing.NORTE-CENTRO</v>
      </c>
      <c r="B1600" s="8" t="s">
        <v>264</v>
      </c>
      <c r="C1600" s="8">
        <v>0</v>
      </c>
      <c r="D1600" t="s">
        <v>146</v>
      </c>
      <c r="E1600" s="24">
        <v>9.2113544829982104</v>
      </c>
      <c r="F1600" s="24">
        <v>8.1265561577883201</v>
      </c>
      <c r="G1600" s="24">
        <v>11.0664042597289</v>
      </c>
      <c r="H1600" s="9">
        <v>0</v>
      </c>
    </row>
    <row r="1601" spans="1:8" x14ac:dyDescent="0.35">
      <c r="A1601" s="8" t="str">
        <f t="shared" si="52"/>
        <v>Distribución volumen por criterio (Consumiciones)Setas Ing.NOROESTE</v>
      </c>
      <c r="B1601" s="8" t="s">
        <v>264</v>
      </c>
      <c r="C1601" s="8">
        <v>0</v>
      </c>
      <c r="D1601" t="s">
        <v>147</v>
      </c>
      <c r="E1601" s="24">
        <v>6.1871123089888602</v>
      </c>
      <c r="F1601" s="24">
        <v>6.4865593413298699</v>
      </c>
      <c r="G1601" s="24">
        <v>6.3671330775531603</v>
      </c>
      <c r="H1601" s="9">
        <v>0</v>
      </c>
    </row>
    <row r="1602" spans="1:8" x14ac:dyDescent="0.35">
      <c r="A1602" s="8" t="str">
        <f t="shared" si="52"/>
        <v>Distribución volumen por criterio (Consumiciones)Setas Ing.&lt;2MIL</v>
      </c>
      <c r="B1602" s="8" t="s">
        <v>264</v>
      </c>
      <c r="C1602" s="8">
        <v>0</v>
      </c>
      <c r="D1602" t="s">
        <v>148</v>
      </c>
      <c r="E1602" s="24">
        <v>6.0194057994868304</v>
      </c>
      <c r="F1602" s="24">
        <v>6.3249254001631003</v>
      </c>
      <c r="G1602" s="24">
        <v>5.0269787490337201</v>
      </c>
      <c r="H1602" s="9">
        <v>0</v>
      </c>
    </row>
    <row r="1603" spans="1:8" x14ac:dyDescent="0.35">
      <c r="A1603" s="8" t="str">
        <f t="shared" si="52"/>
        <v>Distribución volumen por criterio (Consumiciones)Setas Ing.2-5MIL</v>
      </c>
      <c r="B1603" s="8" t="s">
        <v>264</v>
      </c>
      <c r="C1603" s="8">
        <v>0</v>
      </c>
      <c r="D1603" t="s">
        <v>149</v>
      </c>
      <c r="E1603" s="24">
        <v>4.47728645514752</v>
      </c>
      <c r="F1603" s="24">
        <v>3.0771443632282498</v>
      </c>
      <c r="G1603" s="24">
        <v>5.6183050288221503</v>
      </c>
      <c r="H1603" s="9">
        <v>0</v>
      </c>
    </row>
    <row r="1604" spans="1:8" x14ac:dyDescent="0.35">
      <c r="A1604" s="8" t="str">
        <f t="shared" si="52"/>
        <v>Distribución volumen por criterio (Consumiciones)Setas Ing.5-10MIL</v>
      </c>
      <c r="B1604" s="8" t="s">
        <v>264</v>
      </c>
      <c r="C1604" s="8">
        <v>0</v>
      </c>
      <c r="D1604" t="s">
        <v>150</v>
      </c>
      <c r="E1604" s="24">
        <v>7.9955691973715304</v>
      </c>
      <c r="F1604" s="24">
        <v>8.6186982314042506</v>
      </c>
      <c r="G1604" s="24">
        <v>8.2931913391002592</v>
      </c>
      <c r="H1604" s="9">
        <v>0</v>
      </c>
    </row>
    <row r="1605" spans="1:8" x14ac:dyDescent="0.35">
      <c r="A1605" s="8" t="str">
        <f t="shared" si="52"/>
        <v>Distribución volumen por criterio (Consumiciones)Setas Ing.10-30MIL</v>
      </c>
      <c r="B1605" s="8" t="s">
        <v>264</v>
      </c>
      <c r="C1605" s="8">
        <v>0</v>
      </c>
      <c r="D1605" t="s">
        <v>151</v>
      </c>
      <c r="E1605" s="24">
        <v>16.060928261250901</v>
      </c>
      <c r="F1605" s="24">
        <v>17.909393639145598</v>
      </c>
      <c r="G1605" s="24">
        <v>22.165926017079201</v>
      </c>
      <c r="H1605" s="9">
        <v>0</v>
      </c>
    </row>
    <row r="1606" spans="1:8" x14ac:dyDescent="0.35">
      <c r="A1606" s="8" t="str">
        <f t="shared" si="52"/>
        <v>Distribución volumen por criterio (Consumiciones)Setas Ing.30-100MIL</v>
      </c>
      <c r="B1606" s="8" t="s">
        <v>264</v>
      </c>
      <c r="C1606" s="8">
        <v>0</v>
      </c>
      <c r="D1606" t="s">
        <v>152</v>
      </c>
      <c r="E1606" s="24">
        <v>20.204151728664399</v>
      </c>
      <c r="F1606" s="24">
        <v>23.289659603280001</v>
      </c>
      <c r="G1606" s="24">
        <v>22.329613722753599</v>
      </c>
      <c r="H1606" s="9">
        <v>0</v>
      </c>
    </row>
    <row r="1607" spans="1:8" x14ac:dyDescent="0.35">
      <c r="A1607" s="8" t="str">
        <f t="shared" si="52"/>
        <v>Distribución volumen por criterio (Consumiciones)Setas Ing.100-200MIL</v>
      </c>
      <c r="B1607" s="8" t="s">
        <v>264</v>
      </c>
      <c r="C1607" s="8">
        <v>0</v>
      </c>
      <c r="D1607" t="s">
        <v>153</v>
      </c>
      <c r="E1607" s="24">
        <v>11.045252710665901</v>
      </c>
      <c r="F1607" s="24">
        <v>11.1229516044011</v>
      </c>
      <c r="G1607" s="24">
        <v>8.3391660739549796</v>
      </c>
      <c r="H1607" s="9">
        <v>0</v>
      </c>
    </row>
    <row r="1608" spans="1:8" x14ac:dyDescent="0.35">
      <c r="A1608" s="8" t="str">
        <f t="shared" si="52"/>
        <v>Distribución volumen por criterio (Consumiciones)Setas Ing.200-500MIL</v>
      </c>
      <c r="B1608" s="8" t="s">
        <v>264</v>
      </c>
      <c r="C1608" s="8">
        <v>0</v>
      </c>
      <c r="D1608" t="s">
        <v>154</v>
      </c>
      <c r="E1608" s="24">
        <v>16.295631197557601</v>
      </c>
      <c r="F1608" s="24">
        <v>14.2543419008281</v>
      </c>
      <c r="G1608" s="24">
        <v>14.886548057325401</v>
      </c>
      <c r="H1608" s="9">
        <v>0</v>
      </c>
    </row>
    <row r="1609" spans="1:8" x14ac:dyDescent="0.35">
      <c r="A1609" s="8" t="str">
        <f t="shared" si="52"/>
        <v>Distribución volumen por criterio (Consumiciones)Setas Ing.&gt;500MIL</v>
      </c>
      <c r="B1609" s="8" t="s">
        <v>264</v>
      </c>
      <c r="C1609" s="8">
        <v>0</v>
      </c>
      <c r="D1609" t="s">
        <v>155</v>
      </c>
      <c r="E1609" s="24">
        <v>17.9017859001159</v>
      </c>
      <c r="F1609" s="24">
        <v>15.402896792120499</v>
      </c>
      <c r="G1609" s="24">
        <v>13.3402722375968</v>
      </c>
      <c r="H1609" s="9">
        <v>0</v>
      </c>
    </row>
    <row r="1610" spans="1:8" x14ac:dyDescent="0.35">
      <c r="A1610" s="8" t="str">
        <f t="shared" si="52"/>
        <v>Distribución volumen por criterio (Consumiciones)Setas Ing.DE 15 A 19 AÑOS</v>
      </c>
      <c r="B1610" s="8" t="s">
        <v>264</v>
      </c>
      <c r="C1610" s="8">
        <v>0</v>
      </c>
      <c r="D1610" t="s">
        <v>156</v>
      </c>
      <c r="E1610" s="24">
        <v>2.3825779364614501</v>
      </c>
      <c r="F1610" s="24">
        <v>0.67051786762695798</v>
      </c>
      <c r="G1610" s="24">
        <v>0.60673952107588003</v>
      </c>
      <c r="H1610" s="9">
        <v>0</v>
      </c>
    </row>
    <row r="1611" spans="1:8" x14ac:dyDescent="0.35">
      <c r="A1611" s="8" t="str">
        <f t="shared" si="52"/>
        <v>Distribución volumen por criterio (Consumiciones)Setas Ing.DE 20 A 24 AÑOS</v>
      </c>
      <c r="B1611" s="8" t="s">
        <v>264</v>
      </c>
      <c r="C1611" s="8">
        <v>0</v>
      </c>
      <c r="D1611" t="s">
        <v>157</v>
      </c>
      <c r="E1611" s="24">
        <v>3.14270629293451</v>
      </c>
      <c r="F1611" s="24">
        <v>1.16385780642453</v>
      </c>
      <c r="G1611" s="24">
        <v>2.66848343064918</v>
      </c>
      <c r="H1611" s="9">
        <v>0</v>
      </c>
    </row>
    <row r="1612" spans="1:8" x14ac:dyDescent="0.35">
      <c r="A1612" s="8" t="str">
        <f t="shared" si="52"/>
        <v>Distribución volumen por criterio (Consumiciones)Setas Ing.DE 25 A 34 AÑOS</v>
      </c>
      <c r="B1612" s="8" t="s">
        <v>264</v>
      </c>
      <c r="C1612" s="8">
        <v>0</v>
      </c>
      <c r="D1612" t="s">
        <v>158</v>
      </c>
      <c r="E1612" s="24">
        <v>11.6946346269745</v>
      </c>
      <c r="F1612" s="24">
        <v>10.8052180091561</v>
      </c>
      <c r="G1612" s="24">
        <v>11.588090643890199</v>
      </c>
      <c r="H1612" s="9">
        <v>0</v>
      </c>
    </row>
    <row r="1613" spans="1:8" x14ac:dyDescent="0.35">
      <c r="A1613" s="8" t="str">
        <f t="shared" si="52"/>
        <v>Distribución volumen por criterio (Consumiciones)Setas Ing.DE 35 A 49 AÑOS</v>
      </c>
      <c r="B1613" s="8" t="s">
        <v>264</v>
      </c>
      <c r="C1613" s="8">
        <v>0</v>
      </c>
      <c r="D1613" t="s">
        <v>159</v>
      </c>
      <c r="E1613" s="24">
        <v>23.8609026781583</v>
      </c>
      <c r="F1613" s="24">
        <v>25.785371626570601</v>
      </c>
      <c r="G1613" s="24">
        <v>23.361673593110002</v>
      </c>
      <c r="H1613" s="9">
        <v>0</v>
      </c>
    </row>
    <row r="1614" spans="1:8" x14ac:dyDescent="0.35">
      <c r="A1614" s="8" t="str">
        <f t="shared" si="52"/>
        <v>Distribución volumen por criterio (Consumiciones)Setas Ing.DE 50 A 59 AÑOS</v>
      </c>
      <c r="B1614" s="8" t="s">
        <v>264</v>
      </c>
      <c r="C1614" s="8">
        <v>0</v>
      </c>
      <c r="D1614" t="s">
        <v>160</v>
      </c>
      <c r="E1614" s="24">
        <v>28.525451970781301</v>
      </c>
      <c r="F1614" s="24">
        <v>30.135577345641501</v>
      </c>
      <c r="G1614" s="24">
        <v>27.4830493444586</v>
      </c>
      <c r="H1614" s="9">
        <v>0</v>
      </c>
    </row>
    <row r="1615" spans="1:8" x14ac:dyDescent="0.35">
      <c r="A1615" s="8" t="str">
        <f t="shared" si="52"/>
        <v>Distribución volumen por criterio (Consumiciones)Setas Ing.DE 60 A 75 AÑOS</v>
      </c>
      <c r="B1615" s="8" t="s">
        <v>264</v>
      </c>
      <c r="C1615" s="8">
        <v>0</v>
      </c>
      <c r="D1615" t="s">
        <v>161</v>
      </c>
      <c r="E1615" s="24">
        <v>30.393726494689901</v>
      </c>
      <c r="F1615" s="24">
        <v>31.439456767851802</v>
      </c>
      <c r="G1615" s="24">
        <v>34.291955377420003</v>
      </c>
      <c r="H1615" s="9">
        <v>0</v>
      </c>
    </row>
    <row r="1616" spans="1:8" x14ac:dyDescent="0.35">
      <c r="A1616" s="8" t="str">
        <f t="shared" si="52"/>
        <v>Distribución volumen por criterio (Consumiciones)Setas Ing.NIVEL ALTO</v>
      </c>
      <c r="B1616" s="8" t="s">
        <v>264</v>
      </c>
      <c r="C1616" s="8">
        <v>0</v>
      </c>
      <c r="D1616" t="s">
        <v>245</v>
      </c>
      <c r="E1616" s="24">
        <v>24.232453784210801</v>
      </c>
      <c r="F1616" s="24">
        <v>24.742773303005102</v>
      </c>
      <c r="G1616" s="24">
        <v>26.021761211075798</v>
      </c>
      <c r="H1616" s="9">
        <v>0</v>
      </c>
    </row>
    <row r="1617" spans="1:8" x14ac:dyDescent="0.35">
      <c r="A1617" s="8" t="str">
        <f t="shared" si="52"/>
        <v>Distribución volumen por criterio (Consumiciones)Setas Ing.NIVEL MEDIO ALTO</v>
      </c>
      <c r="B1617" s="8" t="s">
        <v>264</v>
      </c>
      <c r="C1617" s="8">
        <v>0</v>
      </c>
      <c r="D1617" t="s">
        <v>246</v>
      </c>
      <c r="E1617" s="24">
        <v>17.5247784176801</v>
      </c>
      <c r="F1617" s="24">
        <v>15.4962230047788</v>
      </c>
      <c r="G1617" s="24">
        <v>15.904500511041499</v>
      </c>
      <c r="H1617" s="9">
        <v>0</v>
      </c>
    </row>
    <row r="1618" spans="1:8" x14ac:dyDescent="0.35">
      <c r="A1618" s="8" t="str">
        <f t="shared" si="52"/>
        <v>Distribución volumen por criterio (Consumiciones)Setas Ing.NIVEL MEDIO</v>
      </c>
      <c r="B1618" s="8" t="s">
        <v>264</v>
      </c>
      <c r="C1618" s="8">
        <v>0</v>
      </c>
      <c r="D1618" t="s">
        <v>247</v>
      </c>
      <c r="E1618" s="24">
        <v>26.012593766703102</v>
      </c>
      <c r="F1618" s="24">
        <v>27.166855641385599</v>
      </c>
      <c r="G1618" s="24">
        <v>26.806408125479798</v>
      </c>
      <c r="H1618" s="9">
        <v>0</v>
      </c>
    </row>
    <row r="1619" spans="1:8" x14ac:dyDescent="0.35">
      <c r="A1619" s="8" t="str">
        <f t="shared" si="52"/>
        <v>Distribución volumen por criterio (Consumiciones)Setas Ing.NIVEL MEDIO BAJO</v>
      </c>
      <c r="B1619" s="8" t="s">
        <v>264</v>
      </c>
      <c r="C1619" s="8">
        <v>0</v>
      </c>
      <c r="D1619" t="s">
        <v>248</v>
      </c>
      <c r="E1619" s="24">
        <v>13.056321167039</v>
      </c>
      <c r="F1619" s="24">
        <v>13.941132164266101</v>
      </c>
      <c r="G1619" s="24">
        <v>15.382293218794</v>
      </c>
      <c r="H1619" s="9">
        <v>0</v>
      </c>
    </row>
    <row r="1620" spans="1:8" x14ac:dyDescent="0.35">
      <c r="A1620" s="8" t="str">
        <f t="shared" si="52"/>
        <v>Distribución volumen por criterio (Consumiciones)Setas Ing.NIVEL BAJO</v>
      </c>
      <c r="B1620" s="8" t="s">
        <v>264</v>
      </c>
      <c r="C1620" s="8">
        <v>0</v>
      </c>
      <c r="D1620" t="s">
        <v>249</v>
      </c>
      <c r="E1620" s="24">
        <v>19.173864114627602</v>
      </c>
      <c r="F1620" s="24">
        <v>18.6530158865644</v>
      </c>
      <c r="G1620" s="24">
        <v>15.885024676948101</v>
      </c>
      <c r="H1620" s="9">
        <v>0</v>
      </c>
    </row>
    <row r="1621" spans="1:8" x14ac:dyDescent="0.35">
      <c r="A1621" s="8" t="str">
        <f t="shared" si="52"/>
        <v>Distribución volumen por criterio (Consumiciones)Setas Ing.HOMBRE</v>
      </c>
      <c r="B1621" s="8" t="s">
        <v>264</v>
      </c>
      <c r="C1621" s="8">
        <v>0</v>
      </c>
      <c r="D1621" t="s">
        <v>166</v>
      </c>
      <c r="E1621" s="24">
        <v>45.694035888106299</v>
      </c>
      <c r="F1621" s="24">
        <v>46.175816849470401</v>
      </c>
      <c r="G1621" s="24">
        <v>45.009473786005302</v>
      </c>
      <c r="H1621" s="9">
        <v>0</v>
      </c>
    </row>
    <row r="1622" spans="1:8" x14ac:dyDescent="0.35">
      <c r="A1622" s="8" t="str">
        <f t="shared" si="52"/>
        <v>Distribución volumen por criterio (Consumiciones)Setas Ing.MUJER</v>
      </c>
      <c r="B1622" s="8" t="s">
        <v>264</v>
      </c>
      <c r="C1622" s="8">
        <v>0</v>
      </c>
      <c r="D1622" t="s">
        <v>167</v>
      </c>
      <c r="E1622" s="24">
        <v>54.305964111893701</v>
      </c>
      <c r="F1622" s="24">
        <v>53.824183150529599</v>
      </c>
      <c r="G1622" s="24">
        <v>54.990513957333803</v>
      </c>
      <c r="H1622" s="9">
        <v>0</v>
      </c>
    </row>
    <row r="1623" spans="1:8" x14ac:dyDescent="0.35">
      <c r="A1623" s="8" t="str">
        <f t="shared" ref="A1623:A1652" si="53">$I$3&amp;$C$1623&amp;D1623</f>
        <v>Distribución volumen por criterio (Consumiciones)Esparragos Ing.T.ESPAÑA</v>
      </c>
      <c r="B1623" s="8" t="s">
        <v>264</v>
      </c>
      <c r="C1623" s="8" t="s">
        <v>114</v>
      </c>
      <c r="D1623" t="s">
        <v>138</v>
      </c>
      <c r="E1623" s="24">
        <v>100</v>
      </c>
      <c r="F1623" s="24">
        <v>100</v>
      </c>
      <c r="G1623" s="24">
        <v>100</v>
      </c>
      <c r="H1623" s="9">
        <v>0</v>
      </c>
    </row>
    <row r="1624" spans="1:8" x14ac:dyDescent="0.35">
      <c r="A1624" s="8" t="str">
        <f t="shared" si="53"/>
        <v>Distribución volumen por criterio (Consumiciones)Esparragos Ing.BCN AM</v>
      </c>
      <c r="B1624" s="8" t="s">
        <v>264</v>
      </c>
      <c r="C1624" s="8">
        <v>0</v>
      </c>
      <c r="D1624" t="s">
        <v>140</v>
      </c>
      <c r="E1624" s="24">
        <v>6.4455887896571502</v>
      </c>
      <c r="F1624" s="24">
        <v>7.5514948014801897</v>
      </c>
      <c r="G1624" s="24">
        <v>9.6215398150378597</v>
      </c>
      <c r="H1624" s="9">
        <v>0</v>
      </c>
    </row>
    <row r="1625" spans="1:8" x14ac:dyDescent="0.35">
      <c r="A1625" s="8" t="str">
        <f t="shared" si="53"/>
        <v>Distribución volumen por criterio (Consumiciones)Esparragos Ing.REST.CAT ARAGON</v>
      </c>
      <c r="B1625" s="8" t="s">
        <v>264</v>
      </c>
      <c r="C1625" s="8">
        <v>0</v>
      </c>
      <c r="D1625" t="s">
        <v>141</v>
      </c>
      <c r="E1625" s="24">
        <v>14.2291493114537</v>
      </c>
      <c r="F1625" s="24">
        <v>12.4630386268264</v>
      </c>
      <c r="G1625" s="24">
        <v>10.734788539888401</v>
      </c>
      <c r="H1625" s="9">
        <v>0</v>
      </c>
    </row>
    <row r="1626" spans="1:8" x14ac:dyDescent="0.35">
      <c r="A1626" s="8" t="str">
        <f t="shared" si="53"/>
        <v>Distribución volumen por criterio (Consumiciones)Esparragos Ing.LEVANTE</v>
      </c>
      <c r="B1626" s="8" t="s">
        <v>264</v>
      </c>
      <c r="C1626" s="8">
        <v>0</v>
      </c>
      <c r="D1626" t="s">
        <v>142</v>
      </c>
      <c r="E1626" s="24">
        <v>16.922119887871801</v>
      </c>
      <c r="F1626" s="24">
        <v>13.3172921263312</v>
      </c>
      <c r="G1626" s="24">
        <v>12.9295250788131</v>
      </c>
      <c r="H1626" s="9">
        <v>0</v>
      </c>
    </row>
    <row r="1627" spans="1:8" x14ac:dyDescent="0.35">
      <c r="A1627" s="8" t="str">
        <f t="shared" si="53"/>
        <v>Distribución volumen por criterio (Consumiciones)Esparragos Ing.ANDALUCIA</v>
      </c>
      <c r="B1627" s="8" t="s">
        <v>264</v>
      </c>
      <c r="C1627" s="8">
        <v>0</v>
      </c>
      <c r="D1627" t="s">
        <v>143</v>
      </c>
      <c r="E1627" s="24">
        <v>15.801853497957699</v>
      </c>
      <c r="F1627" s="24">
        <v>15.7673403763024</v>
      </c>
      <c r="G1627" s="24">
        <v>12.9163022758931</v>
      </c>
      <c r="H1627" s="9">
        <v>0</v>
      </c>
    </row>
    <row r="1628" spans="1:8" x14ac:dyDescent="0.35">
      <c r="A1628" s="8" t="str">
        <f t="shared" si="53"/>
        <v>Distribución volumen por criterio (Consumiciones)Esparragos Ing.MDD AM</v>
      </c>
      <c r="B1628" s="8" t="s">
        <v>264</v>
      </c>
      <c r="C1628" s="8">
        <v>0</v>
      </c>
      <c r="D1628" t="s">
        <v>144</v>
      </c>
      <c r="E1628" s="24">
        <v>22.714060553598301</v>
      </c>
      <c r="F1628" s="24">
        <v>17.064522293697799</v>
      </c>
      <c r="G1628" s="24">
        <v>19.699024130960701</v>
      </c>
      <c r="H1628" s="9">
        <v>0</v>
      </c>
    </row>
    <row r="1629" spans="1:8" x14ac:dyDescent="0.35">
      <c r="A1629" s="8" t="str">
        <f t="shared" si="53"/>
        <v>Distribución volumen por criterio (Consumiciones)Esparragos Ing.RTO CENTRO</v>
      </c>
      <c r="B1629" s="8" t="s">
        <v>264</v>
      </c>
      <c r="C1629" s="8">
        <v>0</v>
      </c>
      <c r="D1629" t="s">
        <v>145</v>
      </c>
      <c r="E1629" s="24">
        <v>9.9567418893951292</v>
      </c>
      <c r="F1629" s="24">
        <v>17.877340834321799</v>
      </c>
      <c r="G1629" s="24">
        <v>15.385667267147801</v>
      </c>
      <c r="H1629" s="9">
        <v>0</v>
      </c>
    </row>
    <row r="1630" spans="1:8" x14ac:dyDescent="0.35">
      <c r="A1630" s="8" t="str">
        <f t="shared" si="53"/>
        <v>Distribución volumen por criterio (Consumiciones)Esparragos Ing.NORTE-CENTRO</v>
      </c>
      <c r="B1630" s="8" t="s">
        <v>264</v>
      </c>
      <c r="C1630" s="8">
        <v>0</v>
      </c>
      <c r="D1630" t="s">
        <v>146</v>
      </c>
      <c r="E1630" s="24">
        <v>9.47508528293457</v>
      </c>
      <c r="F1630" s="24">
        <v>9.1559413798386196</v>
      </c>
      <c r="G1630" s="24">
        <v>12.1212779773563</v>
      </c>
      <c r="H1630" s="9">
        <v>0</v>
      </c>
    </row>
    <row r="1631" spans="1:8" x14ac:dyDescent="0.35">
      <c r="A1631" s="8" t="str">
        <f t="shared" si="53"/>
        <v>Distribución volumen por criterio (Consumiciones)Esparragos Ing.NOROESTE</v>
      </c>
      <c r="B1631" s="8" t="s">
        <v>264</v>
      </c>
      <c r="C1631" s="8">
        <v>0</v>
      </c>
      <c r="D1631" t="s">
        <v>147</v>
      </c>
      <c r="E1631" s="24">
        <v>4.4554271592987504</v>
      </c>
      <c r="F1631" s="24">
        <v>6.8029940252163303</v>
      </c>
      <c r="G1631" s="24">
        <v>6.5918683689607098</v>
      </c>
      <c r="H1631" s="9">
        <v>0</v>
      </c>
    </row>
    <row r="1632" spans="1:8" x14ac:dyDescent="0.35">
      <c r="A1632" s="8" t="str">
        <f t="shared" si="53"/>
        <v>Distribución volumen por criterio (Consumiciones)Esparragos Ing.&lt;2MIL</v>
      </c>
      <c r="B1632" s="8" t="s">
        <v>264</v>
      </c>
      <c r="C1632" s="8">
        <v>0</v>
      </c>
      <c r="D1632" t="s">
        <v>148</v>
      </c>
      <c r="E1632" s="24">
        <v>3.6363534118603398</v>
      </c>
      <c r="F1632" s="24">
        <v>8.1395964059694101</v>
      </c>
      <c r="G1632" s="24">
        <v>9.2562893411116605</v>
      </c>
      <c r="H1632" s="9">
        <v>0</v>
      </c>
    </row>
    <row r="1633" spans="1:8" x14ac:dyDescent="0.35">
      <c r="A1633" s="8" t="str">
        <f t="shared" si="53"/>
        <v>Distribución volumen por criterio (Consumiciones)Esparragos Ing.2-5MIL</v>
      </c>
      <c r="B1633" s="8" t="s">
        <v>264</v>
      </c>
      <c r="C1633" s="8">
        <v>0</v>
      </c>
      <c r="D1633" t="s">
        <v>149</v>
      </c>
      <c r="E1633" s="24">
        <v>6.0091348533009397</v>
      </c>
      <c r="F1633" s="24">
        <v>2.9177697299738901</v>
      </c>
      <c r="G1633" s="24">
        <v>2.5599019156044802</v>
      </c>
      <c r="H1633" s="9">
        <v>0</v>
      </c>
    </row>
    <row r="1634" spans="1:8" x14ac:dyDescent="0.35">
      <c r="A1634" s="8" t="str">
        <f t="shared" si="53"/>
        <v>Distribución volumen por criterio (Consumiciones)Esparragos Ing.5-10MIL</v>
      </c>
      <c r="B1634" s="8" t="s">
        <v>264</v>
      </c>
      <c r="C1634" s="8">
        <v>0</v>
      </c>
      <c r="D1634" t="s">
        <v>150</v>
      </c>
      <c r="E1634" s="24">
        <v>9.21671561030624</v>
      </c>
      <c r="F1634" s="24">
        <v>8.8209870791157403</v>
      </c>
      <c r="G1634" s="24">
        <v>12.334917887703099</v>
      </c>
      <c r="H1634" s="9">
        <v>0</v>
      </c>
    </row>
    <row r="1635" spans="1:8" x14ac:dyDescent="0.35">
      <c r="A1635" s="8" t="str">
        <f t="shared" si="53"/>
        <v>Distribución volumen por criterio (Consumiciones)Esparragos Ing.10-30MIL</v>
      </c>
      <c r="B1635" s="8" t="s">
        <v>264</v>
      </c>
      <c r="C1635" s="8">
        <v>0</v>
      </c>
      <c r="D1635" t="s">
        <v>151</v>
      </c>
      <c r="E1635" s="24">
        <v>10.972652062691299</v>
      </c>
      <c r="F1635" s="24">
        <v>19.7171572475247</v>
      </c>
      <c r="G1635" s="24">
        <v>15.3854185213502</v>
      </c>
      <c r="H1635" s="9">
        <v>0</v>
      </c>
    </row>
    <row r="1636" spans="1:8" x14ac:dyDescent="0.35">
      <c r="A1636" s="8" t="str">
        <f t="shared" si="53"/>
        <v>Distribución volumen por criterio (Consumiciones)Esparragos Ing.30-100MIL</v>
      </c>
      <c r="B1636" s="8" t="s">
        <v>264</v>
      </c>
      <c r="C1636" s="8">
        <v>0</v>
      </c>
      <c r="D1636" t="s">
        <v>152</v>
      </c>
      <c r="E1636" s="24">
        <v>18.387241145544898</v>
      </c>
      <c r="F1636" s="24">
        <v>24.787865961422099</v>
      </c>
      <c r="G1636" s="24">
        <v>22.000891557305799</v>
      </c>
      <c r="H1636" s="9">
        <v>0</v>
      </c>
    </row>
    <row r="1637" spans="1:8" x14ac:dyDescent="0.35">
      <c r="A1637" s="8" t="str">
        <f t="shared" si="53"/>
        <v>Distribución volumen por criterio (Consumiciones)Esparragos Ing.100-200MIL</v>
      </c>
      <c r="B1637" s="8" t="s">
        <v>264</v>
      </c>
      <c r="C1637" s="8">
        <v>0</v>
      </c>
      <c r="D1637" t="s">
        <v>153</v>
      </c>
      <c r="E1637" s="24">
        <v>12.6813823359225</v>
      </c>
      <c r="F1637" s="24">
        <v>12.343811447641301</v>
      </c>
      <c r="G1637" s="24">
        <v>13.532085589501399</v>
      </c>
      <c r="H1637" s="9">
        <v>0</v>
      </c>
    </row>
    <row r="1638" spans="1:8" x14ac:dyDescent="0.35">
      <c r="A1638" s="8" t="str">
        <f t="shared" si="53"/>
        <v>Distribución volumen por criterio (Consumiciones)Esparragos Ing.200-500MIL</v>
      </c>
      <c r="B1638" s="8" t="s">
        <v>264</v>
      </c>
      <c r="C1638" s="8">
        <v>0</v>
      </c>
      <c r="D1638" t="s">
        <v>154</v>
      </c>
      <c r="E1638" s="24">
        <v>10.9487697384036</v>
      </c>
      <c r="F1638" s="24">
        <v>7.7440864171987904</v>
      </c>
      <c r="G1638" s="24">
        <v>8.9655578713643802</v>
      </c>
      <c r="H1638" s="9">
        <v>0</v>
      </c>
    </row>
    <row r="1639" spans="1:8" x14ac:dyDescent="0.35">
      <c r="A1639" s="8" t="str">
        <f t="shared" si="53"/>
        <v>Distribución volumen por criterio (Consumiciones)Esparragos Ing.&gt;500MIL</v>
      </c>
      <c r="B1639" s="8" t="s">
        <v>264</v>
      </c>
      <c r="C1639" s="8">
        <v>0</v>
      </c>
      <c r="D1639" t="s">
        <v>155</v>
      </c>
      <c r="E1639" s="24">
        <v>28.147781868049201</v>
      </c>
      <c r="F1639" s="24">
        <v>15.5286964926772</v>
      </c>
      <c r="G1639" s="24">
        <v>15.9649438620011</v>
      </c>
      <c r="H1639" s="9">
        <v>0</v>
      </c>
    </row>
    <row r="1640" spans="1:8" x14ac:dyDescent="0.35">
      <c r="A1640" s="8" t="str">
        <f t="shared" si="53"/>
        <v>Distribución volumen por criterio (Consumiciones)Esparragos Ing.DE 15 A 19 AÑOS</v>
      </c>
      <c r="B1640" s="8" t="s">
        <v>264</v>
      </c>
      <c r="C1640" s="8">
        <v>0</v>
      </c>
      <c r="D1640" t="s">
        <v>156</v>
      </c>
      <c r="E1640" s="24">
        <v>1.2268502790020199</v>
      </c>
      <c r="F1640" s="24" t="s">
        <v>285</v>
      </c>
      <c r="G1640" s="24" t="s">
        <v>285</v>
      </c>
      <c r="H1640" s="9">
        <v>0</v>
      </c>
    </row>
    <row r="1641" spans="1:8" x14ac:dyDescent="0.35">
      <c r="A1641" s="8" t="str">
        <f t="shared" si="53"/>
        <v>Distribución volumen por criterio (Consumiciones)Esparragos Ing.DE 20 A 24 AÑOS</v>
      </c>
      <c r="B1641" s="8" t="s">
        <v>264</v>
      </c>
      <c r="C1641" s="8">
        <v>0</v>
      </c>
      <c r="D1641" t="s">
        <v>157</v>
      </c>
      <c r="E1641" s="24" t="s">
        <v>285</v>
      </c>
      <c r="F1641" s="24">
        <v>0.264915558601999</v>
      </c>
      <c r="G1641" s="24">
        <v>4.1441017134657896</v>
      </c>
      <c r="H1641" s="9">
        <v>0</v>
      </c>
    </row>
    <row r="1642" spans="1:8" x14ac:dyDescent="0.35">
      <c r="A1642" s="8" t="str">
        <f t="shared" si="53"/>
        <v>Distribución volumen por criterio (Consumiciones)Esparragos Ing.DE 25 A 34 AÑOS</v>
      </c>
      <c r="B1642" s="8" t="s">
        <v>264</v>
      </c>
      <c r="C1642" s="8">
        <v>0</v>
      </c>
      <c r="D1642" t="s">
        <v>158</v>
      </c>
      <c r="E1642" s="24">
        <v>9.5937445219579303</v>
      </c>
      <c r="F1642" s="24">
        <v>3.4842093875017599</v>
      </c>
      <c r="G1642" s="24">
        <v>5.2888756951790503</v>
      </c>
      <c r="H1642" s="9">
        <v>0</v>
      </c>
    </row>
    <row r="1643" spans="1:8" x14ac:dyDescent="0.35">
      <c r="A1643" s="8" t="str">
        <f t="shared" si="53"/>
        <v>Distribución volumen por criterio (Consumiciones)Esparragos Ing.DE 35 A 49 AÑOS</v>
      </c>
      <c r="B1643" s="8" t="s">
        <v>264</v>
      </c>
      <c r="C1643" s="8">
        <v>0</v>
      </c>
      <c r="D1643" t="s">
        <v>159</v>
      </c>
      <c r="E1643" s="24">
        <v>12.823644664522799</v>
      </c>
      <c r="F1643" s="24">
        <v>14.936888090075</v>
      </c>
      <c r="G1643" s="24">
        <v>13.787043486002201</v>
      </c>
      <c r="H1643" s="9">
        <v>0</v>
      </c>
    </row>
    <row r="1644" spans="1:8" x14ac:dyDescent="0.35">
      <c r="A1644" s="8" t="str">
        <f t="shared" si="53"/>
        <v>Distribución volumen por criterio (Consumiciones)Esparragos Ing.DE 50 A 59 AÑOS</v>
      </c>
      <c r="B1644" s="8" t="s">
        <v>264</v>
      </c>
      <c r="C1644" s="8">
        <v>0</v>
      </c>
      <c r="D1644" t="s">
        <v>160</v>
      </c>
      <c r="E1644" s="24">
        <v>25.990523084178399</v>
      </c>
      <c r="F1644" s="24">
        <v>36.847808061456703</v>
      </c>
      <c r="G1644" s="24">
        <v>27.842169482294501</v>
      </c>
      <c r="H1644" s="9">
        <v>0</v>
      </c>
    </row>
    <row r="1645" spans="1:8" x14ac:dyDescent="0.35">
      <c r="A1645" s="8" t="str">
        <f t="shared" si="53"/>
        <v>Distribución volumen por criterio (Consumiciones)Esparragos Ing.DE 60 A 75 AÑOS</v>
      </c>
      <c r="B1645" s="8" t="s">
        <v>264</v>
      </c>
      <c r="C1645" s="8">
        <v>0</v>
      </c>
      <c r="D1645" t="s">
        <v>161</v>
      </c>
      <c r="E1645" s="24">
        <v>50.365270027721799</v>
      </c>
      <c r="F1645" s="24">
        <v>44.466146841008801</v>
      </c>
      <c r="G1645" s="24">
        <v>48.937809623058499</v>
      </c>
      <c r="H1645" s="9">
        <v>0</v>
      </c>
    </row>
    <row r="1646" spans="1:8" x14ac:dyDescent="0.35">
      <c r="A1646" s="8" t="str">
        <f t="shared" si="53"/>
        <v>Distribución volumen por criterio (Consumiciones)Esparragos Ing.NIVEL ALTO</v>
      </c>
      <c r="B1646" s="8" t="s">
        <v>264</v>
      </c>
      <c r="C1646" s="8">
        <v>0</v>
      </c>
      <c r="D1646" t="s">
        <v>245</v>
      </c>
      <c r="E1646" s="24">
        <v>30.061152401651199</v>
      </c>
      <c r="F1646" s="24">
        <v>28.506943731531202</v>
      </c>
      <c r="G1646" s="24">
        <v>24.009134207522099</v>
      </c>
      <c r="H1646" s="9">
        <v>0</v>
      </c>
    </row>
    <row r="1647" spans="1:8" x14ac:dyDescent="0.35">
      <c r="A1647" s="8" t="str">
        <f t="shared" si="53"/>
        <v>Distribución volumen por criterio (Consumiciones)Esparragos Ing.NIVEL MEDIO ALTO</v>
      </c>
      <c r="B1647" s="8" t="s">
        <v>264</v>
      </c>
      <c r="C1647" s="8">
        <v>0</v>
      </c>
      <c r="D1647" t="s">
        <v>246</v>
      </c>
      <c r="E1647" s="24">
        <v>15.771191975414901</v>
      </c>
      <c r="F1647" s="24">
        <v>12.128502861041699</v>
      </c>
      <c r="G1647" s="24">
        <v>11.494837870107601</v>
      </c>
      <c r="H1647" s="9">
        <v>0</v>
      </c>
    </row>
    <row r="1648" spans="1:8" x14ac:dyDescent="0.35">
      <c r="A1648" s="8" t="str">
        <f t="shared" si="53"/>
        <v>Distribución volumen por criterio (Consumiciones)Esparragos Ing.NIVEL MEDIO</v>
      </c>
      <c r="B1648" s="8" t="s">
        <v>264</v>
      </c>
      <c r="C1648" s="8">
        <v>0</v>
      </c>
      <c r="D1648" t="s">
        <v>247</v>
      </c>
      <c r="E1648" s="24">
        <v>23.431748055828301</v>
      </c>
      <c r="F1648" s="24">
        <v>32.4313405279226</v>
      </c>
      <c r="G1648" s="24">
        <v>24.021290021889602</v>
      </c>
      <c r="H1648" s="9">
        <v>0</v>
      </c>
    </row>
    <row r="1649" spans="1:8" x14ac:dyDescent="0.35">
      <c r="A1649" s="8" t="str">
        <f t="shared" si="53"/>
        <v>Distribución volumen por criterio (Consumiciones)Esparragos Ing.NIVEL MEDIO BAJO</v>
      </c>
      <c r="B1649" s="8" t="s">
        <v>264</v>
      </c>
      <c r="C1649" s="8">
        <v>0</v>
      </c>
      <c r="D1649" t="s">
        <v>248</v>
      </c>
      <c r="E1649" s="24">
        <v>12.4846537256891</v>
      </c>
      <c r="F1649" s="24">
        <v>8.4536081660114899</v>
      </c>
      <c r="G1649" s="24">
        <v>12.988634935430801</v>
      </c>
      <c r="H1649" s="9">
        <v>0</v>
      </c>
    </row>
    <row r="1650" spans="1:8" x14ac:dyDescent="0.35">
      <c r="A1650" s="8" t="str">
        <f t="shared" si="53"/>
        <v>Distribución volumen por criterio (Consumiciones)Esparragos Ing.NIVEL BAJO</v>
      </c>
      <c r="B1650" s="8" t="s">
        <v>264</v>
      </c>
      <c r="C1650" s="8">
        <v>0</v>
      </c>
      <c r="D1650" t="s">
        <v>249</v>
      </c>
      <c r="E1650" s="24">
        <v>18.2512848674954</v>
      </c>
      <c r="F1650" s="24">
        <v>18.479565229064999</v>
      </c>
      <c r="G1650" s="24">
        <v>27.486102965049898</v>
      </c>
      <c r="H1650" s="9">
        <v>0</v>
      </c>
    </row>
    <row r="1651" spans="1:8" x14ac:dyDescent="0.35">
      <c r="A1651" s="8" t="str">
        <f t="shared" si="53"/>
        <v>Distribución volumen por criterio (Consumiciones)Esparragos Ing.HOMBRE</v>
      </c>
      <c r="B1651" s="8" t="s">
        <v>264</v>
      </c>
      <c r="C1651" s="8">
        <v>0</v>
      </c>
      <c r="D1651" t="s">
        <v>166</v>
      </c>
      <c r="E1651" s="24">
        <v>59.142997646671901</v>
      </c>
      <c r="F1651" s="24">
        <v>51.246333870847998</v>
      </c>
      <c r="G1651" s="24">
        <v>55.036179421652903</v>
      </c>
      <c r="H1651" s="9">
        <v>0</v>
      </c>
    </row>
    <row r="1652" spans="1:8" x14ac:dyDescent="0.35">
      <c r="A1652" s="8" t="str">
        <f t="shared" si="53"/>
        <v>Distribución volumen por criterio (Consumiciones)Esparragos Ing.MUJER</v>
      </c>
      <c r="B1652" s="8" t="s">
        <v>264</v>
      </c>
      <c r="C1652" s="8">
        <v>0</v>
      </c>
      <c r="D1652" t="s">
        <v>167</v>
      </c>
      <c r="E1652" s="24">
        <v>40.857033379407099</v>
      </c>
      <c r="F1652" s="24">
        <v>48.753626644723902</v>
      </c>
      <c r="G1652" s="24">
        <v>44.963814032404997</v>
      </c>
      <c r="H1652" s="9">
        <v>0</v>
      </c>
    </row>
    <row r="1653" spans="1:8" x14ac:dyDescent="0.35">
      <c r="A1653" s="8" t="str">
        <f t="shared" ref="A1653:A1682" si="54">$I$3&amp;$C$1653&amp;D1653</f>
        <v>Distribución volumen por criterio (Consumiciones)Otras hortalizas Ing.T.ESPAÑA</v>
      </c>
      <c r="B1653" s="8" t="s">
        <v>264</v>
      </c>
      <c r="C1653" s="8" t="s">
        <v>115</v>
      </c>
      <c r="D1653" t="s">
        <v>138</v>
      </c>
      <c r="E1653" s="24">
        <v>100</v>
      </c>
      <c r="F1653" s="24">
        <v>100</v>
      </c>
      <c r="G1653" s="24">
        <v>100</v>
      </c>
      <c r="H1653" s="9">
        <v>0</v>
      </c>
    </row>
    <row r="1654" spans="1:8" x14ac:dyDescent="0.35">
      <c r="A1654" s="8" t="str">
        <f t="shared" si="54"/>
        <v>Distribución volumen por criterio (Consumiciones)Otras hortalizas Ing.BCN AM</v>
      </c>
      <c r="B1654" s="8" t="s">
        <v>264</v>
      </c>
      <c r="C1654" s="8">
        <v>0</v>
      </c>
      <c r="D1654" t="s">
        <v>140</v>
      </c>
      <c r="E1654" s="24">
        <v>8.2799011597784098</v>
      </c>
      <c r="F1654" s="24">
        <v>7.1889228062470796</v>
      </c>
      <c r="G1654" s="24">
        <v>8.0235334712392898</v>
      </c>
      <c r="H1654" s="9">
        <v>0</v>
      </c>
    </row>
    <row r="1655" spans="1:8" x14ac:dyDescent="0.35">
      <c r="A1655" s="8" t="str">
        <f t="shared" si="54"/>
        <v>Distribución volumen por criterio (Consumiciones)Otras hortalizas Ing.REST.CAT ARAGON</v>
      </c>
      <c r="B1655" s="8" t="s">
        <v>264</v>
      </c>
      <c r="C1655" s="8">
        <v>0</v>
      </c>
      <c r="D1655" t="s">
        <v>141</v>
      </c>
      <c r="E1655" s="24">
        <v>10.0038296962692</v>
      </c>
      <c r="F1655" s="24">
        <v>13.068141917595501</v>
      </c>
      <c r="G1655" s="24">
        <v>13.035403026379299</v>
      </c>
      <c r="H1655" s="9">
        <v>0</v>
      </c>
    </row>
    <row r="1656" spans="1:8" x14ac:dyDescent="0.35">
      <c r="A1656" s="8" t="str">
        <f t="shared" si="54"/>
        <v>Distribución volumen por criterio (Consumiciones)Otras hortalizas Ing.LEVANTE</v>
      </c>
      <c r="B1656" s="8" t="s">
        <v>264</v>
      </c>
      <c r="C1656" s="8">
        <v>0</v>
      </c>
      <c r="D1656" t="s">
        <v>142</v>
      </c>
      <c r="E1656" s="24">
        <v>18.0959199423191</v>
      </c>
      <c r="F1656" s="24">
        <v>18.647983154213801</v>
      </c>
      <c r="G1656" s="24">
        <v>17.793702217242</v>
      </c>
      <c r="H1656" s="9">
        <v>0</v>
      </c>
    </row>
    <row r="1657" spans="1:8" x14ac:dyDescent="0.35">
      <c r="A1657" s="8" t="str">
        <f t="shared" si="54"/>
        <v>Distribución volumen por criterio (Consumiciones)Otras hortalizas Ing.ANDALUCIA</v>
      </c>
      <c r="B1657" s="8" t="s">
        <v>264</v>
      </c>
      <c r="C1657" s="8">
        <v>0</v>
      </c>
      <c r="D1657" t="s">
        <v>143</v>
      </c>
      <c r="E1657" s="24">
        <v>20.539179205872401</v>
      </c>
      <c r="F1657" s="24">
        <v>20.773550992108401</v>
      </c>
      <c r="G1657" s="24">
        <v>18.705505723910399</v>
      </c>
      <c r="H1657" s="9">
        <v>0</v>
      </c>
    </row>
    <row r="1658" spans="1:8" x14ac:dyDescent="0.35">
      <c r="A1658" s="8" t="str">
        <f t="shared" si="54"/>
        <v>Distribución volumen por criterio (Consumiciones)Otras hortalizas Ing.MDD AM</v>
      </c>
      <c r="B1658" s="8" t="s">
        <v>264</v>
      </c>
      <c r="C1658" s="8">
        <v>0</v>
      </c>
      <c r="D1658" t="s">
        <v>144</v>
      </c>
      <c r="E1658" s="24">
        <v>18.169854457049102</v>
      </c>
      <c r="F1658" s="24">
        <v>18.262159978103501</v>
      </c>
      <c r="G1658" s="24">
        <v>17.331425653644601</v>
      </c>
      <c r="H1658" s="9">
        <v>0</v>
      </c>
    </row>
    <row r="1659" spans="1:8" x14ac:dyDescent="0.35">
      <c r="A1659" s="8" t="str">
        <f t="shared" si="54"/>
        <v>Distribución volumen por criterio (Consumiciones)Otras hortalizas Ing.RTO CENTRO</v>
      </c>
      <c r="B1659" s="8" t="s">
        <v>264</v>
      </c>
      <c r="C1659" s="8">
        <v>0</v>
      </c>
      <c r="D1659" t="s">
        <v>145</v>
      </c>
      <c r="E1659" s="24">
        <v>9.7254973713863393</v>
      </c>
      <c r="F1659" s="24">
        <v>9.2676043021567303</v>
      </c>
      <c r="G1659" s="24">
        <v>10.902121044716001</v>
      </c>
      <c r="H1659" s="9">
        <v>0</v>
      </c>
    </row>
    <row r="1660" spans="1:8" x14ac:dyDescent="0.35">
      <c r="A1660" s="8" t="str">
        <f t="shared" si="54"/>
        <v>Distribución volumen por criterio (Consumiciones)Otras hortalizas Ing.NORTE-CENTRO</v>
      </c>
      <c r="B1660" s="8" t="s">
        <v>264</v>
      </c>
      <c r="C1660" s="8">
        <v>0</v>
      </c>
      <c r="D1660" t="s">
        <v>146</v>
      </c>
      <c r="E1660" s="24">
        <v>8.5281031590465304</v>
      </c>
      <c r="F1660" s="24">
        <v>7.0802589899174002</v>
      </c>
      <c r="G1660" s="24">
        <v>9.1376474545197901</v>
      </c>
      <c r="H1660" s="9">
        <v>0</v>
      </c>
    </row>
    <row r="1661" spans="1:8" x14ac:dyDescent="0.35">
      <c r="A1661" s="8" t="str">
        <f t="shared" si="54"/>
        <v>Distribución volumen por criterio (Consumiciones)Otras hortalizas Ing.NOROESTE</v>
      </c>
      <c r="B1661" s="8" t="s">
        <v>264</v>
      </c>
      <c r="C1661" s="8">
        <v>0</v>
      </c>
      <c r="D1661" t="s">
        <v>147</v>
      </c>
      <c r="E1661" s="24">
        <v>6.6577222546295101</v>
      </c>
      <c r="F1661" s="24">
        <v>5.7113812852688097</v>
      </c>
      <c r="G1661" s="24">
        <v>5.0706439813112496</v>
      </c>
      <c r="H1661" s="9">
        <v>0</v>
      </c>
    </row>
    <row r="1662" spans="1:8" x14ac:dyDescent="0.35">
      <c r="A1662" s="8" t="str">
        <f t="shared" si="54"/>
        <v>Distribución volumen por criterio (Consumiciones)Otras hortalizas Ing.&lt;2MIL</v>
      </c>
      <c r="B1662" s="8" t="s">
        <v>264</v>
      </c>
      <c r="C1662" s="8">
        <v>0</v>
      </c>
      <c r="D1662" t="s">
        <v>148</v>
      </c>
      <c r="E1662" s="24">
        <v>4.5014184731214701</v>
      </c>
      <c r="F1662" s="24">
        <v>5.3439913236116796</v>
      </c>
      <c r="G1662" s="24">
        <v>5.5024894522856398</v>
      </c>
      <c r="H1662" s="9">
        <v>0</v>
      </c>
    </row>
    <row r="1663" spans="1:8" x14ac:dyDescent="0.35">
      <c r="A1663" s="8" t="str">
        <f t="shared" si="54"/>
        <v>Distribución volumen por criterio (Consumiciones)Otras hortalizas Ing.2-5MIL</v>
      </c>
      <c r="B1663" s="8" t="s">
        <v>264</v>
      </c>
      <c r="C1663" s="8">
        <v>0</v>
      </c>
      <c r="D1663" t="s">
        <v>149</v>
      </c>
      <c r="E1663" s="24">
        <v>3.7457364284911998</v>
      </c>
      <c r="F1663" s="24">
        <v>3.8529665965215698</v>
      </c>
      <c r="G1663" s="24">
        <v>3.4280195391942798</v>
      </c>
      <c r="H1663" s="9">
        <v>0</v>
      </c>
    </row>
    <row r="1664" spans="1:8" x14ac:dyDescent="0.35">
      <c r="A1664" s="8" t="str">
        <f t="shared" si="54"/>
        <v>Distribución volumen por criterio (Consumiciones)Otras hortalizas Ing.5-10MIL</v>
      </c>
      <c r="B1664" s="8" t="s">
        <v>264</v>
      </c>
      <c r="C1664" s="8">
        <v>0</v>
      </c>
      <c r="D1664" t="s">
        <v>150</v>
      </c>
      <c r="E1664" s="24">
        <v>7.8168666055557798</v>
      </c>
      <c r="F1664" s="24">
        <v>6.9051451654176299</v>
      </c>
      <c r="G1664" s="24">
        <v>7.4872617070480203</v>
      </c>
      <c r="H1664" s="9">
        <v>0</v>
      </c>
    </row>
    <row r="1665" spans="1:8" x14ac:dyDescent="0.35">
      <c r="A1665" s="8" t="str">
        <f t="shared" si="54"/>
        <v>Distribución volumen por criterio (Consumiciones)Otras hortalizas Ing.10-30MIL</v>
      </c>
      <c r="B1665" s="8" t="s">
        <v>264</v>
      </c>
      <c r="C1665" s="8">
        <v>0</v>
      </c>
      <c r="D1665" t="s">
        <v>151</v>
      </c>
      <c r="E1665" s="24">
        <v>16.2329121995935</v>
      </c>
      <c r="F1665" s="24">
        <v>17.6606260578716</v>
      </c>
      <c r="G1665" s="24">
        <v>20.118841938513899</v>
      </c>
      <c r="H1665" s="9">
        <v>0</v>
      </c>
    </row>
    <row r="1666" spans="1:8" x14ac:dyDescent="0.35">
      <c r="A1666" s="8" t="str">
        <f t="shared" si="54"/>
        <v>Distribución volumen por criterio (Consumiciones)Otras hortalizas Ing.30-100MIL</v>
      </c>
      <c r="B1666" s="8" t="s">
        <v>264</v>
      </c>
      <c r="C1666" s="8">
        <v>0</v>
      </c>
      <c r="D1666" t="s">
        <v>152</v>
      </c>
      <c r="E1666" s="24">
        <v>22.760475505523502</v>
      </c>
      <c r="F1666" s="24">
        <v>24.102690235329199</v>
      </c>
      <c r="G1666" s="24">
        <v>23.9283504786336</v>
      </c>
      <c r="H1666" s="9">
        <v>0</v>
      </c>
    </row>
    <row r="1667" spans="1:8" x14ac:dyDescent="0.35">
      <c r="A1667" s="8" t="str">
        <f t="shared" si="54"/>
        <v>Distribución volumen por criterio (Consumiciones)Otras hortalizas Ing.100-200MIL</v>
      </c>
      <c r="B1667" s="8" t="s">
        <v>264</v>
      </c>
      <c r="C1667" s="8">
        <v>0</v>
      </c>
      <c r="D1667" t="s">
        <v>153</v>
      </c>
      <c r="E1667" s="24">
        <v>8.2722961148691496</v>
      </c>
      <c r="F1667" s="24">
        <v>9.2456221543875099</v>
      </c>
      <c r="G1667" s="24">
        <v>9.71868927766673</v>
      </c>
      <c r="H1667" s="9">
        <v>0</v>
      </c>
    </row>
    <row r="1668" spans="1:8" x14ac:dyDescent="0.35">
      <c r="A1668" s="8" t="str">
        <f t="shared" si="54"/>
        <v>Distribución volumen por criterio (Consumiciones)Otras hortalizas Ing.200-500MIL</v>
      </c>
      <c r="B1668" s="8" t="s">
        <v>264</v>
      </c>
      <c r="C1668" s="8">
        <v>0</v>
      </c>
      <c r="D1668" t="s">
        <v>154</v>
      </c>
      <c r="E1668" s="24">
        <v>16.3133684298245</v>
      </c>
      <c r="F1668" s="24">
        <v>14.7857023205434</v>
      </c>
      <c r="G1668" s="24">
        <v>14.603724854963501</v>
      </c>
      <c r="H1668" s="9">
        <v>0</v>
      </c>
    </row>
    <row r="1669" spans="1:8" x14ac:dyDescent="0.35">
      <c r="A1669" s="8" t="str">
        <f t="shared" si="54"/>
        <v>Distribución volumen por criterio (Consumiciones)Otras hortalizas Ing.&gt;500MIL</v>
      </c>
      <c r="B1669" s="8" t="s">
        <v>264</v>
      </c>
      <c r="C1669" s="8">
        <v>0</v>
      </c>
      <c r="D1669" t="s">
        <v>155</v>
      </c>
      <c r="E1669" s="24">
        <v>20.3569334893714</v>
      </c>
      <c r="F1669" s="24">
        <v>18.1032664231514</v>
      </c>
      <c r="G1669" s="24">
        <v>15.212611598390399</v>
      </c>
      <c r="H1669" s="9">
        <v>0</v>
      </c>
    </row>
    <row r="1670" spans="1:8" x14ac:dyDescent="0.35">
      <c r="A1670" s="8" t="str">
        <f t="shared" si="54"/>
        <v>Distribución volumen por criterio (Consumiciones)Otras hortalizas Ing.DE 15 A 19 AÑOS</v>
      </c>
      <c r="B1670" s="8" t="s">
        <v>264</v>
      </c>
      <c r="C1670" s="8">
        <v>0</v>
      </c>
      <c r="D1670" t="s">
        <v>156</v>
      </c>
      <c r="E1670" s="24">
        <v>2.4468099753261798</v>
      </c>
      <c r="F1670" s="24">
        <v>2.4990201038850901</v>
      </c>
      <c r="G1670" s="24">
        <v>2.3428163137982101</v>
      </c>
      <c r="H1670" s="9">
        <v>0</v>
      </c>
    </row>
    <row r="1671" spans="1:8" x14ac:dyDescent="0.35">
      <c r="A1671" s="8" t="str">
        <f t="shared" si="54"/>
        <v>Distribución volumen por criterio (Consumiciones)Otras hortalizas Ing.DE 20 A 24 AÑOS</v>
      </c>
      <c r="B1671" s="8" t="s">
        <v>264</v>
      </c>
      <c r="C1671" s="8">
        <v>0</v>
      </c>
      <c r="D1671" t="s">
        <v>157</v>
      </c>
      <c r="E1671" s="24">
        <v>2.1515668421491201</v>
      </c>
      <c r="F1671" s="24">
        <v>2.4094485896244402</v>
      </c>
      <c r="G1671" s="24">
        <v>2.84938996655751</v>
      </c>
      <c r="H1671" s="9">
        <v>0</v>
      </c>
    </row>
    <row r="1672" spans="1:8" x14ac:dyDescent="0.35">
      <c r="A1672" s="8" t="str">
        <f t="shared" si="54"/>
        <v>Distribución volumen por criterio (Consumiciones)Otras hortalizas Ing.DE 25 A 34 AÑOS</v>
      </c>
      <c r="B1672" s="8" t="s">
        <v>264</v>
      </c>
      <c r="C1672" s="8">
        <v>0</v>
      </c>
      <c r="D1672" t="s">
        <v>158</v>
      </c>
      <c r="E1672" s="24">
        <v>10.7464465708458</v>
      </c>
      <c r="F1672" s="24">
        <v>8.6407859448538193</v>
      </c>
      <c r="G1672" s="24">
        <v>8.4156731803123304</v>
      </c>
      <c r="H1672" s="9">
        <v>0</v>
      </c>
    </row>
    <row r="1673" spans="1:8" x14ac:dyDescent="0.35">
      <c r="A1673" s="8" t="str">
        <f t="shared" si="54"/>
        <v>Distribución volumen por criterio (Consumiciones)Otras hortalizas Ing.DE 35 A 49 AÑOS</v>
      </c>
      <c r="B1673" s="8" t="s">
        <v>264</v>
      </c>
      <c r="C1673" s="8">
        <v>0</v>
      </c>
      <c r="D1673" t="s">
        <v>159</v>
      </c>
      <c r="E1673" s="24">
        <v>28.597845659979502</v>
      </c>
      <c r="F1673" s="24">
        <v>24.906170793443501</v>
      </c>
      <c r="G1673" s="24">
        <v>22.837417940437899</v>
      </c>
      <c r="H1673" s="9">
        <v>0</v>
      </c>
    </row>
    <row r="1674" spans="1:8" x14ac:dyDescent="0.35">
      <c r="A1674" s="8" t="str">
        <f t="shared" si="54"/>
        <v>Distribución volumen por criterio (Consumiciones)Otras hortalizas Ing.DE 50 A 59 AÑOS</v>
      </c>
      <c r="B1674" s="8" t="s">
        <v>264</v>
      </c>
      <c r="C1674" s="8">
        <v>0</v>
      </c>
      <c r="D1674" t="s">
        <v>160</v>
      </c>
      <c r="E1674" s="24">
        <v>26.7477943920493</v>
      </c>
      <c r="F1674" s="24">
        <v>30.278375451795299</v>
      </c>
      <c r="G1674" s="24">
        <v>27.875222412564199</v>
      </c>
      <c r="H1674" s="9">
        <v>0</v>
      </c>
    </row>
    <row r="1675" spans="1:8" x14ac:dyDescent="0.35">
      <c r="A1675" s="8" t="str">
        <f t="shared" si="54"/>
        <v>Distribución volumen por criterio (Consumiciones)Otras hortalizas Ing.DE 60 A 75 AÑOS</v>
      </c>
      <c r="B1675" s="8" t="s">
        <v>264</v>
      </c>
      <c r="C1675" s="8">
        <v>0</v>
      </c>
      <c r="D1675" t="s">
        <v>161</v>
      </c>
      <c r="E1675" s="24">
        <v>29.309549603081098</v>
      </c>
      <c r="F1675" s="24">
        <v>31.266208708109499</v>
      </c>
      <c r="G1675" s="24">
        <v>35.679454045773902</v>
      </c>
      <c r="H1675" s="9">
        <v>0</v>
      </c>
    </row>
    <row r="1676" spans="1:8" x14ac:dyDescent="0.35">
      <c r="A1676" s="8" t="str">
        <f t="shared" si="54"/>
        <v>Distribución volumen por criterio (Consumiciones)Otras hortalizas Ing.NIVEL ALTO</v>
      </c>
      <c r="B1676" s="8" t="s">
        <v>264</v>
      </c>
      <c r="C1676" s="8">
        <v>0</v>
      </c>
      <c r="D1676" t="s">
        <v>245</v>
      </c>
      <c r="E1676" s="24">
        <v>26.8206202151441</v>
      </c>
      <c r="F1676" s="24">
        <v>25.9633281458159</v>
      </c>
      <c r="G1676" s="24">
        <v>24.3888878239033</v>
      </c>
      <c r="H1676" s="9">
        <v>0</v>
      </c>
    </row>
    <row r="1677" spans="1:8" x14ac:dyDescent="0.35">
      <c r="A1677" s="8" t="str">
        <f t="shared" si="54"/>
        <v>Distribución volumen por criterio (Consumiciones)Otras hortalizas Ing.NIVEL MEDIO ALTO</v>
      </c>
      <c r="B1677" s="8" t="s">
        <v>264</v>
      </c>
      <c r="C1677" s="8">
        <v>0</v>
      </c>
      <c r="D1677" t="s">
        <v>246</v>
      </c>
      <c r="E1677" s="24">
        <v>13.685109836558601</v>
      </c>
      <c r="F1677" s="24">
        <v>15.9275716149736</v>
      </c>
      <c r="G1677" s="24">
        <v>15.6488242849251</v>
      </c>
      <c r="H1677" s="9">
        <v>0</v>
      </c>
    </row>
    <row r="1678" spans="1:8" x14ac:dyDescent="0.35">
      <c r="A1678" s="8" t="str">
        <f t="shared" si="54"/>
        <v>Distribución volumen por criterio (Consumiciones)Otras hortalizas Ing.NIVEL MEDIO</v>
      </c>
      <c r="B1678" s="8" t="s">
        <v>264</v>
      </c>
      <c r="C1678" s="8">
        <v>0</v>
      </c>
      <c r="D1678" t="s">
        <v>247</v>
      </c>
      <c r="E1678" s="24">
        <v>24.730823439045501</v>
      </c>
      <c r="F1678" s="24">
        <v>26.048050364707699</v>
      </c>
      <c r="G1678" s="24">
        <v>25.528079313932398</v>
      </c>
      <c r="H1678" s="9">
        <v>0</v>
      </c>
    </row>
    <row r="1679" spans="1:8" x14ac:dyDescent="0.35">
      <c r="A1679" s="8" t="str">
        <f t="shared" si="54"/>
        <v>Distribución volumen por criterio (Consumiciones)Otras hortalizas Ing.NIVEL MEDIO BAJO</v>
      </c>
      <c r="B1679" s="8" t="s">
        <v>264</v>
      </c>
      <c r="C1679" s="8">
        <v>0</v>
      </c>
      <c r="D1679" t="s">
        <v>248</v>
      </c>
      <c r="E1679" s="24">
        <v>14.110608294897499</v>
      </c>
      <c r="F1679" s="24">
        <v>13.5215215743287</v>
      </c>
      <c r="G1679" s="24">
        <v>13.711613900502099</v>
      </c>
      <c r="H1679" s="9">
        <v>0</v>
      </c>
    </row>
    <row r="1680" spans="1:8" x14ac:dyDescent="0.35">
      <c r="A1680" s="8" t="str">
        <f t="shared" si="54"/>
        <v>Distribución volumen por criterio (Consumiciones)Otras hortalizas Ing.NIVEL BAJO</v>
      </c>
      <c r="B1680" s="8" t="s">
        <v>264</v>
      </c>
      <c r="C1680" s="8">
        <v>0</v>
      </c>
      <c r="D1680" t="s">
        <v>249</v>
      </c>
      <c r="E1680" s="24">
        <v>20.652849083880099</v>
      </c>
      <c r="F1680" s="24">
        <v>18.5395385770079</v>
      </c>
      <c r="G1680" s="24">
        <v>20.7225772496998</v>
      </c>
      <c r="H1680" s="9">
        <v>0</v>
      </c>
    </row>
    <row r="1681" spans="1:8" x14ac:dyDescent="0.35">
      <c r="A1681" s="8" t="str">
        <f t="shared" si="54"/>
        <v>Distribución volumen por criterio (Consumiciones)Otras hortalizas Ing.HOMBRE</v>
      </c>
      <c r="B1681" s="8" t="s">
        <v>264</v>
      </c>
      <c r="C1681" s="8">
        <v>0</v>
      </c>
      <c r="D1681" t="s">
        <v>166</v>
      </c>
      <c r="E1681" s="24">
        <v>49.608588374679798</v>
      </c>
      <c r="F1681" s="24">
        <v>49.8826899407266</v>
      </c>
      <c r="G1681" s="24">
        <v>47.977679450560402</v>
      </c>
      <c r="H1681" s="9">
        <v>0</v>
      </c>
    </row>
    <row r="1682" spans="1:8" x14ac:dyDescent="0.35">
      <c r="A1682" s="8" t="str">
        <f t="shared" si="54"/>
        <v>Distribución volumen por criterio (Consumiciones)Otras hortalizas Ing.MUJER</v>
      </c>
      <c r="B1682" s="8" t="s">
        <v>264</v>
      </c>
      <c r="C1682" s="8">
        <v>0</v>
      </c>
      <c r="D1682" t="s">
        <v>167</v>
      </c>
      <c r="E1682" s="24">
        <v>50.391411625320202</v>
      </c>
      <c r="F1682" s="24">
        <v>50.117310059273301</v>
      </c>
      <c r="G1682" s="24">
        <v>52.0222856953649</v>
      </c>
      <c r="H1682" s="9">
        <v>0</v>
      </c>
    </row>
    <row r="1683" spans="1:8" x14ac:dyDescent="0.35">
      <c r="A1683" s="8" t="str">
        <f t="shared" ref="A1683:A1712" si="55">$I$3&amp;$C$1683&amp;D1683</f>
        <v>Distribución volumen por criterio (Consumiciones).Aceite alino Ing.T.ESPAÑA</v>
      </c>
      <c r="B1683" s="8" t="s">
        <v>264</v>
      </c>
      <c r="C1683" s="8" t="s">
        <v>116</v>
      </c>
      <c r="D1683" t="s">
        <v>138</v>
      </c>
      <c r="E1683" s="24">
        <v>100</v>
      </c>
      <c r="F1683" s="24">
        <v>100</v>
      </c>
      <c r="G1683" s="24">
        <v>100</v>
      </c>
      <c r="H1683" s="9">
        <v>0</v>
      </c>
    </row>
    <row r="1684" spans="1:8" x14ac:dyDescent="0.35">
      <c r="A1684" s="8" t="str">
        <f t="shared" si="55"/>
        <v>Distribución volumen por criterio (Consumiciones).Aceite alino Ing.BCN AM</v>
      </c>
      <c r="B1684" s="8" t="s">
        <v>264</v>
      </c>
      <c r="C1684" s="8">
        <v>0</v>
      </c>
      <c r="D1684" t="s">
        <v>140</v>
      </c>
      <c r="E1684" s="24">
        <v>9.9197763321264105</v>
      </c>
      <c r="F1684" s="24">
        <v>9.6833233834824899</v>
      </c>
      <c r="G1684" s="24">
        <v>9.2545934585365792</v>
      </c>
      <c r="H1684" s="9">
        <v>0</v>
      </c>
    </row>
    <row r="1685" spans="1:8" x14ac:dyDescent="0.35">
      <c r="A1685" s="8" t="str">
        <f t="shared" si="55"/>
        <v>Distribución volumen por criterio (Consumiciones).Aceite alino Ing.REST.CAT ARAGON</v>
      </c>
      <c r="B1685" s="8" t="s">
        <v>264</v>
      </c>
      <c r="C1685" s="8">
        <v>0</v>
      </c>
      <c r="D1685" t="s">
        <v>141</v>
      </c>
      <c r="E1685" s="24">
        <v>6.6865019002416499</v>
      </c>
      <c r="F1685" s="24">
        <v>9.9203916718320198</v>
      </c>
      <c r="G1685" s="24">
        <v>9.49348651907742</v>
      </c>
      <c r="H1685" s="9">
        <v>0</v>
      </c>
    </row>
    <row r="1686" spans="1:8" x14ac:dyDescent="0.35">
      <c r="A1686" s="8" t="str">
        <f t="shared" si="55"/>
        <v>Distribución volumen por criterio (Consumiciones).Aceite alino Ing.LEVANTE</v>
      </c>
      <c r="B1686" s="8" t="s">
        <v>264</v>
      </c>
      <c r="C1686" s="8">
        <v>0</v>
      </c>
      <c r="D1686" t="s">
        <v>142</v>
      </c>
      <c r="E1686" s="24">
        <v>21.686231300366401</v>
      </c>
      <c r="F1686" s="24">
        <v>19.839516999010701</v>
      </c>
      <c r="G1686" s="24">
        <v>20.8137573252754</v>
      </c>
      <c r="H1686" s="9">
        <v>0</v>
      </c>
    </row>
    <row r="1687" spans="1:8" x14ac:dyDescent="0.35">
      <c r="A1687" s="8" t="str">
        <f t="shared" si="55"/>
        <v>Distribución volumen por criterio (Consumiciones).Aceite alino Ing.ANDALUCIA</v>
      </c>
      <c r="B1687" s="8" t="s">
        <v>264</v>
      </c>
      <c r="C1687" s="8">
        <v>0</v>
      </c>
      <c r="D1687" t="s">
        <v>143</v>
      </c>
      <c r="E1687" s="24">
        <v>23.725198733277299</v>
      </c>
      <c r="F1687" s="24">
        <v>25.787804434491399</v>
      </c>
      <c r="G1687" s="24">
        <v>22.1095082125623</v>
      </c>
      <c r="H1687" s="9">
        <v>0</v>
      </c>
    </row>
    <row r="1688" spans="1:8" x14ac:dyDescent="0.35">
      <c r="A1688" s="8" t="str">
        <f t="shared" si="55"/>
        <v>Distribución volumen por criterio (Consumiciones).Aceite alino Ing.MDD AM</v>
      </c>
      <c r="B1688" s="8" t="s">
        <v>264</v>
      </c>
      <c r="C1688" s="8">
        <v>0</v>
      </c>
      <c r="D1688" t="s">
        <v>144</v>
      </c>
      <c r="E1688" s="24">
        <v>18.590179904254899</v>
      </c>
      <c r="F1688" s="24">
        <v>18.3007559030228</v>
      </c>
      <c r="G1688" s="24">
        <v>17.5557888549117</v>
      </c>
      <c r="H1688" s="9">
        <v>0</v>
      </c>
    </row>
    <row r="1689" spans="1:8" x14ac:dyDescent="0.35">
      <c r="A1689" s="8" t="str">
        <f t="shared" si="55"/>
        <v>Distribución volumen por criterio (Consumiciones).Aceite alino Ing.RTO CENTRO</v>
      </c>
      <c r="B1689" s="8" t="s">
        <v>264</v>
      </c>
      <c r="C1689" s="8">
        <v>0</v>
      </c>
      <c r="D1689" t="s">
        <v>145</v>
      </c>
      <c r="E1689" s="24">
        <v>9.4038658476160197</v>
      </c>
      <c r="F1689" s="24">
        <v>8.5515111871552705</v>
      </c>
      <c r="G1689" s="24">
        <v>11.748045754410301</v>
      </c>
      <c r="H1689" s="9">
        <v>0</v>
      </c>
    </row>
    <row r="1690" spans="1:8" x14ac:dyDescent="0.35">
      <c r="A1690" s="8" t="str">
        <f t="shared" si="55"/>
        <v>Distribución volumen por criterio (Consumiciones).Aceite alino Ing.NORTE-CENTRO</v>
      </c>
      <c r="B1690" s="8" t="s">
        <v>264</v>
      </c>
      <c r="C1690" s="8">
        <v>0</v>
      </c>
      <c r="D1690" t="s">
        <v>146</v>
      </c>
      <c r="E1690" s="24">
        <v>5.3134203351340004</v>
      </c>
      <c r="F1690" s="24">
        <v>4.2766767879025096</v>
      </c>
      <c r="G1690" s="24">
        <v>6.1206690032391302</v>
      </c>
      <c r="H1690" s="9">
        <v>0</v>
      </c>
    </row>
    <row r="1691" spans="1:8" x14ac:dyDescent="0.35">
      <c r="A1691" s="8" t="str">
        <f t="shared" si="55"/>
        <v>Distribución volumen por criterio (Consumiciones).Aceite alino Ing.NOROESTE</v>
      </c>
      <c r="B1691" s="8" t="s">
        <v>264</v>
      </c>
      <c r="C1691" s="8">
        <v>0</v>
      </c>
      <c r="D1691" t="s">
        <v>147</v>
      </c>
      <c r="E1691" s="24">
        <v>4.6748330030964</v>
      </c>
      <c r="F1691" s="24">
        <v>3.6400362955324699</v>
      </c>
      <c r="G1691" s="24">
        <v>2.9041624474824799</v>
      </c>
      <c r="H1691" s="9">
        <v>0</v>
      </c>
    </row>
    <row r="1692" spans="1:8" x14ac:dyDescent="0.35">
      <c r="A1692" s="8" t="str">
        <f t="shared" si="55"/>
        <v>Distribución volumen por criterio (Consumiciones).Aceite alino Ing.&lt;2MIL</v>
      </c>
      <c r="B1692" s="8" t="s">
        <v>264</v>
      </c>
      <c r="C1692" s="8">
        <v>0</v>
      </c>
      <c r="D1692" t="s">
        <v>148</v>
      </c>
      <c r="E1692" s="24">
        <v>3.8041886758943799</v>
      </c>
      <c r="F1692" s="24">
        <v>3.9559007376219602</v>
      </c>
      <c r="G1692" s="24">
        <v>2.76914939233682</v>
      </c>
      <c r="H1692" s="9">
        <v>0</v>
      </c>
    </row>
    <row r="1693" spans="1:8" x14ac:dyDescent="0.35">
      <c r="A1693" s="8" t="str">
        <f t="shared" si="55"/>
        <v>Distribución volumen por criterio (Consumiciones).Aceite alino Ing.2-5MIL</v>
      </c>
      <c r="B1693" s="8" t="s">
        <v>264</v>
      </c>
      <c r="C1693" s="8">
        <v>0</v>
      </c>
      <c r="D1693" t="s">
        <v>149</v>
      </c>
      <c r="E1693" s="24">
        <v>5.5392319902647102</v>
      </c>
      <c r="F1693" s="24">
        <v>5.13140944159914</v>
      </c>
      <c r="G1693" s="24">
        <v>5.71055423471884</v>
      </c>
      <c r="H1693" s="9">
        <v>0</v>
      </c>
    </row>
    <row r="1694" spans="1:8" x14ac:dyDescent="0.35">
      <c r="A1694" s="8" t="str">
        <f t="shared" si="55"/>
        <v>Distribución volumen por criterio (Consumiciones).Aceite alino Ing.5-10MIL</v>
      </c>
      <c r="B1694" s="8" t="s">
        <v>264</v>
      </c>
      <c r="C1694" s="8">
        <v>0</v>
      </c>
      <c r="D1694" t="s">
        <v>150</v>
      </c>
      <c r="E1694" s="24">
        <v>5.1358096111821299</v>
      </c>
      <c r="F1694" s="24">
        <v>6.0899180874958496</v>
      </c>
      <c r="G1694" s="24">
        <v>5.7078063127718996</v>
      </c>
      <c r="H1694" s="9">
        <v>0</v>
      </c>
    </row>
    <row r="1695" spans="1:8" x14ac:dyDescent="0.35">
      <c r="A1695" s="8" t="str">
        <f t="shared" si="55"/>
        <v>Distribución volumen por criterio (Consumiciones).Aceite alino Ing.10-30MIL</v>
      </c>
      <c r="B1695" s="8" t="s">
        <v>264</v>
      </c>
      <c r="C1695" s="8">
        <v>0</v>
      </c>
      <c r="D1695" t="s">
        <v>151</v>
      </c>
      <c r="E1695" s="24">
        <v>15.8649081352831</v>
      </c>
      <c r="F1695" s="24">
        <v>17.520587622004701</v>
      </c>
      <c r="G1695" s="24">
        <v>20.023337205252702</v>
      </c>
      <c r="H1695" s="9">
        <v>0</v>
      </c>
    </row>
    <row r="1696" spans="1:8" x14ac:dyDescent="0.35">
      <c r="A1696" s="8" t="str">
        <f t="shared" si="55"/>
        <v>Distribución volumen por criterio (Consumiciones).Aceite alino Ing.30-100MIL</v>
      </c>
      <c r="B1696" s="8" t="s">
        <v>264</v>
      </c>
      <c r="C1696" s="8">
        <v>0</v>
      </c>
      <c r="D1696" t="s">
        <v>152</v>
      </c>
      <c r="E1696" s="24">
        <v>21.896269347234298</v>
      </c>
      <c r="F1696" s="24">
        <v>23.451707994252899</v>
      </c>
      <c r="G1696" s="24">
        <v>22.171437112850001</v>
      </c>
      <c r="H1696" s="9">
        <v>0</v>
      </c>
    </row>
    <row r="1697" spans="1:8" x14ac:dyDescent="0.35">
      <c r="A1697" s="8" t="str">
        <f t="shared" si="55"/>
        <v>Distribución volumen por criterio (Consumiciones).Aceite alino Ing.100-200MIL</v>
      </c>
      <c r="B1697" s="8" t="s">
        <v>264</v>
      </c>
      <c r="C1697" s="8">
        <v>0</v>
      </c>
      <c r="D1697" t="s">
        <v>153</v>
      </c>
      <c r="E1697" s="24">
        <v>8.7280124465433904</v>
      </c>
      <c r="F1697" s="24">
        <v>8.7088330872054396</v>
      </c>
      <c r="G1697" s="24">
        <v>7.2832412997570204</v>
      </c>
      <c r="H1697" s="9">
        <v>0</v>
      </c>
    </row>
    <row r="1698" spans="1:8" x14ac:dyDescent="0.35">
      <c r="A1698" s="8" t="str">
        <f t="shared" si="55"/>
        <v>Distribución volumen por criterio (Consumiciones).Aceite alino Ing.200-500MIL</v>
      </c>
      <c r="B1698" s="8" t="s">
        <v>264</v>
      </c>
      <c r="C1698" s="8">
        <v>0</v>
      </c>
      <c r="D1698" t="s">
        <v>154</v>
      </c>
      <c r="E1698" s="24">
        <v>14.687725116765201</v>
      </c>
      <c r="F1698" s="24">
        <v>12.0648701711089</v>
      </c>
      <c r="G1698" s="24">
        <v>13.511310768834299</v>
      </c>
      <c r="H1698" s="9">
        <v>0</v>
      </c>
    </row>
    <row r="1699" spans="1:8" x14ac:dyDescent="0.35">
      <c r="A1699" s="8" t="str">
        <f t="shared" si="55"/>
        <v>Distribución volumen por criterio (Consumiciones).Aceite alino Ing.&gt;500MIL</v>
      </c>
      <c r="B1699" s="8" t="s">
        <v>264</v>
      </c>
      <c r="C1699" s="8">
        <v>0</v>
      </c>
      <c r="D1699" t="s">
        <v>155</v>
      </c>
      <c r="E1699" s="24">
        <v>24.343858354889399</v>
      </c>
      <c r="F1699" s="24">
        <v>23.0767985664598</v>
      </c>
      <c r="G1699" s="24">
        <v>22.8231777653858</v>
      </c>
      <c r="H1699" s="9">
        <v>0</v>
      </c>
    </row>
    <row r="1700" spans="1:8" x14ac:dyDescent="0.35">
      <c r="A1700" s="8" t="str">
        <f t="shared" si="55"/>
        <v>Distribución volumen por criterio (Consumiciones).Aceite alino Ing.DE 15 A 19 AÑOS</v>
      </c>
      <c r="B1700" s="8" t="s">
        <v>264</v>
      </c>
      <c r="C1700" s="8">
        <v>0</v>
      </c>
      <c r="D1700" t="s">
        <v>156</v>
      </c>
      <c r="E1700" s="24">
        <v>1.2312903830906099</v>
      </c>
      <c r="F1700" s="24">
        <v>0.42974948275057701</v>
      </c>
      <c r="G1700" s="24">
        <v>0.49902484000652197</v>
      </c>
      <c r="H1700" s="9">
        <v>0</v>
      </c>
    </row>
    <row r="1701" spans="1:8" x14ac:dyDescent="0.35">
      <c r="A1701" s="8" t="str">
        <f t="shared" si="55"/>
        <v>Distribución volumen por criterio (Consumiciones).Aceite alino Ing.DE 20 A 24 AÑOS</v>
      </c>
      <c r="B1701" s="8" t="s">
        <v>264</v>
      </c>
      <c r="C1701" s="8">
        <v>0</v>
      </c>
      <c r="D1701" t="s">
        <v>157</v>
      </c>
      <c r="E1701" s="24">
        <v>1.10179546958011</v>
      </c>
      <c r="F1701" s="24">
        <v>0.54791115021227899</v>
      </c>
      <c r="G1701" s="24">
        <v>0.99419161773083997</v>
      </c>
      <c r="H1701" s="9">
        <v>0</v>
      </c>
    </row>
    <row r="1702" spans="1:8" x14ac:dyDescent="0.35">
      <c r="A1702" s="8" t="str">
        <f t="shared" si="55"/>
        <v>Distribución volumen por criterio (Consumiciones).Aceite alino Ing.DE 25 A 34 AÑOS</v>
      </c>
      <c r="B1702" s="8" t="s">
        <v>264</v>
      </c>
      <c r="C1702" s="8">
        <v>0</v>
      </c>
      <c r="D1702" t="s">
        <v>158</v>
      </c>
      <c r="E1702" s="24">
        <v>4.0828513765652099</v>
      </c>
      <c r="F1702" s="24">
        <v>3.58800762091925</v>
      </c>
      <c r="G1702" s="24">
        <v>3.4322018202718101</v>
      </c>
      <c r="H1702" s="9">
        <v>0</v>
      </c>
    </row>
    <row r="1703" spans="1:8" x14ac:dyDescent="0.35">
      <c r="A1703" s="8" t="str">
        <f t="shared" si="55"/>
        <v>Distribución volumen por criterio (Consumiciones).Aceite alino Ing.DE 35 A 49 AÑOS</v>
      </c>
      <c r="B1703" s="8" t="s">
        <v>264</v>
      </c>
      <c r="C1703" s="8">
        <v>0</v>
      </c>
      <c r="D1703" t="s">
        <v>159</v>
      </c>
      <c r="E1703" s="24">
        <v>17.0156774533557</v>
      </c>
      <c r="F1703" s="24">
        <v>17.0632658171684</v>
      </c>
      <c r="G1703" s="24">
        <v>14.3323606561997</v>
      </c>
      <c r="H1703" s="9">
        <v>0</v>
      </c>
    </row>
    <row r="1704" spans="1:8" x14ac:dyDescent="0.35">
      <c r="A1704" s="8" t="str">
        <f t="shared" si="55"/>
        <v>Distribución volumen por criterio (Consumiciones).Aceite alino Ing.DE 50 A 59 AÑOS</v>
      </c>
      <c r="B1704" s="8" t="s">
        <v>264</v>
      </c>
      <c r="C1704" s="8">
        <v>0</v>
      </c>
      <c r="D1704" t="s">
        <v>160</v>
      </c>
      <c r="E1704" s="24">
        <v>32.426955110370599</v>
      </c>
      <c r="F1704" s="24">
        <v>31.8792078585731</v>
      </c>
      <c r="G1704" s="24">
        <v>32.312668222144801</v>
      </c>
      <c r="H1704" s="9">
        <v>0</v>
      </c>
    </row>
    <row r="1705" spans="1:8" x14ac:dyDescent="0.35">
      <c r="A1705" s="8" t="str">
        <f t="shared" si="55"/>
        <v>Distribución volumen por criterio (Consumiciones).Aceite alino Ing.DE 60 A 75 AÑOS</v>
      </c>
      <c r="B1705" s="8" t="s">
        <v>264</v>
      </c>
      <c r="C1705" s="8">
        <v>0</v>
      </c>
      <c r="D1705" t="s">
        <v>161</v>
      </c>
      <c r="E1705" s="24">
        <v>44.1414391394609</v>
      </c>
      <c r="F1705" s="24">
        <v>46.491877779650302</v>
      </c>
      <c r="G1705" s="24">
        <v>48.429557574500897</v>
      </c>
      <c r="H1705" s="9">
        <v>0</v>
      </c>
    </row>
    <row r="1706" spans="1:8" x14ac:dyDescent="0.35">
      <c r="A1706" s="8" t="str">
        <f t="shared" si="55"/>
        <v>Distribución volumen por criterio (Consumiciones).Aceite alino Ing.NIVEL ALTO</v>
      </c>
      <c r="B1706" s="8" t="s">
        <v>264</v>
      </c>
      <c r="C1706" s="8">
        <v>0</v>
      </c>
      <c r="D1706" t="s">
        <v>245</v>
      </c>
      <c r="E1706" s="24">
        <v>23.763040680881801</v>
      </c>
      <c r="F1706" s="24">
        <v>21.246497319253098</v>
      </c>
      <c r="G1706" s="24">
        <v>23.116062962642399</v>
      </c>
      <c r="H1706" s="9">
        <v>0</v>
      </c>
    </row>
    <row r="1707" spans="1:8" x14ac:dyDescent="0.35">
      <c r="A1707" s="8" t="str">
        <f t="shared" si="55"/>
        <v>Distribución volumen por criterio (Consumiciones).Aceite alino Ing.NIVEL MEDIO ALTO</v>
      </c>
      <c r="B1707" s="8" t="s">
        <v>264</v>
      </c>
      <c r="C1707" s="8">
        <v>0</v>
      </c>
      <c r="D1707" t="s">
        <v>246</v>
      </c>
      <c r="E1707" s="24">
        <v>11.398581005780301</v>
      </c>
      <c r="F1707" s="24">
        <v>15.030206604606301</v>
      </c>
      <c r="G1707" s="24">
        <v>11.4916485317239</v>
      </c>
      <c r="H1707" s="9">
        <v>0</v>
      </c>
    </row>
    <row r="1708" spans="1:8" x14ac:dyDescent="0.35">
      <c r="A1708" s="8" t="str">
        <f t="shared" si="55"/>
        <v>Distribución volumen por criterio (Consumiciones).Aceite alino Ing.NIVEL MEDIO</v>
      </c>
      <c r="B1708" s="8" t="s">
        <v>264</v>
      </c>
      <c r="C1708" s="8">
        <v>0</v>
      </c>
      <c r="D1708" t="s">
        <v>247</v>
      </c>
      <c r="E1708" s="24">
        <v>20.959410544147499</v>
      </c>
      <c r="F1708" s="24">
        <v>25.948906325724799</v>
      </c>
      <c r="G1708" s="24">
        <v>27.503835011947899</v>
      </c>
      <c r="H1708" s="9">
        <v>0</v>
      </c>
    </row>
    <row r="1709" spans="1:8" x14ac:dyDescent="0.35">
      <c r="A1709" s="8" t="str">
        <f t="shared" si="55"/>
        <v>Distribución volumen por criterio (Consumiciones).Aceite alino Ing.NIVEL MEDIO BAJO</v>
      </c>
      <c r="B1709" s="8" t="s">
        <v>264</v>
      </c>
      <c r="C1709" s="8">
        <v>0</v>
      </c>
      <c r="D1709" t="s">
        <v>248</v>
      </c>
      <c r="E1709" s="24">
        <v>14.728709175542599</v>
      </c>
      <c r="F1709" s="24">
        <v>10.5381155458564</v>
      </c>
      <c r="G1709" s="24">
        <v>12.485319252162601</v>
      </c>
      <c r="H1709" s="9">
        <v>0</v>
      </c>
    </row>
    <row r="1710" spans="1:8" x14ac:dyDescent="0.35">
      <c r="A1710" s="8" t="str">
        <f t="shared" si="55"/>
        <v>Distribución volumen por criterio (Consumiciones).Aceite alino Ing.NIVEL BAJO</v>
      </c>
      <c r="B1710" s="8" t="s">
        <v>264</v>
      </c>
      <c r="C1710" s="8">
        <v>0</v>
      </c>
      <c r="D1710" t="s">
        <v>249</v>
      </c>
      <c r="E1710" s="24">
        <v>29.150258593647798</v>
      </c>
      <c r="F1710" s="24">
        <v>27.236288486642</v>
      </c>
      <c r="G1710" s="24">
        <v>25.4031392743473</v>
      </c>
      <c r="H1710" s="9">
        <v>0</v>
      </c>
    </row>
    <row r="1711" spans="1:8" x14ac:dyDescent="0.35">
      <c r="A1711" s="8" t="str">
        <f t="shared" si="55"/>
        <v>Distribución volumen por criterio (Consumiciones).Aceite alino Ing.HOMBRE</v>
      </c>
      <c r="B1711" s="8" t="s">
        <v>264</v>
      </c>
      <c r="C1711" s="8">
        <v>0</v>
      </c>
      <c r="D1711" t="s">
        <v>166</v>
      </c>
      <c r="E1711" s="24">
        <v>55.334416783707702</v>
      </c>
      <c r="F1711" s="24">
        <v>54.711421000564599</v>
      </c>
      <c r="G1711" s="24">
        <v>51.964512550856703</v>
      </c>
      <c r="H1711" s="9">
        <v>0</v>
      </c>
    </row>
    <row r="1712" spans="1:8" x14ac:dyDescent="0.35">
      <c r="A1712" s="8" t="str">
        <f t="shared" si="55"/>
        <v>Distribución volumen por criterio (Consumiciones).Aceite alino Ing.MUJER</v>
      </c>
      <c r="B1712" s="8" t="s">
        <v>264</v>
      </c>
      <c r="C1712" s="8">
        <v>0</v>
      </c>
      <c r="D1712" t="s">
        <v>167</v>
      </c>
      <c r="E1712" s="24">
        <v>44.665583216292298</v>
      </c>
      <c r="F1712" s="24">
        <v>45.288593281517898</v>
      </c>
      <c r="G1712" s="24">
        <v>48.035502547615501</v>
      </c>
      <c r="H1712" s="9">
        <v>0</v>
      </c>
    </row>
    <row r="1713" spans="1:8" x14ac:dyDescent="0.35">
      <c r="A1713" s="8" t="str">
        <f t="shared" ref="A1713:A1742" si="56">$I$3&amp;$C$1713&amp;D1713</f>
        <v>Distribución volumen por criterio (Consumiciones)Aceite oliva Ing.T.ESPAÑA</v>
      </c>
      <c r="B1713" s="8" t="s">
        <v>264</v>
      </c>
      <c r="C1713" s="8" t="s">
        <v>270</v>
      </c>
      <c r="D1713" t="s">
        <v>138</v>
      </c>
      <c r="E1713" s="24">
        <v>100</v>
      </c>
      <c r="F1713" s="24">
        <v>100</v>
      </c>
      <c r="G1713" s="24">
        <v>100</v>
      </c>
      <c r="H1713" s="9">
        <v>0</v>
      </c>
    </row>
    <row r="1714" spans="1:8" x14ac:dyDescent="0.35">
      <c r="A1714" s="8" t="str">
        <f t="shared" si="56"/>
        <v>Distribución volumen por criterio (Consumiciones)Aceite oliva Ing.BCN AM</v>
      </c>
      <c r="B1714" s="8" t="s">
        <v>264</v>
      </c>
      <c r="C1714" s="8">
        <v>0</v>
      </c>
      <c r="D1714" t="s">
        <v>140</v>
      </c>
      <c r="E1714" s="24">
        <v>8.2482286657244703</v>
      </c>
      <c r="F1714" s="24">
        <v>10.3855554172934</v>
      </c>
      <c r="G1714" s="24">
        <v>6.77418753429109</v>
      </c>
      <c r="H1714" s="9">
        <v>0</v>
      </c>
    </row>
    <row r="1715" spans="1:8" x14ac:dyDescent="0.35">
      <c r="A1715" s="8" t="str">
        <f t="shared" si="56"/>
        <v>Distribución volumen por criterio (Consumiciones)Aceite oliva Ing.REST.CAT ARAGON</v>
      </c>
      <c r="B1715" s="8" t="s">
        <v>264</v>
      </c>
      <c r="C1715" s="8">
        <v>0</v>
      </c>
      <c r="D1715" t="s">
        <v>141</v>
      </c>
      <c r="E1715" s="24">
        <v>9.4701845789847496</v>
      </c>
      <c r="F1715" s="24">
        <v>9.8645541404719896</v>
      </c>
      <c r="G1715" s="24">
        <v>11.633992254875301</v>
      </c>
      <c r="H1715" s="9">
        <v>0</v>
      </c>
    </row>
    <row r="1716" spans="1:8" x14ac:dyDescent="0.35">
      <c r="A1716" s="8" t="str">
        <f t="shared" si="56"/>
        <v>Distribución volumen por criterio (Consumiciones)Aceite oliva Ing.LEVANTE</v>
      </c>
      <c r="B1716" s="8" t="s">
        <v>264</v>
      </c>
      <c r="C1716" s="8">
        <v>0</v>
      </c>
      <c r="D1716" t="s">
        <v>142</v>
      </c>
      <c r="E1716" s="24">
        <v>22.9937351246808</v>
      </c>
      <c r="F1716" s="24">
        <v>21.790836642609001</v>
      </c>
      <c r="G1716" s="24">
        <v>19.579220622415399</v>
      </c>
      <c r="H1716" s="9">
        <v>0</v>
      </c>
    </row>
    <row r="1717" spans="1:8" x14ac:dyDescent="0.35">
      <c r="A1717" s="8" t="str">
        <f t="shared" si="56"/>
        <v>Distribución volumen por criterio (Consumiciones)Aceite oliva Ing.ANDALUCIA</v>
      </c>
      <c r="B1717" s="8" t="s">
        <v>264</v>
      </c>
      <c r="C1717" s="8">
        <v>0</v>
      </c>
      <c r="D1717" t="s">
        <v>143</v>
      </c>
      <c r="E1717" s="24">
        <v>13.1410533981801</v>
      </c>
      <c r="F1717" s="24">
        <v>16.344317739160498</v>
      </c>
      <c r="G1717" s="24">
        <v>13.177065410969201</v>
      </c>
      <c r="H1717" s="9">
        <v>0</v>
      </c>
    </row>
    <row r="1718" spans="1:8" x14ac:dyDescent="0.35">
      <c r="A1718" s="8" t="str">
        <f t="shared" si="56"/>
        <v>Distribución volumen por criterio (Consumiciones)Aceite oliva Ing.MDD AM</v>
      </c>
      <c r="B1718" s="8" t="s">
        <v>264</v>
      </c>
      <c r="C1718" s="8">
        <v>0</v>
      </c>
      <c r="D1718" t="s">
        <v>144</v>
      </c>
      <c r="E1718" s="24">
        <v>12.966355549694301</v>
      </c>
      <c r="F1718" s="24">
        <v>13.565660606273701</v>
      </c>
      <c r="G1718" s="24">
        <v>13.2360398655523</v>
      </c>
      <c r="H1718" s="9">
        <v>0</v>
      </c>
    </row>
    <row r="1719" spans="1:8" x14ac:dyDescent="0.35">
      <c r="A1719" s="8" t="str">
        <f t="shared" si="56"/>
        <v>Distribución volumen por criterio (Consumiciones)Aceite oliva Ing.RTO CENTRO</v>
      </c>
      <c r="B1719" s="8" t="s">
        <v>264</v>
      </c>
      <c r="C1719" s="8">
        <v>0</v>
      </c>
      <c r="D1719" t="s">
        <v>145</v>
      </c>
      <c r="E1719" s="24">
        <v>8.2048705530215003</v>
      </c>
      <c r="F1719" s="24">
        <v>8.6417119550515604</v>
      </c>
      <c r="G1719" s="24">
        <v>13.350258259601899</v>
      </c>
      <c r="H1719" s="9">
        <v>0</v>
      </c>
    </row>
    <row r="1720" spans="1:8" x14ac:dyDescent="0.35">
      <c r="A1720" s="8" t="str">
        <f t="shared" si="56"/>
        <v>Distribución volumen por criterio (Consumiciones)Aceite oliva Ing.NORTE-CENTRO</v>
      </c>
      <c r="B1720" s="8" t="s">
        <v>264</v>
      </c>
      <c r="C1720" s="8">
        <v>0</v>
      </c>
      <c r="D1720" t="s">
        <v>146</v>
      </c>
      <c r="E1720" s="24">
        <v>12.410623502902</v>
      </c>
      <c r="F1720" s="24">
        <v>9.98885655507104</v>
      </c>
      <c r="G1720" s="24">
        <v>15.2836381133998</v>
      </c>
      <c r="H1720" s="9">
        <v>0</v>
      </c>
    </row>
    <row r="1721" spans="1:8" x14ac:dyDescent="0.35">
      <c r="A1721" s="8" t="str">
        <f t="shared" si="56"/>
        <v>Distribución volumen por criterio (Consumiciones)Aceite oliva Ing.NOROESTE</v>
      </c>
      <c r="B1721" s="8" t="s">
        <v>264</v>
      </c>
      <c r="C1721" s="8">
        <v>0</v>
      </c>
      <c r="D1721" t="s">
        <v>147</v>
      </c>
      <c r="E1721" s="24">
        <v>12.5649397280943</v>
      </c>
      <c r="F1721" s="24">
        <v>9.4185001812437097</v>
      </c>
      <c r="G1721" s="24">
        <v>6.9656014900753398</v>
      </c>
      <c r="H1721" s="9">
        <v>0</v>
      </c>
    </row>
    <row r="1722" spans="1:8" x14ac:dyDescent="0.35">
      <c r="A1722" s="8" t="str">
        <f t="shared" si="56"/>
        <v>Distribución volumen por criterio (Consumiciones)Aceite oliva Ing.&lt;2MIL</v>
      </c>
      <c r="B1722" s="8" t="s">
        <v>264</v>
      </c>
      <c r="C1722" s="8">
        <v>0</v>
      </c>
      <c r="D1722" t="s">
        <v>148</v>
      </c>
      <c r="E1722" s="24">
        <v>4.7948498492646197</v>
      </c>
      <c r="F1722" s="24">
        <v>4.9444315575056503</v>
      </c>
      <c r="G1722" s="24">
        <v>6.22464590291428</v>
      </c>
      <c r="H1722" s="9">
        <v>0</v>
      </c>
    </row>
    <row r="1723" spans="1:8" x14ac:dyDescent="0.35">
      <c r="A1723" s="8" t="str">
        <f t="shared" si="56"/>
        <v>Distribución volumen por criterio (Consumiciones)Aceite oliva Ing.2-5MIL</v>
      </c>
      <c r="B1723" s="8" t="s">
        <v>264</v>
      </c>
      <c r="C1723" s="8">
        <v>0</v>
      </c>
      <c r="D1723" t="s">
        <v>149</v>
      </c>
      <c r="E1723" s="24">
        <v>6.5753729408144501</v>
      </c>
      <c r="F1723" s="24">
        <v>4.2630228340023999</v>
      </c>
      <c r="G1723" s="24">
        <v>3.7526052347951802</v>
      </c>
      <c r="H1723" s="9">
        <v>0</v>
      </c>
    </row>
    <row r="1724" spans="1:8" x14ac:dyDescent="0.35">
      <c r="A1724" s="8" t="str">
        <f t="shared" si="56"/>
        <v>Distribución volumen por criterio (Consumiciones)Aceite oliva Ing.5-10MIL</v>
      </c>
      <c r="B1724" s="8" t="s">
        <v>264</v>
      </c>
      <c r="C1724" s="8">
        <v>0</v>
      </c>
      <c r="D1724" t="s">
        <v>150</v>
      </c>
      <c r="E1724" s="24">
        <v>7.8978523300491696</v>
      </c>
      <c r="F1724" s="24">
        <v>10.5677442326628</v>
      </c>
      <c r="G1724" s="24">
        <v>9.5895101679175703</v>
      </c>
      <c r="H1724" s="9">
        <v>0</v>
      </c>
    </row>
    <row r="1725" spans="1:8" x14ac:dyDescent="0.35">
      <c r="A1725" s="8" t="str">
        <f t="shared" si="56"/>
        <v>Distribución volumen por criterio (Consumiciones)Aceite oliva Ing.10-30MIL</v>
      </c>
      <c r="B1725" s="8" t="s">
        <v>264</v>
      </c>
      <c r="C1725" s="8">
        <v>0</v>
      </c>
      <c r="D1725" t="s">
        <v>151</v>
      </c>
      <c r="E1725" s="24">
        <v>17.6853580674975</v>
      </c>
      <c r="F1725" s="24">
        <v>22.235357131263701</v>
      </c>
      <c r="G1725" s="24">
        <v>25.753480600788698</v>
      </c>
      <c r="H1725" s="9">
        <v>0</v>
      </c>
    </row>
    <row r="1726" spans="1:8" x14ac:dyDescent="0.35">
      <c r="A1726" s="8" t="str">
        <f t="shared" si="56"/>
        <v>Distribución volumen por criterio (Consumiciones)Aceite oliva Ing.30-100MIL</v>
      </c>
      <c r="B1726" s="8" t="s">
        <v>264</v>
      </c>
      <c r="C1726" s="8">
        <v>0</v>
      </c>
      <c r="D1726" t="s">
        <v>152</v>
      </c>
      <c r="E1726" s="24">
        <v>18.511041618057401</v>
      </c>
      <c r="F1726" s="24">
        <v>22.0603859408983</v>
      </c>
      <c r="G1726" s="24">
        <v>19.0933481062442</v>
      </c>
      <c r="H1726" s="9">
        <v>0</v>
      </c>
    </row>
    <row r="1727" spans="1:8" x14ac:dyDescent="0.35">
      <c r="A1727" s="8" t="str">
        <f t="shared" si="56"/>
        <v>Distribución volumen por criterio (Consumiciones)Aceite oliva Ing.100-200MIL</v>
      </c>
      <c r="B1727" s="8" t="s">
        <v>264</v>
      </c>
      <c r="C1727" s="8">
        <v>0</v>
      </c>
      <c r="D1727" t="s">
        <v>153</v>
      </c>
      <c r="E1727" s="24">
        <v>7.5191122211965</v>
      </c>
      <c r="F1727" s="24">
        <v>6.4101504593310796</v>
      </c>
      <c r="G1727" s="24">
        <v>6.6806654202023097</v>
      </c>
      <c r="H1727" s="9">
        <v>0</v>
      </c>
    </row>
    <row r="1728" spans="1:8" x14ac:dyDescent="0.35">
      <c r="A1728" s="8" t="str">
        <f t="shared" si="56"/>
        <v>Distribución volumen por criterio (Consumiciones)Aceite oliva Ing.200-500MIL</v>
      </c>
      <c r="B1728" s="8" t="s">
        <v>264</v>
      </c>
      <c r="C1728" s="8">
        <v>0</v>
      </c>
      <c r="D1728" t="s">
        <v>154</v>
      </c>
      <c r="E1728" s="24">
        <v>16.871741178300599</v>
      </c>
      <c r="F1728" s="24">
        <v>11.7397012319162</v>
      </c>
      <c r="G1728" s="24">
        <v>12.614986336833001</v>
      </c>
      <c r="H1728" s="9">
        <v>0</v>
      </c>
    </row>
    <row r="1729" spans="1:8" x14ac:dyDescent="0.35">
      <c r="A1729" s="8" t="str">
        <f t="shared" si="56"/>
        <v>Distribución volumen por criterio (Consumiciones)Aceite oliva Ing.&gt;500MIL</v>
      </c>
      <c r="B1729" s="8" t="s">
        <v>264</v>
      </c>
      <c r="C1729" s="8">
        <v>0</v>
      </c>
      <c r="D1729" t="s">
        <v>155</v>
      </c>
      <c r="E1729" s="24">
        <v>20.144668235332599</v>
      </c>
      <c r="F1729" s="24">
        <v>17.779213375244801</v>
      </c>
      <c r="G1729" s="24">
        <v>16.290752903533999</v>
      </c>
      <c r="H1729" s="9">
        <v>0</v>
      </c>
    </row>
    <row r="1730" spans="1:8" x14ac:dyDescent="0.35">
      <c r="A1730" s="8" t="str">
        <f t="shared" si="56"/>
        <v>Distribución volumen por criterio (Consumiciones)Aceite oliva Ing.DE 15 A 19 AÑOS</v>
      </c>
      <c r="B1730" s="8" t="s">
        <v>264</v>
      </c>
      <c r="C1730" s="8">
        <v>0</v>
      </c>
      <c r="D1730" t="s">
        <v>156</v>
      </c>
      <c r="E1730" s="24">
        <v>2.1753930163218498</v>
      </c>
      <c r="F1730" s="24">
        <v>0.186928879426945</v>
      </c>
      <c r="G1730" s="24" t="s">
        <v>285</v>
      </c>
      <c r="H1730" s="9">
        <v>0</v>
      </c>
    </row>
    <row r="1731" spans="1:8" x14ac:dyDescent="0.35">
      <c r="A1731" s="8" t="str">
        <f t="shared" si="56"/>
        <v>Distribución volumen por criterio (Consumiciones)Aceite oliva Ing.DE 20 A 24 AÑOS</v>
      </c>
      <c r="B1731" s="8" t="s">
        <v>264</v>
      </c>
      <c r="C1731" s="8">
        <v>0</v>
      </c>
      <c r="D1731" t="s">
        <v>157</v>
      </c>
      <c r="E1731" s="24">
        <v>0.94135994121151001</v>
      </c>
      <c r="F1731" s="24">
        <v>0.76288013839445101</v>
      </c>
      <c r="G1731" s="24">
        <v>0.96065806925867303</v>
      </c>
      <c r="H1731" s="9">
        <v>0</v>
      </c>
    </row>
    <row r="1732" spans="1:8" x14ac:dyDescent="0.35">
      <c r="A1732" s="8" t="str">
        <f t="shared" si="56"/>
        <v>Distribución volumen por criterio (Consumiciones)Aceite oliva Ing.DE 25 A 34 AÑOS</v>
      </c>
      <c r="B1732" s="8" t="s">
        <v>264</v>
      </c>
      <c r="C1732" s="8">
        <v>0</v>
      </c>
      <c r="D1732" t="s">
        <v>158</v>
      </c>
      <c r="E1732" s="24">
        <v>4.3934055517676702</v>
      </c>
      <c r="F1732" s="24">
        <v>3.11504512156854</v>
      </c>
      <c r="G1732" s="24">
        <v>2.17440202559336</v>
      </c>
      <c r="H1732" s="9">
        <v>0</v>
      </c>
    </row>
    <row r="1733" spans="1:8" x14ac:dyDescent="0.35">
      <c r="A1733" s="8" t="str">
        <f t="shared" si="56"/>
        <v>Distribución volumen por criterio (Consumiciones)Aceite oliva Ing.DE 35 A 49 AÑOS</v>
      </c>
      <c r="B1733" s="8" t="s">
        <v>264</v>
      </c>
      <c r="C1733" s="8">
        <v>0</v>
      </c>
      <c r="D1733" t="s">
        <v>159</v>
      </c>
      <c r="E1733" s="24">
        <v>16.348110366169799</v>
      </c>
      <c r="F1733" s="24">
        <v>17.393783070214401</v>
      </c>
      <c r="G1733" s="24">
        <v>13.0557411047367</v>
      </c>
      <c r="H1733" s="9">
        <v>0</v>
      </c>
    </row>
    <row r="1734" spans="1:8" x14ac:dyDescent="0.35">
      <c r="A1734" s="8" t="str">
        <f t="shared" si="56"/>
        <v>Distribución volumen por criterio (Consumiciones)Aceite oliva Ing.DE 50 A 59 AÑOS</v>
      </c>
      <c r="B1734" s="8" t="s">
        <v>264</v>
      </c>
      <c r="C1734" s="8">
        <v>0</v>
      </c>
      <c r="D1734" t="s">
        <v>160</v>
      </c>
      <c r="E1734" s="24">
        <v>30.688865764087499</v>
      </c>
      <c r="F1734" s="24">
        <v>28.4033578778796</v>
      </c>
      <c r="G1734" s="24">
        <v>27.224326296669201</v>
      </c>
      <c r="H1734" s="9">
        <v>0</v>
      </c>
    </row>
    <row r="1735" spans="1:8" x14ac:dyDescent="0.35">
      <c r="A1735" s="8" t="str">
        <f t="shared" si="56"/>
        <v>Distribución volumen por criterio (Consumiciones)Aceite oliva Ing.DE 60 A 75 AÑOS</v>
      </c>
      <c r="B1735" s="8" t="s">
        <v>264</v>
      </c>
      <c r="C1735" s="8">
        <v>0</v>
      </c>
      <c r="D1735" t="s">
        <v>161</v>
      </c>
      <c r="E1735" s="24">
        <v>45.452870877646703</v>
      </c>
      <c r="F1735" s="24">
        <v>50.137995444561099</v>
      </c>
      <c r="G1735" s="24">
        <v>56.584865223822</v>
      </c>
      <c r="H1735" s="9">
        <v>0</v>
      </c>
    </row>
    <row r="1736" spans="1:8" x14ac:dyDescent="0.35">
      <c r="A1736" s="8" t="str">
        <f t="shared" si="56"/>
        <v>Distribución volumen por criterio (Consumiciones)Aceite oliva Ing.NIVEL ALTO</v>
      </c>
      <c r="B1736" s="8" t="s">
        <v>264</v>
      </c>
      <c r="C1736" s="8">
        <v>0</v>
      </c>
      <c r="D1736" t="s">
        <v>245</v>
      </c>
      <c r="E1736" s="24">
        <v>29.718709749986999</v>
      </c>
      <c r="F1736" s="24">
        <v>27.0972872956274</v>
      </c>
      <c r="G1736" s="24">
        <v>20.8703943408388</v>
      </c>
      <c r="H1736" s="9">
        <v>0</v>
      </c>
    </row>
    <row r="1737" spans="1:8" x14ac:dyDescent="0.35">
      <c r="A1737" s="8" t="str">
        <f t="shared" si="56"/>
        <v>Distribución volumen por criterio (Consumiciones)Aceite oliva Ing.NIVEL MEDIO ALTO</v>
      </c>
      <c r="B1737" s="8" t="s">
        <v>264</v>
      </c>
      <c r="C1737" s="8">
        <v>0</v>
      </c>
      <c r="D1737" t="s">
        <v>246</v>
      </c>
      <c r="E1737" s="24">
        <v>16.981184729017102</v>
      </c>
      <c r="F1737" s="24">
        <v>17.244747313805899</v>
      </c>
      <c r="G1737" s="24">
        <v>15.463764641961101</v>
      </c>
      <c r="H1737" s="9">
        <v>0</v>
      </c>
    </row>
    <row r="1738" spans="1:8" x14ac:dyDescent="0.35">
      <c r="A1738" s="8" t="str">
        <f t="shared" si="56"/>
        <v>Distribución volumen por criterio (Consumiciones)Aceite oliva Ing.NIVEL MEDIO</v>
      </c>
      <c r="B1738" s="8" t="s">
        <v>264</v>
      </c>
      <c r="C1738" s="8">
        <v>0</v>
      </c>
      <c r="D1738" t="s">
        <v>247</v>
      </c>
      <c r="E1738" s="24">
        <v>24.087494329292099</v>
      </c>
      <c r="F1738" s="24">
        <v>26.814804094484799</v>
      </c>
      <c r="G1738" s="24">
        <v>31.250370654464799</v>
      </c>
      <c r="H1738" s="9">
        <v>0</v>
      </c>
    </row>
    <row r="1739" spans="1:8" x14ac:dyDescent="0.35">
      <c r="A1739" s="8" t="str">
        <f t="shared" si="56"/>
        <v>Distribución volumen por criterio (Consumiciones)Aceite oliva Ing.NIVEL MEDIO BAJO</v>
      </c>
      <c r="B1739" s="8" t="s">
        <v>264</v>
      </c>
      <c r="C1739" s="8">
        <v>0</v>
      </c>
      <c r="D1739" t="s">
        <v>248</v>
      </c>
      <c r="E1739" s="24">
        <v>11.121405741132399</v>
      </c>
      <c r="F1739" s="24">
        <v>11.0494518054038</v>
      </c>
      <c r="G1739" s="24">
        <v>15.622230745055401</v>
      </c>
      <c r="H1739" s="9">
        <v>0</v>
      </c>
    </row>
    <row r="1740" spans="1:8" x14ac:dyDescent="0.35">
      <c r="A1740" s="8" t="str">
        <f t="shared" si="56"/>
        <v>Distribución volumen por criterio (Consumiciones)Aceite oliva Ing.NIVEL BAJO</v>
      </c>
      <c r="B1740" s="8" t="s">
        <v>264</v>
      </c>
      <c r="C1740" s="8">
        <v>0</v>
      </c>
      <c r="D1740" t="s">
        <v>249</v>
      </c>
      <c r="E1740" s="24">
        <v>18.0912179087764</v>
      </c>
      <c r="F1740" s="24">
        <v>17.7937196349157</v>
      </c>
      <c r="G1740" s="24">
        <v>16.7932484956312</v>
      </c>
      <c r="H1740" s="9">
        <v>0</v>
      </c>
    </row>
    <row r="1741" spans="1:8" x14ac:dyDescent="0.35">
      <c r="A1741" s="8" t="str">
        <f t="shared" si="56"/>
        <v>Distribución volumen por criterio (Consumiciones)Aceite oliva Ing.HOMBRE</v>
      </c>
      <c r="B1741" s="8" t="s">
        <v>264</v>
      </c>
      <c r="C1741" s="8">
        <v>0</v>
      </c>
      <c r="D1741" t="s">
        <v>166</v>
      </c>
      <c r="E1741" s="24">
        <v>59.807873122793197</v>
      </c>
      <c r="F1741" s="24">
        <v>61.760789411039099</v>
      </c>
      <c r="G1741" s="24">
        <v>56.751202518497202</v>
      </c>
      <c r="H1741" s="9">
        <v>0</v>
      </c>
    </row>
    <row r="1742" spans="1:8" x14ac:dyDescent="0.35">
      <c r="A1742" s="8" t="str">
        <f t="shared" si="56"/>
        <v>Distribución volumen por criterio (Consumiciones)Aceite oliva Ing.MUJER</v>
      </c>
      <c r="B1742" s="8" t="s">
        <v>264</v>
      </c>
      <c r="C1742" s="8">
        <v>0</v>
      </c>
      <c r="D1742" t="s">
        <v>167</v>
      </c>
      <c r="E1742" s="24">
        <v>40.192126877206803</v>
      </c>
      <c r="F1742" s="24">
        <v>38.239210588960901</v>
      </c>
      <c r="G1742" s="24">
        <v>43.248797481502798</v>
      </c>
      <c r="H1742" s="9">
        <v>0</v>
      </c>
    </row>
    <row r="1743" spans="1:8" x14ac:dyDescent="0.35">
      <c r="A1743" s="8" t="str">
        <f t="shared" ref="A1743:A1772" si="57">$I$3&amp;$C$1743&amp;D1743</f>
        <v>Distribución volumen por criterio (Consumiciones)Resto aceite Ing.T.ESPAÑA</v>
      </c>
      <c r="B1743" s="8" t="s">
        <v>264</v>
      </c>
      <c r="C1743" s="8" t="s">
        <v>271</v>
      </c>
      <c r="D1743" t="s">
        <v>138</v>
      </c>
      <c r="E1743" s="24">
        <v>100</v>
      </c>
      <c r="F1743" s="24">
        <v>100</v>
      </c>
      <c r="G1743" s="24">
        <v>100</v>
      </c>
      <c r="H1743" s="9">
        <v>0</v>
      </c>
    </row>
    <row r="1744" spans="1:8" x14ac:dyDescent="0.35">
      <c r="A1744" s="8" t="str">
        <f t="shared" si="57"/>
        <v>Distribución volumen por criterio (Consumiciones)Resto aceite Ing.BCN AM</v>
      </c>
      <c r="B1744" s="8" t="s">
        <v>264</v>
      </c>
      <c r="C1744" s="8">
        <v>0</v>
      </c>
      <c r="D1744" t="s">
        <v>140</v>
      </c>
      <c r="E1744" s="24">
        <v>10.608769280977199</v>
      </c>
      <c r="F1744" s="24">
        <v>9.3955382904942208</v>
      </c>
      <c r="G1744" s="24">
        <v>10.249145764921501</v>
      </c>
      <c r="H1744" s="9">
        <v>0</v>
      </c>
    </row>
    <row r="1745" spans="1:8" x14ac:dyDescent="0.35">
      <c r="A1745" s="8" t="str">
        <f t="shared" si="57"/>
        <v>Distribución volumen por criterio (Consumiciones)Resto aceite Ing.REST.CAT ARAGON</v>
      </c>
      <c r="B1745" s="8" t="s">
        <v>264</v>
      </c>
      <c r="C1745" s="8">
        <v>0</v>
      </c>
      <c r="D1745" t="s">
        <v>141</v>
      </c>
      <c r="E1745" s="24">
        <v>5.5045038816568601</v>
      </c>
      <c r="F1745" s="24">
        <v>9.9290242740291692</v>
      </c>
      <c r="G1745" s="24">
        <v>8.6288852363646598</v>
      </c>
      <c r="H1745" s="9">
        <v>0</v>
      </c>
    </row>
    <row r="1746" spans="1:8" x14ac:dyDescent="0.35">
      <c r="A1746" s="8" t="str">
        <f t="shared" si="57"/>
        <v>Distribución volumen por criterio (Consumiciones)Resto aceite Ing.LEVANTE</v>
      </c>
      <c r="B1746" s="8" t="s">
        <v>264</v>
      </c>
      <c r="C1746" s="8">
        <v>0</v>
      </c>
      <c r="D1746" t="s">
        <v>142</v>
      </c>
      <c r="E1746" s="24">
        <v>21.077645774930101</v>
      </c>
      <c r="F1746" s="24">
        <v>19.099921910157001</v>
      </c>
      <c r="G1746" s="24">
        <v>21.285056931482501</v>
      </c>
      <c r="H1746" s="9">
        <v>0</v>
      </c>
    </row>
    <row r="1747" spans="1:8" x14ac:dyDescent="0.35">
      <c r="A1747" s="8" t="str">
        <f t="shared" si="57"/>
        <v>Distribución volumen por criterio (Consumiciones)Resto aceite Ing.ANDALUCIA</v>
      </c>
      <c r="B1747" s="8" t="s">
        <v>264</v>
      </c>
      <c r="C1747" s="8">
        <v>0</v>
      </c>
      <c r="D1747" t="s">
        <v>143</v>
      </c>
      <c r="E1747" s="24">
        <v>28.128813171242701</v>
      </c>
      <c r="F1747" s="24">
        <v>29.482866559017399</v>
      </c>
      <c r="G1747" s="24">
        <v>25.696870082672401</v>
      </c>
      <c r="H1747" s="9">
        <v>0</v>
      </c>
    </row>
    <row r="1748" spans="1:8" x14ac:dyDescent="0.35">
      <c r="A1748" s="8" t="str">
        <f t="shared" si="57"/>
        <v>Distribución volumen por criterio (Consumiciones)Resto aceite Ing.MDD AM</v>
      </c>
      <c r="B1748" s="8" t="s">
        <v>264</v>
      </c>
      <c r="C1748" s="8">
        <v>0</v>
      </c>
      <c r="D1748" t="s">
        <v>144</v>
      </c>
      <c r="E1748" s="24">
        <v>20.916313366384799</v>
      </c>
      <c r="F1748" s="24">
        <v>20.1406609841967</v>
      </c>
      <c r="G1748" s="24">
        <v>19.234346032669499</v>
      </c>
      <c r="H1748" s="9">
        <v>0</v>
      </c>
    </row>
    <row r="1749" spans="1:8" x14ac:dyDescent="0.35">
      <c r="A1749" s="8" t="str">
        <f t="shared" si="57"/>
        <v>Distribución volumen por criterio (Consumiciones)Resto aceite Ing.RTO CENTRO</v>
      </c>
      <c r="B1749" s="8" t="s">
        <v>264</v>
      </c>
      <c r="C1749" s="8">
        <v>0</v>
      </c>
      <c r="D1749" t="s">
        <v>145</v>
      </c>
      <c r="E1749" s="24">
        <v>9.8776142548207595</v>
      </c>
      <c r="F1749" s="24">
        <v>8.5282844058554108</v>
      </c>
      <c r="G1749" s="24">
        <v>11.091269104200901</v>
      </c>
      <c r="H1749" s="9">
        <v>0</v>
      </c>
    </row>
    <row r="1750" spans="1:8" x14ac:dyDescent="0.35">
      <c r="A1750" s="8" t="str">
        <f t="shared" si="57"/>
        <v>Distribución volumen por criterio (Consumiciones)Resto aceite Ing.NORTE-CENTRO</v>
      </c>
      <c r="B1750" s="8" t="s">
        <v>264</v>
      </c>
      <c r="C1750" s="8">
        <v>0</v>
      </c>
      <c r="D1750" t="s">
        <v>146</v>
      </c>
      <c r="E1750" s="24">
        <v>2.52069362082052</v>
      </c>
      <c r="F1750" s="24">
        <v>2.0351060168885802</v>
      </c>
      <c r="G1750" s="24">
        <v>2.5195137080636298</v>
      </c>
      <c r="H1750" s="9">
        <v>0</v>
      </c>
    </row>
    <row r="1751" spans="1:8" x14ac:dyDescent="0.35">
      <c r="A1751" s="8" t="str">
        <f t="shared" si="57"/>
        <v>Distribución volumen por criterio (Consumiciones)Resto aceite Ing.NOROESTE</v>
      </c>
      <c r="B1751" s="8" t="s">
        <v>264</v>
      </c>
      <c r="C1751" s="8">
        <v>0</v>
      </c>
      <c r="D1751" t="s">
        <v>147</v>
      </c>
      <c r="E1751" s="24">
        <v>1.36567712851804</v>
      </c>
      <c r="F1751" s="24">
        <v>1.38860483892315</v>
      </c>
      <c r="G1751" s="24">
        <v>1.29490823324911</v>
      </c>
      <c r="H1751" s="9">
        <v>0</v>
      </c>
    </row>
    <row r="1752" spans="1:8" x14ac:dyDescent="0.35">
      <c r="A1752" s="8" t="str">
        <f t="shared" si="57"/>
        <v>Distribución volumen por criterio (Consumiciones)Resto aceite Ing.&lt;2MIL</v>
      </c>
      <c r="B1752" s="8" t="s">
        <v>264</v>
      </c>
      <c r="C1752" s="8">
        <v>0</v>
      </c>
      <c r="D1752" t="s">
        <v>148</v>
      </c>
      <c r="E1752" s="24">
        <v>3.3794374403887102</v>
      </c>
      <c r="F1752" s="24">
        <v>3.5636941789978001</v>
      </c>
      <c r="G1752" s="24">
        <v>1.3993684793389001</v>
      </c>
      <c r="H1752" s="9">
        <v>0</v>
      </c>
    </row>
    <row r="1753" spans="1:8" x14ac:dyDescent="0.35">
      <c r="A1753" s="8" t="str">
        <f t="shared" si="57"/>
        <v>Distribución volumen por criterio (Consumiciones)Resto aceite Ing.2-5MIL</v>
      </c>
      <c r="B1753" s="8" t="s">
        <v>264</v>
      </c>
      <c r="C1753" s="8">
        <v>0</v>
      </c>
      <c r="D1753" t="s">
        <v>149</v>
      </c>
      <c r="E1753" s="24">
        <v>5.0904872458784096</v>
      </c>
      <c r="F1753" s="24">
        <v>5.4644697832014204</v>
      </c>
      <c r="G1753" s="24">
        <v>6.4716358908401501</v>
      </c>
      <c r="H1753" s="9">
        <v>0</v>
      </c>
    </row>
    <row r="1754" spans="1:8" x14ac:dyDescent="0.35">
      <c r="A1754" s="8" t="str">
        <f t="shared" si="57"/>
        <v>Distribución volumen por criterio (Consumiciones)Resto aceite Ing.5-10MIL</v>
      </c>
      <c r="B1754" s="8" t="s">
        <v>264</v>
      </c>
      <c r="C1754" s="8">
        <v>0</v>
      </c>
      <c r="D1754" t="s">
        <v>150</v>
      </c>
      <c r="E1754" s="24">
        <v>3.9673187017580598</v>
      </c>
      <c r="F1754" s="24">
        <v>4.32907853985229</v>
      </c>
      <c r="G1754" s="24">
        <v>4.2707443322597696</v>
      </c>
      <c r="H1754" s="9">
        <v>0</v>
      </c>
    </row>
    <row r="1755" spans="1:8" x14ac:dyDescent="0.35">
      <c r="A1755" s="8" t="str">
        <f t="shared" si="57"/>
        <v>Distribución volumen por criterio (Consumiciones)Resto aceite Ing.10-30MIL</v>
      </c>
      <c r="B1755" s="8" t="s">
        <v>264</v>
      </c>
      <c r="C1755" s="8">
        <v>0</v>
      </c>
      <c r="D1755" t="s">
        <v>151</v>
      </c>
      <c r="E1755" s="24">
        <v>15.081056488645</v>
      </c>
      <c r="F1755" s="24">
        <v>15.6517656245864</v>
      </c>
      <c r="G1755" s="24">
        <v>17.748513192894201</v>
      </c>
      <c r="H1755" s="9">
        <v>0</v>
      </c>
    </row>
    <row r="1756" spans="1:8" x14ac:dyDescent="0.35">
      <c r="A1756" s="8" t="str">
        <f t="shared" si="57"/>
        <v>Distribución volumen por criterio (Consumiciones)Resto aceite Ing.30-100MIL</v>
      </c>
      <c r="B1756" s="8" t="s">
        <v>264</v>
      </c>
      <c r="C1756" s="8">
        <v>0</v>
      </c>
      <c r="D1756" t="s">
        <v>152</v>
      </c>
      <c r="E1756" s="24">
        <v>23.434316626931999</v>
      </c>
      <c r="F1756" s="24">
        <v>24.0037456653519</v>
      </c>
      <c r="G1756" s="24">
        <v>23.3406321514809</v>
      </c>
      <c r="H1756" s="9">
        <v>0</v>
      </c>
    </row>
    <row r="1757" spans="1:8" x14ac:dyDescent="0.35">
      <c r="A1757" s="8" t="str">
        <f t="shared" si="57"/>
        <v>Distribución volumen por criterio (Consumiciones)Resto aceite Ing.100-200MIL</v>
      </c>
      <c r="B1757" s="8" t="s">
        <v>264</v>
      </c>
      <c r="C1757" s="8">
        <v>0</v>
      </c>
      <c r="D1757" t="s">
        <v>153</v>
      </c>
      <c r="E1757" s="24">
        <v>9.2078416679490296</v>
      </c>
      <c r="F1757" s="24">
        <v>9.6078632501257406</v>
      </c>
      <c r="G1757" s="24">
        <v>7.5406090214233403</v>
      </c>
      <c r="H1757" s="9">
        <v>0</v>
      </c>
    </row>
    <row r="1758" spans="1:8" x14ac:dyDescent="0.35">
      <c r="A1758" s="8" t="str">
        <f t="shared" si="57"/>
        <v>Distribución volumen por criterio (Consumiciones)Resto aceite Ing.200-500MIL</v>
      </c>
      <c r="B1758" s="8" t="s">
        <v>264</v>
      </c>
      <c r="C1758" s="8">
        <v>0</v>
      </c>
      <c r="D1758" t="s">
        <v>154</v>
      </c>
      <c r="E1758" s="24">
        <v>13.733177814303399</v>
      </c>
      <c r="F1758" s="24">
        <v>12.2267120205416</v>
      </c>
      <c r="G1758" s="24">
        <v>13.8371784133481</v>
      </c>
      <c r="H1758" s="9">
        <v>0</v>
      </c>
    </row>
    <row r="1759" spans="1:8" x14ac:dyDescent="0.35">
      <c r="A1759" s="8" t="str">
        <f t="shared" si="57"/>
        <v>Distribución volumen por criterio (Consumiciones)Resto aceite Ing.&gt;500MIL</v>
      </c>
      <c r="B1759" s="8" t="s">
        <v>264</v>
      </c>
      <c r="C1759" s="8">
        <v>0</v>
      </c>
      <c r="D1759" t="s">
        <v>155</v>
      </c>
      <c r="E1759" s="24">
        <v>26.106389289704701</v>
      </c>
      <c r="F1759" s="24">
        <v>25.152678878682799</v>
      </c>
      <c r="G1759" s="24">
        <v>25.391308004752201</v>
      </c>
      <c r="H1759" s="9">
        <v>0</v>
      </c>
    </row>
    <row r="1760" spans="1:8" x14ac:dyDescent="0.35">
      <c r="A1760" s="8" t="str">
        <f t="shared" si="57"/>
        <v>Distribución volumen por criterio (Consumiciones)Resto aceite Ing.DE 15 A 19 AÑOS</v>
      </c>
      <c r="B1760" s="8" t="s">
        <v>264</v>
      </c>
      <c r="C1760" s="8">
        <v>0</v>
      </c>
      <c r="D1760" t="s">
        <v>156</v>
      </c>
      <c r="E1760" s="24">
        <v>0.83339392033589699</v>
      </c>
      <c r="F1760" s="24">
        <v>0.52422168250522805</v>
      </c>
      <c r="G1760" s="24">
        <v>0.694981408340138</v>
      </c>
      <c r="H1760" s="9">
        <v>0</v>
      </c>
    </row>
    <row r="1761" spans="1:8" x14ac:dyDescent="0.35">
      <c r="A1761" s="8" t="str">
        <f t="shared" si="57"/>
        <v>Distribución volumen por criterio (Consumiciones)Resto aceite Ing.DE 20 A 24 AÑOS</v>
      </c>
      <c r="B1761" s="8" t="s">
        <v>264</v>
      </c>
      <c r="C1761" s="8">
        <v>0</v>
      </c>
      <c r="D1761" t="s">
        <v>157</v>
      </c>
      <c r="E1761" s="24">
        <v>1.16563743102188</v>
      </c>
      <c r="F1761" s="24">
        <v>0.46303723164888699</v>
      </c>
      <c r="G1761" s="24">
        <v>1.00537178062893</v>
      </c>
      <c r="H1761" s="9">
        <v>0</v>
      </c>
    </row>
    <row r="1762" spans="1:8" x14ac:dyDescent="0.35">
      <c r="A1762" s="8" t="str">
        <f t="shared" si="57"/>
        <v>Distribución volumen por criterio (Consumiciones)Resto aceite Ing.DE 25 A 34 AÑOS</v>
      </c>
      <c r="B1762" s="8" t="s">
        <v>264</v>
      </c>
      <c r="C1762" s="8">
        <v>0</v>
      </c>
      <c r="D1762" t="s">
        <v>158</v>
      </c>
      <c r="E1762" s="24">
        <v>4.1284511360248803</v>
      </c>
      <c r="F1762" s="24">
        <v>3.7683511131111498</v>
      </c>
      <c r="G1762" s="24">
        <v>3.9216150387428499</v>
      </c>
      <c r="H1762" s="9">
        <v>0</v>
      </c>
    </row>
    <row r="1763" spans="1:8" x14ac:dyDescent="0.35">
      <c r="A1763" s="8" t="str">
        <f t="shared" si="57"/>
        <v>Distribución volumen por criterio (Consumiciones)Resto aceite Ing.DE 35 A 49 AÑOS</v>
      </c>
      <c r="B1763" s="8" t="s">
        <v>264</v>
      </c>
      <c r="C1763" s="8">
        <v>0</v>
      </c>
      <c r="D1763" t="s">
        <v>159</v>
      </c>
      <c r="E1763" s="24">
        <v>17.2455290137402</v>
      </c>
      <c r="F1763" s="24">
        <v>16.940373772401198</v>
      </c>
      <c r="G1763" s="24">
        <v>14.850891733808099</v>
      </c>
      <c r="H1763" s="9">
        <v>0</v>
      </c>
    </row>
    <row r="1764" spans="1:8" x14ac:dyDescent="0.35">
      <c r="A1764" s="8" t="str">
        <f t="shared" si="57"/>
        <v>Distribución volumen por criterio (Consumiciones)Resto aceite Ing.DE 50 A 59 AÑOS</v>
      </c>
      <c r="B1764" s="8" t="s">
        <v>264</v>
      </c>
      <c r="C1764" s="8">
        <v>0</v>
      </c>
      <c r="D1764" t="s">
        <v>160</v>
      </c>
      <c r="E1764" s="24">
        <v>33.107637456297397</v>
      </c>
      <c r="F1764" s="24">
        <v>33.277821161023901</v>
      </c>
      <c r="G1764" s="24">
        <v>34.361466726010399</v>
      </c>
      <c r="H1764" s="9">
        <v>0</v>
      </c>
    </row>
    <row r="1765" spans="1:8" x14ac:dyDescent="0.35">
      <c r="A1765" s="8" t="str">
        <f t="shared" si="57"/>
        <v>Distribución volumen por criterio (Consumiciones)Resto aceite Ing.DE 60 A 75 AÑOS</v>
      </c>
      <c r="B1765" s="8" t="s">
        <v>264</v>
      </c>
      <c r="C1765" s="8">
        <v>0</v>
      </c>
      <c r="D1765" t="s">
        <v>161</v>
      </c>
      <c r="E1765" s="24">
        <v>43.519376318139003</v>
      </c>
      <c r="F1765" s="24">
        <v>45.026199804113602</v>
      </c>
      <c r="G1765" s="24">
        <v>45.165663780082198</v>
      </c>
      <c r="H1765" s="9">
        <v>0</v>
      </c>
    </row>
    <row r="1766" spans="1:8" x14ac:dyDescent="0.35">
      <c r="A1766" s="8" t="str">
        <f t="shared" si="57"/>
        <v>Distribución volumen por criterio (Consumiciones)Resto aceite Ing.NIVEL ALTO</v>
      </c>
      <c r="B1766" s="8" t="s">
        <v>264</v>
      </c>
      <c r="C1766" s="8">
        <v>0</v>
      </c>
      <c r="D1766" t="s">
        <v>245</v>
      </c>
      <c r="E1766" s="24">
        <v>21.256871792698799</v>
      </c>
      <c r="F1766" s="24">
        <v>18.9977631892421</v>
      </c>
      <c r="G1766" s="24">
        <v>24.061750244442699</v>
      </c>
      <c r="H1766" s="9">
        <v>0</v>
      </c>
    </row>
    <row r="1767" spans="1:8" x14ac:dyDescent="0.35">
      <c r="A1767" s="8" t="str">
        <f t="shared" si="57"/>
        <v>Distribución volumen por criterio (Consumiciones)Resto aceite Ing.NIVEL MEDIO ALTO</v>
      </c>
      <c r="B1767" s="8" t="s">
        <v>264</v>
      </c>
      <c r="C1767" s="8">
        <v>0</v>
      </c>
      <c r="D1767" t="s">
        <v>246</v>
      </c>
      <c r="E1767" s="24">
        <v>9.0848314677740305</v>
      </c>
      <c r="F1767" s="24">
        <v>14.1694748127167</v>
      </c>
      <c r="G1767" s="24">
        <v>9.9554921620645995</v>
      </c>
      <c r="H1767" s="9">
        <v>0</v>
      </c>
    </row>
    <row r="1768" spans="1:8" x14ac:dyDescent="0.35">
      <c r="A1768" s="8" t="str">
        <f t="shared" si="57"/>
        <v>Distribución volumen por criterio (Consumiciones)Resto aceite Ing.NIVEL MEDIO</v>
      </c>
      <c r="B1768" s="8" t="s">
        <v>264</v>
      </c>
      <c r="C1768" s="8">
        <v>0</v>
      </c>
      <c r="D1768" t="s">
        <v>247</v>
      </c>
      <c r="E1768" s="24">
        <v>19.779545084535599</v>
      </c>
      <c r="F1768" s="24">
        <v>25.612859676522799</v>
      </c>
      <c r="G1768" s="24">
        <v>25.977661971732299</v>
      </c>
      <c r="H1768" s="9">
        <v>0</v>
      </c>
    </row>
    <row r="1769" spans="1:8" x14ac:dyDescent="0.35">
      <c r="A1769" s="8" t="str">
        <f t="shared" si="57"/>
        <v>Distribución volumen por criterio (Consumiciones)Resto aceite Ing.NIVEL MEDIO BAJO</v>
      </c>
      <c r="B1769" s="8" t="s">
        <v>264</v>
      </c>
      <c r="C1769" s="8">
        <v>0</v>
      </c>
      <c r="D1769" t="s">
        <v>248</v>
      </c>
      <c r="E1769" s="24">
        <v>16.193077024293501</v>
      </c>
      <c r="F1769" s="24">
        <v>10.3239206395426</v>
      </c>
      <c r="G1769" s="24">
        <v>11.2211969454306</v>
      </c>
      <c r="H1769" s="9">
        <v>0</v>
      </c>
    </row>
    <row r="1770" spans="1:8" x14ac:dyDescent="0.35">
      <c r="A1770" s="8" t="str">
        <f t="shared" si="57"/>
        <v>Distribución volumen por criterio (Consumiciones)Resto aceite Ing.NIVEL BAJO</v>
      </c>
      <c r="B1770" s="8" t="s">
        <v>264</v>
      </c>
      <c r="C1770" s="8">
        <v>0</v>
      </c>
      <c r="D1770" t="s">
        <v>249</v>
      </c>
      <c r="E1770" s="24">
        <v>33.685696932662196</v>
      </c>
      <c r="F1770" s="24">
        <v>30.895994917542399</v>
      </c>
      <c r="G1770" s="24">
        <v>28.783884658113202</v>
      </c>
      <c r="H1770" s="9">
        <v>0</v>
      </c>
    </row>
    <row r="1771" spans="1:8" x14ac:dyDescent="0.35">
      <c r="A1771" s="8" t="str">
        <f t="shared" si="57"/>
        <v>Distribución volumen por criterio (Consumiciones)Resto aceite Ing.HOMBRE</v>
      </c>
      <c r="B1771" s="8" t="s">
        <v>264</v>
      </c>
      <c r="C1771" s="8">
        <v>0</v>
      </c>
      <c r="D1771" t="s">
        <v>166</v>
      </c>
      <c r="E1771" s="24">
        <v>53.524200976380001</v>
      </c>
      <c r="F1771" s="24">
        <v>51.968565529290302</v>
      </c>
      <c r="G1771" s="24">
        <v>50.164657973036</v>
      </c>
      <c r="H1771" s="9">
        <v>0</v>
      </c>
    </row>
    <row r="1772" spans="1:8" x14ac:dyDescent="0.35">
      <c r="A1772" s="8" t="str">
        <f t="shared" si="57"/>
        <v>Distribución volumen por criterio (Consumiciones)Resto aceite Ing.MUJER</v>
      </c>
      <c r="B1772" s="8" t="s">
        <v>264</v>
      </c>
      <c r="C1772" s="8">
        <v>0</v>
      </c>
      <c r="D1772" t="s">
        <v>167</v>
      </c>
      <c r="E1772" s="24">
        <v>46.4758213255841</v>
      </c>
      <c r="F1772" s="24">
        <v>48.031441088492997</v>
      </c>
      <c r="G1772" s="24">
        <v>49.835335017855698</v>
      </c>
      <c r="H1772" s="9">
        <v>0</v>
      </c>
    </row>
    <row r="1773" spans="1:8" x14ac:dyDescent="0.35">
      <c r="A1773" s="8" t="str">
        <f t="shared" ref="A1773:A1802" si="58">$I$3&amp;$C$1773&amp;D1773</f>
        <v>Distribución volumen por criterio (Consumiciones).Pan Ing.T.ESPAÑA</v>
      </c>
      <c r="B1773" s="8" t="s">
        <v>264</v>
      </c>
      <c r="C1773" s="8" t="s">
        <v>117</v>
      </c>
      <c r="D1773" t="s">
        <v>138</v>
      </c>
      <c r="E1773" s="24">
        <v>100</v>
      </c>
      <c r="F1773" s="24">
        <v>100</v>
      </c>
      <c r="G1773" s="24">
        <v>100</v>
      </c>
      <c r="H1773" s="9">
        <v>0</v>
      </c>
    </row>
    <row r="1774" spans="1:8" x14ac:dyDescent="0.35">
      <c r="A1774" s="8" t="str">
        <f t="shared" si="58"/>
        <v>Distribución volumen por criterio (Consumiciones).Pan Ing.BCN AM</v>
      </c>
      <c r="B1774" s="8" t="s">
        <v>264</v>
      </c>
      <c r="C1774" s="8">
        <v>0</v>
      </c>
      <c r="D1774" t="s">
        <v>140</v>
      </c>
      <c r="E1774" s="24">
        <v>7.97876622587225</v>
      </c>
      <c r="F1774" s="24">
        <v>8.4412760998482206</v>
      </c>
      <c r="G1774" s="24">
        <v>8.8959702604352806</v>
      </c>
      <c r="H1774" s="9">
        <v>0</v>
      </c>
    </row>
    <row r="1775" spans="1:8" x14ac:dyDescent="0.35">
      <c r="A1775" s="8" t="str">
        <f t="shared" si="58"/>
        <v>Distribución volumen por criterio (Consumiciones).Pan Ing.REST.CAT ARAGON</v>
      </c>
      <c r="B1775" s="8" t="s">
        <v>264</v>
      </c>
      <c r="C1775" s="8">
        <v>0</v>
      </c>
      <c r="D1775" t="s">
        <v>141</v>
      </c>
      <c r="E1775" s="24">
        <v>9.7834533248686402</v>
      </c>
      <c r="F1775" s="24">
        <v>11.1019979879265</v>
      </c>
      <c r="G1775" s="24">
        <v>10.671056019138399</v>
      </c>
      <c r="H1775" s="9">
        <v>0</v>
      </c>
    </row>
    <row r="1776" spans="1:8" x14ac:dyDescent="0.35">
      <c r="A1776" s="8" t="str">
        <f t="shared" si="58"/>
        <v>Distribución volumen por criterio (Consumiciones).Pan Ing.LEVANTE</v>
      </c>
      <c r="B1776" s="8" t="s">
        <v>264</v>
      </c>
      <c r="C1776" s="8">
        <v>0</v>
      </c>
      <c r="D1776" t="s">
        <v>142</v>
      </c>
      <c r="E1776" s="24">
        <v>16.195140005132799</v>
      </c>
      <c r="F1776" s="24">
        <v>16.495362576804599</v>
      </c>
      <c r="G1776" s="24">
        <v>17.548923219817301</v>
      </c>
      <c r="H1776" s="9">
        <v>0</v>
      </c>
    </row>
    <row r="1777" spans="1:8" x14ac:dyDescent="0.35">
      <c r="A1777" s="8" t="str">
        <f t="shared" si="58"/>
        <v>Distribución volumen por criterio (Consumiciones).Pan Ing.ANDALUCIA</v>
      </c>
      <c r="B1777" s="8" t="s">
        <v>264</v>
      </c>
      <c r="C1777" s="8">
        <v>0</v>
      </c>
      <c r="D1777" t="s">
        <v>143</v>
      </c>
      <c r="E1777" s="24">
        <v>22.828354922804699</v>
      </c>
      <c r="F1777" s="24">
        <v>22.731766968759</v>
      </c>
      <c r="G1777" s="24">
        <v>21.652073002902299</v>
      </c>
      <c r="H1777" s="9">
        <v>0</v>
      </c>
    </row>
    <row r="1778" spans="1:8" x14ac:dyDescent="0.35">
      <c r="A1778" s="8" t="str">
        <f t="shared" si="58"/>
        <v>Distribución volumen por criterio (Consumiciones).Pan Ing.MDD AM</v>
      </c>
      <c r="B1778" s="8" t="s">
        <v>264</v>
      </c>
      <c r="C1778" s="8">
        <v>0</v>
      </c>
      <c r="D1778" t="s">
        <v>144</v>
      </c>
      <c r="E1778" s="24">
        <v>16.4633987546094</v>
      </c>
      <c r="F1778" s="24">
        <v>17.088845125733499</v>
      </c>
      <c r="G1778" s="24">
        <v>16.926531044678001</v>
      </c>
      <c r="H1778" s="9">
        <v>0</v>
      </c>
    </row>
    <row r="1779" spans="1:8" x14ac:dyDescent="0.35">
      <c r="A1779" s="8" t="str">
        <f t="shared" si="58"/>
        <v>Distribución volumen por criterio (Consumiciones).Pan Ing.RTO CENTRO</v>
      </c>
      <c r="B1779" s="8" t="s">
        <v>264</v>
      </c>
      <c r="C1779" s="8">
        <v>0</v>
      </c>
      <c r="D1779" t="s">
        <v>145</v>
      </c>
      <c r="E1779" s="24">
        <v>11.297302554266301</v>
      </c>
      <c r="F1779" s="24">
        <v>9.9661629800633804</v>
      </c>
      <c r="G1779" s="24">
        <v>10.552083487723699</v>
      </c>
      <c r="H1779" s="9">
        <v>0</v>
      </c>
    </row>
    <row r="1780" spans="1:8" x14ac:dyDescent="0.35">
      <c r="A1780" s="8" t="str">
        <f t="shared" si="58"/>
        <v>Distribución volumen por criterio (Consumiciones).Pan Ing.NORTE-CENTRO</v>
      </c>
      <c r="B1780" s="8" t="s">
        <v>264</v>
      </c>
      <c r="C1780" s="8">
        <v>0</v>
      </c>
      <c r="D1780" t="s">
        <v>146</v>
      </c>
      <c r="E1780" s="24">
        <v>7.5508435427444498</v>
      </c>
      <c r="F1780" s="24">
        <v>7.8469494718439003</v>
      </c>
      <c r="G1780" s="24">
        <v>8.1767060204283801</v>
      </c>
      <c r="H1780" s="9">
        <v>0</v>
      </c>
    </row>
    <row r="1781" spans="1:8" x14ac:dyDescent="0.35">
      <c r="A1781" s="8" t="str">
        <f t="shared" si="58"/>
        <v>Distribución volumen por criterio (Consumiciones).Pan Ing.NOROESTE</v>
      </c>
      <c r="B1781" s="8" t="s">
        <v>264</v>
      </c>
      <c r="C1781" s="8">
        <v>0</v>
      </c>
      <c r="D1781" t="s">
        <v>147</v>
      </c>
      <c r="E1781" s="24">
        <v>7.9027622816851899</v>
      </c>
      <c r="F1781" s="24">
        <v>6.32765461550352</v>
      </c>
      <c r="G1781" s="24">
        <v>5.5766294977001998</v>
      </c>
      <c r="H1781" s="9">
        <v>0</v>
      </c>
    </row>
    <row r="1782" spans="1:8" x14ac:dyDescent="0.35">
      <c r="A1782" s="8" t="str">
        <f t="shared" si="58"/>
        <v>Distribución volumen por criterio (Consumiciones).Pan Ing.&lt;2MIL</v>
      </c>
      <c r="B1782" s="8" t="s">
        <v>264</v>
      </c>
      <c r="C1782" s="8">
        <v>0</v>
      </c>
      <c r="D1782" t="s">
        <v>148</v>
      </c>
      <c r="E1782" s="24">
        <v>3.6730322964083602</v>
      </c>
      <c r="F1782" s="24">
        <v>3.4852352105476099</v>
      </c>
      <c r="G1782" s="24">
        <v>2.79084757430088</v>
      </c>
      <c r="H1782" s="9">
        <v>0</v>
      </c>
    </row>
    <row r="1783" spans="1:8" x14ac:dyDescent="0.35">
      <c r="A1783" s="8" t="str">
        <f t="shared" si="58"/>
        <v>Distribución volumen por criterio (Consumiciones).Pan Ing.2-5MIL</v>
      </c>
      <c r="B1783" s="8" t="s">
        <v>264</v>
      </c>
      <c r="C1783" s="8">
        <v>0</v>
      </c>
      <c r="D1783" t="s">
        <v>149</v>
      </c>
      <c r="E1783" s="24">
        <v>4.8113949184822999</v>
      </c>
      <c r="F1783" s="24">
        <v>4.0244978125163202</v>
      </c>
      <c r="G1783" s="24">
        <v>4.1623269935845002</v>
      </c>
      <c r="H1783" s="9">
        <v>0</v>
      </c>
    </row>
    <row r="1784" spans="1:8" x14ac:dyDescent="0.35">
      <c r="A1784" s="8" t="str">
        <f t="shared" si="58"/>
        <v>Distribución volumen por criterio (Consumiciones).Pan Ing.5-10MIL</v>
      </c>
      <c r="B1784" s="8" t="s">
        <v>264</v>
      </c>
      <c r="C1784" s="8">
        <v>0</v>
      </c>
      <c r="D1784" t="s">
        <v>150</v>
      </c>
      <c r="E1784" s="24">
        <v>6.1699944619291403</v>
      </c>
      <c r="F1784" s="24">
        <v>6.80654815444748</v>
      </c>
      <c r="G1784" s="24">
        <v>7.7232786640471103</v>
      </c>
      <c r="H1784" s="9">
        <v>0</v>
      </c>
    </row>
    <row r="1785" spans="1:8" x14ac:dyDescent="0.35">
      <c r="A1785" s="8" t="str">
        <f t="shared" si="58"/>
        <v>Distribución volumen por criterio (Consumiciones).Pan Ing.10-30MIL</v>
      </c>
      <c r="B1785" s="8" t="s">
        <v>264</v>
      </c>
      <c r="C1785" s="8">
        <v>0</v>
      </c>
      <c r="D1785" t="s">
        <v>151</v>
      </c>
      <c r="E1785" s="24">
        <v>15.9497143165885</v>
      </c>
      <c r="F1785" s="24">
        <v>17.3530840802994</v>
      </c>
      <c r="G1785" s="24">
        <v>18.046090396726999</v>
      </c>
      <c r="H1785" s="9">
        <v>0</v>
      </c>
    </row>
    <row r="1786" spans="1:8" x14ac:dyDescent="0.35">
      <c r="A1786" s="8" t="str">
        <f t="shared" si="58"/>
        <v>Distribución volumen por criterio (Consumiciones).Pan Ing.30-100MIL</v>
      </c>
      <c r="B1786" s="8" t="s">
        <v>264</v>
      </c>
      <c r="C1786" s="8">
        <v>0</v>
      </c>
      <c r="D1786" t="s">
        <v>152</v>
      </c>
      <c r="E1786" s="24">
        <v>24.309597071576199</v>
      </c>
      <c r="F1786" s="24">
        <v>24.054064319880599</v>
      </c>
      <c r="G1786" s="24">
        <v>23.127347762863</v>
      </c>
      <c r="H1786" s="9">
        <v>0</v>
      </c>
    </row>
    <row r="1787" spans="1:8" x14ac:dyDescent="0.35">
      <c r="A1787" s="8" t="str">
        <f t="shared" si="58"/>
        <v>Distribución volumen por criterio (Consumiciones).Pan Ing.100-200MIL</v>
      </c>
      <c r="B1787" s="8" t="s">
        <v>264</v>
      </c>
      <c r="C1787" s="8">
        <v>0</v>
      </c>
      <c r="D1787" t="s">
        <v>153</v>
      </c>
      <c r="E1787" s="24">
        <v>10.6967703591642</v>
      </c>
      <c r="F1787" s="24">
        <v>11.576497040184</v>
      </c>
      <c r="G1787" s="24">
        <v>10.515101162058601</v>
      </c>
      <c r="H1787" s="9">
        <v>0</v>
      </c>
    </row>
    <row r="1788" spans="1:8" x14ac:dyDescent="0.35">
      <c r="A1788" s="8" t="str">
        <f t="shared" si="58"/>
        <v>Distribución volumen por criterio (Consumiciones).Pan Ing.200-500MIL</v>
      </c>
      <c r="B1788" s="8" t="s">
        <v>264</v>
      </c>
      <c r="C1788" s="8">
        <v>0</v>
      </c>
      <c r="D1788" t="s">
        <v>154</v>
      </c>
      <c r="E1788" s="24">
        <v>15.8669566274499</v>
      </c>
      <c r="F1788" s="24">
        <v>14.6066723395815</v>
      </c>
      <c r="G1788" s="24">
        <v>16.021981894744499</v>
      </c>
      <c r="H1788" s="9">
        <v>0</v>
      </c>
    </row>
    <row r="1789" spans="1:8" x14ac:dyDescent="0.35">
      <c r="A1789" s="8" t="str">
        <f t="shared" si="58"/>
        <v>Distribución volumen por criterio (Consumiciones).Pan Ing.&gt;500MIL</v>
      </c>
      <c r="B1789" s="8" t="s">
        <v>264</v>
      </c>
      <c r="C1789" s="8">
        <v>0</v>
      </c>
      <c r="D1789" t="s">
        <v>155</v>
      </c>
      <c r="E1789" s="24">
        <v>18.522566963381198</v>
      </c>
      <c r="F1789" s="24">
        <v>18.0934100108833</v>
      </c>
      <c r="G1789" s="24">
        <v>17.612995908723899</v>
      </c>
      <c r="H1789" s="9">
        <v>0</v>
      </c>
    </row>
    <row r="1790" spans="1:8" x14ac:dyDescent="0.35">
      <c r="A1790" s="8" t="str">
        <f t="shared" si="58"/>
        <v>Distribución volumen por criterio (Consumiciones).Pan Ing.DE 15 A 19 AÑOS</v>
      </c>
      <c r="B1790" s="8" t="s">
        <v>264</v>
      </c>
      <c r="C1790" s="8">
        <v>0</v>
      </c>
      <c r="D1790" t="s">
        <v>156</v>
      </c>
      <c r="E1790" s="24">
        <v>3.7657774235813801</v>
      </c>
      <c r="F1790" s="24">
        <v>2.6638914050065501</v>
      </c>
      <c r="G1790" s="24">
        <v>2.4078699838226298</v>
      </c>
      <c r="H1790" s="9">
        <v>0</v>
      </c>
    </row>
    <row r="1791" spans="1:8" x14ac:dyDescent="0.35">
      <c r="A1791" s="8" t="str">
        <f t="shared" si="58"/>
        <v>Distribución volumen por criterio (Consumiciones).Pan Ing.DE 20 A 24 AÑOS</v>
      </c>
      <c r="B1791" s="8" t="s">
        <v>264</v>
      </c>
      <c r="C1791" s="8">
        <v>0</v>
      </c>
      <c r="D1791" t="s">
        <v>157</v>
      </c>
      <c r="E1791" s="24">
        <v>3.0508265233071699</v>
      </c>
      <c r="F1791" s="24">
        <v>3.2702672618127502</v>
      </c>
      <c r="G1791" s="24">
        <v>4.4022087291902396</v>
      </c>
      <c r="H1791" s="9">
        <v>0</v>
      </c>
    </row>
    <row r="1792" spans="1:8" x14ac:dyDescent="0.35">
      <c r="A1792" s="8" t="str">
        <f t="shared" si="58"/>
        <v>Distribución volumen por criterio (Consumiciones).Pan Ing.DE 25 A 34 AÑOS</v>
      </c>
      <c r="B1792" s="8" t="s">
        <v>264</v>
      </c>
      <c r="C1792" s="8">
        <v>0</v>
      </c>
      <c r="D1792" t="s">
        <v>158</v>
      </c>
      <c r="E1792" s="24">
        <v>11.550524765982701</v>
      </c>
      <c r="F1792" s="24">
        <v>10.064693385638099</v>
      </c>
      <c r="G1792" s="24">
        <v>9.7027690358520502</v>
      </c>
      <c r="H1792" s="9">
        <v>0</v>
      </c>
    </row>
    <row r="1793" spans="1:8" x14ac:dyDescent="0.35">
      <c r="A1793" s="8" t="str">
        <f t="shared" si="58"/>
        <v>Distribución volumen por criterio (Consumiciones).Pan Ing.DE 35 A 49 AÑOS</v>
      </c>
      <c r="B1793" s="8" t="s">
        <v>264</v>
      </c>
      <c r="C1793" s="8">
        <v>0</v>
      </c>
      <c r="D1793" t="s">
        <v>159</v>
      </c>
      <c r="E1793" s="24">
        <v>26.440144259992199</v>
      </c>
      <c r="F1793" s="24">
        <v>26.503813918547401</v>
      </c>
      <c r="G1793" s="24">
        <v>24.258791742352301</v>
      </c>
      <c r="H1793" s="9">
        <v>0</v>
      </c>
    </row>
    <row r="1794" spans="1:8" x14ac:dyDescent="0.35">
      <c r="A1794" s="8" t="str">
        <f t="shared" si="58"/>
        <v>Distribución volumen por criterio (Consumiciones).Pan Ing.DE 50 A 59 AÑOS</v>
      </c>
      <c r="B1794" s="8" t="s">
        <v>264</v>
      </c>
      <c r="C1794" s="8">
        <v>0</v>
      </c>
      <c r="D1794" t="s">
        <v>160</v>
      </c>
      <c r="E1794" s="24">
        <v>25.108554293355699</v>
      </c>
      <c r="F1794" s="24">
        <v>26.1011723730808</v>
      </c>
      <c r="G1794" s="24">
        <v>25.578166539586199</v>
      </c>
      <c r="H1794" s="9">
        <v>0</v>
      </c>
    </row>
    <row r="1795" spans="1:8" x14ac:dyDescent="0.35">
      <c r="A1795" s="8" t="str">
        <f t="shared" si="58"/>
        <v>Distribución volumen por criterio (Consumiciones).Pan Ing.DE 60 A 75 AÑOS</v>
      </c>
      <c r="B1795" s="8" t="s">
        <v>264</v>
      </c>
      <c r="C1795" s="8">
        <v>0</v>
      </c>
      <c r="D1795" t="s">
        <v>161</v>
      </c>
      <c r="E1795" s="24">
        <v>30.084194886064299</v>
      </c>
      <c r="F1795" s="24">
        <v>31.396175372199298</v>
      </c>
      <c r="G1795" s="24">
        <v>33.650167070963597</v>
      </c>
      <c r="H1795" s="9">
        <v>0</v>
      </c>
    </row>
    <row r="1796" spans="1:8" x14ac:dyDescent="0.35">
      <c r="A1796" s="8" t="str">
        <f t="shared" si="58"/>
        <v>Distribución volumen por criterio (Consumiciones).Pan Ing.NIVEL ALTO</v>
      </c>
      <c r="B1796" s="8" t="s">
        <v>264</v>
      </c>
      <c r="C1796" s="8">
        <v>0</v>
      </c>
      <c r="D1796" t="s">
        <v>245</v>
      </c>
      <c r="E1796" s="24">
        <v>23.8836140639985</v>
      </c>
      <c r="F1796" s="24">
        <v>23.262951206426401</v>
      </c>
      <c r="G1796" s="24">
        <v>23.409680399587</v>
      </c>
      <c r="H1796" s="9">
        <v>0</v>
      </c>
    </row>
    <row r="1797" spans="1:8" x14ac:dyDescent="0.35">
      <c r="A1797" s="8" t="str">
        <f t="shared" si="58"/>
        <v>Distribución volumen por criterio (Consumiciones).Pan Ing.NIVEL MEDIO ALTO</v>
      </c>
      <c r="B1797" s="8" t="s">
        <v>264</v>
      </c>
      <c r="C1797" s="8">
        <v>0</v>
      </c>
      <c r="D1797" t="s">
        <v>246</v>
      </c>
      <c r="E1797" s="24">
        <v>12.899723096457</v>
      </c>
      <c r="F1797" s="24">
        <v>15.7138983422815</v>
      </c>
      <c r="G1797" s="24">
        <v>15.944542430864701</v>
      </c>
      <c r="H1797" s="9">
        <v>0</v>
      </c>
    </row>
    <row r="1798" spans="1:8" x14ac:dyDescent="0.35">
      <c r="A1798" s="8" t="str">
        <f t="shared" si="58"/>
        <v>Distribución volumen por criterio (Consumiciones).Pan Ing.NIVEL MEDIO</v>
      </c>
      <c r="B1798" s="8" t="s">
        <v>264</v>
      </c>
      <c r="C1798" s="8">
        <v>0</v>
      </c>
      <c r="D1798" t="s">
        <v>247</v>
      </c>
      <c r="E1798" s="24">
        <v>25.8392176461848</v>
      </c>
      <c r="F1798" s="24">
        <v>26.752690633940301</v>
      </c>
      <c r="G1798" s="24">
        <v>25.164971254571999</v>
      </c>
      <c r="H1798" s="9">
        <v>0</v>
      </c>
    </row>
    <row r="1799" spans="1:8" x14ac:dyDescent="0.35">
      <c r="A1799" s="8" t="str">
        <f t="shared" si="58"/>
        <v>Distribución volumen por criterio (Consumiciones).Pan Ing.NIVEL MEDIO BAJO</v>
      </c>
      <c r="B1799" s="8" t="s">
        <v>264</v>
      </c>
      <c r="C1799" s="8">
        <v>0</v>
      </c>
      <c r="D1799" t="s">
        <v>248</v>
      </c>
      <c r="E1799" s="24">
        <v>13.9599205759594</v>
      </c>
      <c r="F1799" s="24">
        <v>13.974710335800999</v>
      </c>
      <c r="G1799" s="24">
        <v>15.9026360817289</v>
      </c>
      <c r="H1799" s="9">
        <v>0</v>
      </c>
    </row>
    <row r="1800" spans="1:8" x14ac:dyDescent="0.35">
      <c r="A1800" s="8" t="str">
        <f t="shared" si="58"/>
        <v>Distribución volumen por criterio (Consumiciones).Pan Ing.NIVEL BAJO</v>
      </c>
      <c r="B1800" s="8" t="s">
        <v>264</v>
      </c>
      <c r="C1800" s="8">
        <v>0</v>
      </c>
      <c r="D1800" t="s">
        <v>249</v>
      </c>
      <c r="E1800" s="24">
        <v>23.4175462293842</v>
      </c>
      <c r="F1800" s="24">
        <v>20.295765308033499</v>
      </c>
      <c r="G1800" s="24">
        <v>19.578142386070901</v>
      </c>
      <c r="H1800" s="9">
        <v>0</v>
      </c>
    </row>
    <row r="1801" spans="1:8" x14ac:dyDescent="0.35">
      <c r="A1801" s="8" t="str">
        <f t="shared" si="58"/>
        <v>Distribución volumen por criterio (Consumiciones).Pan Ing.HOMBRE</v>
      </c>
      <c r="B1801" s="8" t="s">
        <v>264</v>
      </c>
      <c r="C1801" s="8">
        <v>0</v>
      </c>
      <c r="D1801" t="s">
        <v>166</v>
      </c>
      <c r="E1801" s="24">
        <v>49.406583550578802</v>
      </c>
      <c r="F1801" s="24">
        <v>49.318675196789101</v>
      </c>
      <c r="G1801" s="24">
        <v>49.128360014733602</v>
      </c>
      <c r="H1801" s="9">
        <v>0</v>
      </c>
    </row>
    <row r="1802" spans="1:8" x14ac:dyDescent="0.35">
      <c r="A1802" s="8" t="str">
        <f t="shared" si="58"/>
        <v>Distribución volumen por criterio (Consumiciones).Pan Ing.MUJER</v>
      </c>
      <c r="B1802" s="8" t="s">
        <v>264</v>
      </c>
      <c r="C1802" s="8">
        <v>0</v>
      </c>
      <c r="D1802" t="s">
        <v>167</v>
      </c>
      <c r="E1802" s="24">
        <v>50.593438061405102</v>
      </c>
      <c r="F1802" s="24">
        <v>50.681345905187797</v>
      </c>
      <c r="G1802" s="24">
        <v>50.871612538089799</v>
      </c>
      <c r="H1802" s="9">
        <v>0</v>
      </c>
    </row>
    <row r="1803" spans="1:8" x14ac:dyDescent="0.35">
      <c r="A1803" s="8" t="str">
        <f t="shared" ref="A1803:A1832" si="59">$I$3&amp;$C$1803&amp;D1803</f>
        <v>Distribución volumen por criterio (Consumiciones).Pastas Ing.T.ESPAÑA</v>
      </c>
      <c r="B1803" s="8" t="s">
        <v>264</v>
      </c>
      <c r="C1803" s="8" t="s">
        <v>118</v>
      </c>
      <c r="D1803" t="s">
        <v>138</v>
      </c>
      <c r="E1803" s="24">
        <v>100</v>
      </c>
      <c r="F1803" s="24">
        <v>100</v>
      </c>
      <c r="G1803" s="24">
        <v>100</v>
      </c>
      <c r="H1803" s="9">
        <v>0</v>
      </c>
    </row>
    <row r="1804" spans="1:8" x14ac:dyDescent="0.35">
      <c r="A1804" s="8" t="str">
        <f t="shared" si="59"/>
        <v>Distribución volumen por criterio (Consumiciones).Pastas Ing.BCN AM</v>
      </c>
      <c r="B1804" s="8" t="s">
        <v>264</v>
      </c>
      <c r="C1804" s="8">
        <v>0</v>
      </c>
      <c r="D1804" t="s">
        <v>140</v>
      </c>
      <c r="E1804" s="24">
        <v>15.696726810143099</v>
      </c>
      <c r="F1804" s="24">
        <v>12.4920708498782</v>
      </c>
      <c r="G1804" s="24">
        <v>10.490766287849899</v>
      </c>
      <c r="H1804" s="9">
        <v>0</v>
      </c>
    </row>
    <row r="1805" spans="1:8" x14ac:dyDescent="0.35">
      <c r="A1805" s="8" t="str">
        <f t="shared" si="59"/>
        <v>Distribución volumen por criterio (Consumiciones).Pastas Ing.REST.CAT ARAGON</v>
      </c>
      <c r="B1805" s="8" t="s">
        <v>264</v>
      </c>
      <c r="C1805" s="8">
        <v>0</v>
      </c>
      <c r="D1805" t="s">
        <v>141</v>
      </c>
      <c r="E1805" s="24">
        <v>18.2823600392895</v>
      </c>
      <c r="F1805" s="24">
        <v>20.298239931251999</v>
      </c>
      <c r="G1805" s="24">
        <v>16.827941604996301</v>
      </c>
      <c r="H1805" s="9">
        <v>0</v>
      </c>
    </row>
    <row r="1806" spans="1:8" x14ac:dyDescent="0.35">
      <c r="A1806" s="8" t="str">
        <f t="shared" si="59"/>
        <v>Distribución volumen por criterio (Consumiciones).Pastas Ing.LEVANTE</v>
      </c>
      <c r="B1806" s="8" t="s">
        <v>264</v>
      </c>
      <c r="C1806" s="8">
        <v>0</v>
      </c>
      <c r="D1806" t="s">
        <v>142</v>
      </c>
      <c r="E1806" s="24">
        <v>20.8595663905467</v>
      </c>
      <c r="F1806" s="24">
        <v>16.649646567158499</v>
      </c>
      <c r="G1806" s="24">
        <v>15.8295880444779</v>
      </c>
      <c r="H1806" s="9">
        <v>0</v>
      </c>
    </row>
    <row r="1807" spans="1:8" x14ac:dyDescent="0.35">
      <c r="A1807" s="8" t="str">
        <f t="shared" si="59"/>
        <v>Distribución volumen por criterio (Consumiciones).Pastas Ing.ANDALUCIA</v>
      </c>
      <c r="B1807" s="8" t="s">
        <v>264</v>
      </c>
      <c r="C1807" s="8">
        <v>0</v>
      </c>
      <c r="D1807" t="s">
        <v>143</v>
      </c>
      <c r="E1807" s="24">
        <v>11.535753979888099</v>
      </c>
      <c r="F1807" s="24">
        <v>12.440698891342199</v>
      </c>
      <c r="G1807" s="24">
        <v>14.465948498777999</v>
      </c>
      <c r="H1807" s="9">
        <v>0</v>
      </c>
    </row>
    <row r="1808" spans="1:8" x14ac:dyDescent="0.35">
      <c r="A1808" s="8" t="str">
        <f t="shared" si="59"/>
        <v>Distribución volumen por criterio (Consumiciones).Pastas Ing.MDD AM</v>
      </c>
      <c r="B1808" s="8" t="s">
        <v>264</v>
      </c>
      <c r="C1808" s="8">
        <v>0</v>
      </c>
      <c r="D1808" t="s">
        <v>144</v>
      </c>
      <c r="E1808" s="24">
        <v>13.0936186794275</v>
      </c>
      <c r="F1808" s="24">
        <v>15.026500450764299</v>
      </c>
      <c r="G1808" s="24">
        <v>15.217226753613399</v>
      </c>
      <c r="H1808" s="9">
        <v>0</v>
      </c>
    </row>
    <row r="1809" spans="1:8" x14ac:dyDescent="0.35">
      <c r="A1809" s="8" t="str">
        <f t="shared" si="59"/>
        <v>Distribución volumen por criterio (Consumiciones).Pastas Ing.RTO CENTRO</v>
      </c>
      <c r="B1809" s="8" t="s">
        <v>264</v>
      </c>
      <c r="C1809" s="8">
        <v>0</v>
      </c>
      <c r="D1809" t="s">
        <v>145</v>
      </c>
      <c r="E1809" s="24">
        <v>6.2982102305196301</v>
      </c>
      <c r="F1809" s="24">
        <v>8.5705059093854796</v>
      </c>
      <c r="G1809" s="24">
        <v>11.6338144454391</v>
      </c>
      <c r="H1809" s="9">
        <v>0</v>
      </c>
    </row>
    <row r="1810" spans="1:8" x14ac:dyDescent="0.35">
      <c r="A1810" s="8" t="str">
        <f t="shared" si="59"/>
        <v>Distribución volumen por criterio (Consumiciones).Pastas Ing.NORTE-CENTRO</v>
      </c>
      <c r="B1810" s="8" t="s">
        <v>264</v>
      </c>
      <c r="C1810" s="8">
        <v>0</v>
      </c>
      <c r="D1810" t="s">
        <v>146</v>
      </c>
      <c r="E1810" s="24">
        <v>8.1570107483067602</v>
      </c>
      <c r="F1810" s="24">
        <v>7.1479743034242897</v>
      </c>
      <c r="G1810" s="24">
        <v>9.8476069966896205</v>
      </c>
      <c r="H1810" s="9">
        <v>0</v>
      </c>
    </row>
    <row r="1811" spans="1:8" x14ac:dyDescent="0.35">
      <c r="A1811" s="8" t="str">
        <f t="shared" si="59"/>
        <v>Distribución volumen por criterio (Consumiciones).Pastas Ing.NOROESTE</v>
      </c>
      <c r="B1811" s="8" t="s">
        <v>264</v>
      </c>
      <c r="C1811" s="8">
        <v>0</v>
      </c>
      <c r="D1811" t="s">
        <v>147</v>
      </c>
      <c r="E1811" s="24">
        <v>6.0767458751778598</v>
      </c>
      <c r="F1811" s="24">
        <v>7.3743693299953899</v>
      </c>
      <c r="G1811" s="24">
        <v>5.6871183064993902</v>
      </c>
      <c r="H1811" s="9">
        <v>0</v>
      </c>
    </row>
    <row r="1812" spans="1:8" x14ac:dyDescent="0.35">
      <c r="A1812" s="8" t="str">
        <f t="shared" si="59"/>
        <v>Distribución volumen por criterio (Consumiciones).Pastas Ing.&lt;2MIL</v>
      </c>
      <c r="B1812" s="8" t="s">
        <v>264</v>
      </c>
      <c r="C1812" s="8">
        <v>0</v>
      </c>
      <c r="D1812" t="s">
        <v>148</v>
      </c>
      <c r="E1812" s="24">
        <v>4.7280530557888296</v>
      </c>
      <c r="F1812" s="24">
        <v>8.0445038029793405</v>
      </c>
      <c r="G1812" s="24">
        <v>9.5851917579143304</v>
      </c>
      <c r="H1812" s="9">
        <v>0</v>
      </c>
    </row>
    <row r="1813" spans="1:8" x14ac:dyDescent="0.35">
      <c r="A1813" s="8" t="str">
        <f t="shared" si="59"/>
        <v>Distribución volumen por criterio (Consumiciones).Pastas Ing.2-5MIL</v>
      </c>
      <c r="B1813" s="8" t="s">
        <v>264</v>
      </c>
      <c r="C1813" s="8">
        <v>0</v>
      </c>
      <c r="D1813" t="s">
        <v>149</v>
      </c>
      <c r="E1813" s="24">
        <v>5.23998795805361</v>
      </c>
      <c r="F1813" s="24">
        <v>5.1915888365046099</v>
      </c>
      <c r="G1813" s="24">
        <v>4.31213241696266</v>
      </c>
      <c r="H1813" s="9">
        <v>0</v>
      </c>
    </row>
    <row r="1814" spans="1:8" x14ac:dyDescent="0.35">
      <c r="A1814" s="8" t="str">
        <f t="shared" si="59"/>
        <v>Distribución volumen por criterio (Consumiciones).Pastas Ing.5-10MIL</v>
      </c>
      <c r="B1814" s="8" t="s">
        <v>264</v>
      </c>
      <c r="C1814" s="8">
        <v>0</v>
      </c>
      <c r="D1814" t="s">
        <v>150</v>
      </c>
      <c r="E1814" s="24">
        <v>7.4764099181247001</v>
      </c>
      <c r="F1814" s="24">
        <v>10.9299685410385</v>
      </c>
      <c r="G1814" s="24">
        <v>12.4125370044165</v>
      </c>
      <c r="H1814" s="9">
        <v>0</v>
      </c>
    </row>
    <row r="1815" spans="1:8" x14ac:dyDescent="0.35">
      <c r="A1815" s="8" t="str">
        <f t="shared" si="59"/>
        <v>Distribución volumen por criterio (Consumiciones).Pastas Ing.10-30MIL</v>
      </c>
      <c r="B1815" s="8" t="s">
        <v>264</v>
      </c>
      <c r="C1815" s="8">
        <v>0</v>
      </c>
      <c r="D1815" t="s">
        <v>151</v>
      </c>
      <c r="E1815" s="24">
        <v>20.4678925599985</v>
      </c>
      <c r="F1815" s="24">
        <v>18.597563192703301</v>
      </c>
      <c r="G1815" s="24">
        <v>18.401837991755102</v>
      </c>
      <c r="H1815" s="9">
        <v>0</v>
      </c>
    </row>
    <row r="1816" spans="1:8" x14ac:dyDescent="0.35">
      <c r="A1816" s="8" t="str">
        <f t="shared" si="59"/>
        <v>Distribución volumen por criterio (Consumiciones).Pastas Ing.30-100MIL</v>
      </c>
      <c r="B1816" s="8" t="s">
        <v>264</v>
      </c>
      <c r="C1816" s="8">
        <v>0</v>
      </c>
      <c r="D1816" t="s">
        <v>152</v>
      </c>
      <c r="E1816" s="24">
        <v>22.8666851354015</v>
      </c>
      <c r="F1816" s="24">
        <v>20.914765765685299</v>
      </c>
      <c r="G1816" s="24">
        <v>20.098276642085999</v>
      </c>
      <c r="H1816" s="9">
        <v>0</v>
      </c>
    </row>
    <row r="1817" spans="1:8" x14ac:dyDescent="0.35">
      <c r="A1817" s="8" t="str">
        <f t="shared" si="59"/>
        <v>Distribución volumen por criterio (Consumiciones).Pastas Ing.100-200MIL</v>
      </c>
      <c r="B1817" s="8" t="s">
        <v>264</v>
      </c>
      <c r="C1817" s="8">
        <v>0</v>
      </c>
      <c r="D1817" t="s">
        <v>153</v>
      </c>
      <c r="E1817" s="24">
        <v>7.1343687419561599</v>
      </c>
      <c r="F1817" s="24">
        <v>8.1817391335062108</v>
      </c>
      <c r="G1817" s="24">
        <v>7.9846758181224704</v>
      </c>
      <c r="H1817" s="9">
        <v>0</v>
      </c>
    </row>
    <row r="1818" spans="1:8" x14ac:dyDescent="0.35">
      <c r="A1818" s="8" t="str">
        <f t="shared" si="59"/>
        <v>Distribución volumen por criterio (Consumiciones).Pastas Ing.200-500MIL</v>
      </c>
      <c r="B1818" s="8" t="s">
        <v>264</v>
      </c>
      <c r="C1818" s="8">
        <v>0</v>
      </c>
      <c r="D1818" t="s">
        <v>154</v>
      </c>
      <c r="E1818" s="24">
        <v>14.1007651687943</v>
      </c>
      <c r="F1818" s="24">
        <v>11.906129251224399</v>
      </c>
      <c r="G1818" s="24">
        <v>11.1526476479498</v>
      </c>
      <c r="H1818" s="9">
        <v>0</v>
      </c>
    </row>
    <row r="1819" spans="1:8" x14ac:dyDescent="0.35">
      <c r="A1819" s="8" t="str">
        <f t="shared" si="59"/>
        <v>Distribución volumen por criterio (Consumiciones).Pastas Ing.&gt;500MIL</v>
      </c>
      <c r="B1819" s="8" t="s">
        <v>264</v>
      </c>
      <c r="C1819" s="8">
        <v>0</v>
      </c>
      <c r="D1819" t="s">
        <v>155</v>
      </c>
      <c r="E1819" s="24">
        <v>17.9858457438262</v>
      </c>
      <c r="F1819" s="24">
        <v>16.2337362820249</v>
      </c>
      <c r="G1819" s="24">
        <v>16.05269743929</v>
      </c>
      <c r="H1819" s="9">
        <v>0</v>
      </c>
    </row>
    <row r="1820" spans="1:8" x14ac:dyDescent="0.35">
      <c r="A1820" s="8" t="str">
        <f t="shared" si="59"/>
        <v>Distribución volumen por criterio (Consumiciones).Pastas Ing.DE 15 A 19 AÑOS</v>
      </c>
      <c r="B1820" s="8" t="s">
        <v>264</v>
      </c>
      <c r="C1820" s="8">
        <v>0</v>
      </c>
      <c r="D1820" t="s">
        <v>156</v>
      </c>
      <c r="E1820" s="24">
        <v>2.0668988509631099</v>
      </c>
      <c r="F1820" s="24">
        <v>1.7879103757227699</v>
      </c>
      <c r="G1820" s="24">
        <v>3.1975075452694299</v>
      </c>
      <c r="H1820" s="9">
        <v>0</v>
      </c>
    </row>
    <row r="1821" spans="1:8" x14ac:dyDescent="0.35">
      <c r="A1821" s="8" t="str">
        <f t="shared" si="59"/>
        <v>Distribución volumen por criterio (Consumiciones).Pastas Ing.DE 20 A 24 AÑOS</v>
      </c>
      <c r="B1821" s="8" t="s">
        <v>264</v>
      </c>
      <c r="C1821" s="8">
        <v>0</v>
      </c>
      <c r="D1821" t="s">
        <v>157</v>
      </c>
      <c r="E1821" s="24">
        <v>2.4989864971187101</v>
      </c>
      <c r="F1821" s="24">
        <v>4.2541404551939896</v>
      </c>
      <c r="G1821" s="24">
        <v>2.9425478815053601</v>
      </c>
      <c r="H1821" s="9">
        <v>0</v>
      </c>
    </row>
    <row r="1822" spans="1:8" x14ac:dyDescent="0.35">
      <c r="A1822" s="8" t="str">
        <f t="shared" si="59"/>
        <v>Distribución volumen por criterio (Consumiciones).Pastas Ing.DE 25 A 34 AÑOS</v>
      </c>
      <c r="B1822" s="8" t="s">
        <v>264</v>
      </c>
      <c r="C1822" s="8">
        <v>0</v>
      </c>
      <c r="D1822" t="s">
        <v>158</v>
      </c>
      <c r="E1822" s="24">
        <v>10.0705383511975</v>
      </c>
      <c r="F1822" s="24">
        <v>8.4406184830592998</v>
      </c>
      <c r="G1822" s="24">
        <v>8.5913579209796591</v>
      </c>
      <c r="H1822" s="9">
        <v>0</v>
      </c>
    </row>
    <row r="1823" spans="1:8" x14ac:dyDescent="0.35">
      <c r="A1823" s="8" t="str">
        <f t="shared" si="59"/>
        <v>Distribución volumen por criterio (Consumiciones).Pastas Ing.DE 35 A 49 AÑOS</v>
      </c>
      <c r="B1823" s="8" t="s">
        <v>264</v>
      </c>
      <c r="C1823" s="8">
        <v>0</v>
      </c>
      <c r="D1823" t="s">
        <v>159</v>
      </c>
      <c r="E1823" s="24">
        <v>26.005438338443302</v>
      </c>
      <c r="F1823" s="24">
        <v>26.958341652924201</v>
      </c>
      <c r="G1823" s="24">
        <v>23.909479956141599</v>
      </c>
      <c r="H1823" s="9">
        <v>0</v>
      </c>
    </row>
    <row r="1824" spans="1:8" x14ac:dyDescent="0.35">
      <c r="A1824" s="8" t="str">
        <f t="shared" si="59"/>
        <v>Distribución volumen por criterio (Consumiciones).Pastas Ing.DE 50 A 59 AÑOS</v>
      </c>
      <c r="B1824" s="8" t="s">
        <v>264</v>
      </c>
      <c r="C1824" s="8">
        <v>0</v>
      </c>
      <c r="D1824" t="s">
        <v>160</v>
      </c>
      <c r="E1824" s="24">
        <v>22.306763615101602</v>
      </c>
      <c r="F1824" s="24">
        <v>27.268121315529399</v>
      </c>
      <c r="G1824" s="24">
        <v>24.835640448769599</v>
      </c>
      <c r="H1824" s="9">
        <v>0</v>
      </c>
    </row>
    <row r="1825" spans="1:8" x14ac:dyDescent="0.35">
      <c r="A1825" s="8" t="str">
        <f t="shared" si="59"/>
        <v>Distribución volumen por criterio (Consumiciones).Pastas Ing.DE 60 A 75 AÑOS</v>
      </c>
      <c r="B1825" s="8" t="s">
        <v>264</v>
      </c>
      <c r="C1825" s="8">
        <v>0</v>
      </c>
      <c r="D1825" t="s">
        <v>161</v>
      </c>
      <c r="E1825" s="24">
        <v>37.051367100474899</v>
      </c>
      <c r="F1825" s="24">
        <v>31.2908625232368</v>
      </c>
      <c r="G1825" s="24">
        <v>36.523457496659397</v>
      </c>
      <c r="H1825" s="9">
        <v>0</v>
      </c>
    </row>
    <row r="1826" spans="1:8" x14ac:dyDescent="0.35">
      <c r="A1826" s="8" t="str">
        <f t="shared" si="59"/>
        <v>Distribución volumen por criterio (Consumiciones).Pastas Ing.NIVEL ALTO</v>
      </c>
      <c r="B1826" s="8" t="s">
        <v>264</v>
      </c>
      <c r="C1826" s="8">
        <v>0</v>
      </c>
      <c r="D1826" t="s">
        <v>245</v>
      </c>
      <c r="E1826" s="24">
        <v>26.1124307008347</v>
      </c>
      <c r="F1826" s="24">
        <v>26.171410512957099</v>
      </c>
      <c r="G1826" s="24">
        <v>21.711288545629099</v>
      </c>
      <c r="H1826" s="9">
        <v>0</v>
      </c>
    </row>
    <row r="1827" spans="1:8" x14ac:dyDescent="0.35">
      <c r="A1827" s="8" t="str">
        <f t="shared" si="59"/>
        <v>Distribución volumen por criterio (Consumiciones).Pastas Ing.NIVEL MEDIO ALTO</v>
      </c>
      <c r="B1827" s="8" t="s">
        <v>264</v>
      </c>
      <c r="C1827" s="8">
        <v>0</v>
      </c>
      <c r="D1827" t="s">
        <v>246</v>
      </c>
      <c r="E1827" s="24">
        <v>14.9004903738966</v>
      </c>
      <c r="F1827" s="24">
        <v>17.539893000884899</v>
      </c>
      <c r="G1827" s="24">
        <v>17.413766474239299</v>
      </c>
      <c r="H1827" s="9">
        <v>0</v>
      </c>
    </row>
    <row r="1828" spans="1:8" x14ac:dyDescent="0.35">
      <c r="A1828" s="8" t="str">
        <f t="shared" si="59"/>
        <v>Distribución volumen por criterio (Consumiciones).Pastas Ing.NIVEL MEDIO</v>
      </c>
      <c r="B1828" s="8" t="s">
        <v>264</v>
      </c>
      <c r="C1828" s="8">
        <v>0</v>
      </c>
      <c r="D1828" t="s">
        <v>247</v>
      </c>
      <c r="E1828" s="24">
        <v>22.3843343718891</v>
      </c>
      <c r="F1828" s="24">
        <v>24.602015359852</v>
      </c>
      <c r="G1828" s="24">
        <v>22.624585546160201</v>
      </c>
      <c r="H1828" s="9">
        <v>0</v>
      </c>
    </row>
    <row r="1829" spans="1:8" x14ac:dyDescent="0.35">
      <c r="A1829" s="8" t="str">
        <f t="shared" si="59"/>
        <v>Distribución volumen por criterio (Consumiciones).Pastas Ing.NIVEL MEDIO BAJO</v>
      </c>
      <c r="B1829" s="8" t="s">
        <v>264</v>
      </c>
      <c r="C1829" s="8">
        <v>0</v>
      </c>
      <c r="D1829" t="s">
        <v>248</v>
      </c>
      <c r="E1829" s="24">
        <v>17.236474757463299</v>
      </c>
      <c r="F1829" s="24">
        <v>14.698914612844501</v>
      </c>
      <c r="G1829" s="24">
        <v>18.6529386078901</v>
      </c>
      <c r="H1829" s="9">
        <v>0</v>
      </c>
    </row>
    <row r="1830" spans="1:8" x14ac:dyDescent="0.35">
      <c r="A1830" s="8" t="str">
        <f t="shared" si="59"/>
        <v>Distribución volumen por criterio (Consumiciones).Pastas Ing.NIVEL BAJO</v>
      </c>
      <c r="B1830" s="8" t="s">
        <v>264</v>
      </c>
      <c r="C1830" s="8">
        <v>0</v>
      </c>
      <c r="D1830" t="s">
        <v>249</v>
      </c>
      <c r="E1830" s="24">
        <v>19.366280148346199</v>
      </c>
      <c r="F1830" s="24">
        <v>16.987766513461501</v>
      </c>
      <c r="G1830" s="24">
        <v>19.597409887737602</v>
      </c>
      <c r="H1830" s="9">
        <v>0</v>
      </c>
    </row>
    <row r="1831" spans="1:8" x14ac:dyDescent="0.35">
      <c r="A1831" s="8" t="str">
        <f t="shared" si="59"/>
        <v>Distribución volumen por criterio (Consumiciones).Pastas Ing.HOMBRE</v>
      </c>
      <c r="B1831" s="8" t="s">
        <v>264</v>
      </c>
      <c r="C1831" s="8">
        <v>0</v>
      </c>
      <c r="D1831" t="s">
        <v>166</v>
      </c>
      <c r="E1831" s="24">
        <v>50.802934458352603</v>
      </c>
      <c r="F1831" s="24">
        <v>51.069783377592501</v>
      </c>
      <c r="G1831" s="24">
        <v>52.692024809913498</v>
      </c>
      <c r="H1831" s="9">
        <v>0</v>
      </c>
    </row>
    <row r="1832" spans="1:8" x14ac:dyDescent="0.35">
      <c r="A1832" s="8" t="str">
        <f t="shared" si="59"/>
        <v>Distribución volumen por criterio (Consumiciones).Pastas Ing.MUJER</v>
      </c>
      <c r="B1832" s="8" t="s">
        <v>264</v>
      </c>
      <c r="C1832" s="8">
        <v>0</v>
      </c>
      <c r="D1832" t="s">
        <v>167</v>
      </c>
      <c r="E1832" s="24">
        <v>49.197065541647397</v>
      </c>
      <c r="F1832" s="24">
        <v>48.930216622407499</v>
      </c>
      <c r="G1832" s="24">
        <v>47.307964251742902</v>
      </c>
      <c r="H1832" s="9">
        <v>0</v>
      </c>
    </row>
    <row r="1833" spans="1:8" x14ac:dyDescent="0.35">
      <c r="A1833" s="8" t="str">
        <f t="shared" ref="A1833:A1862" si="60">$I$3&amp;$C$1833&amp;D1833</f>
        <v>Distribución volumen por criterio (Consumiciones).Arroz Ing.T.ESPAÑA</v>
      </c>
      <c r="B1833" s="8" t="s">
        <v>264</v>
      </c>
      <c r="C1833" s="8" t="s">
        <v>119</v>
      </c>
      <c r="D1833" t="s">
        <v>138</v>
      </c>
      <c r="E1833" s="24">
        <v>100</v>
      </c>
      <c r="F1833" s="24">
        <v>100</v>
      </c>
      <c r="G1833" s="24">
        <v>100</v>
      </c>
      <c r="H1833" s="9">
        <v>0</v>
      </c>
    </row>
    <row r="1834" spans="1:8" x14ac:dyDescent="0.35">
      <c r="A1834" s="8" t="str">
        <f t="shared" si="60"/>
        <v>Distribución volumen por criterio (Consumiciones).Arroz Ing.BCN AM</v>
      </c>
      <c r="B1834" s="8" t="s">
        <v>264</v>
      </c>
      <c r="C1834" s="8">
        <v>0</v>
      </c>
      <c r="D1834" t="s">
        <v>140</v>
      </c>
      <c r="E1834" s="24">
        <v>9.9501075664756993</v>
      </c>
      <c r="F1834" s="24">
        <v>9.7412362101805297</v>
      </c>
      <c r="G1834" s="24">
        <v>10.4430314738219</v>
      </c>
      <c r="H1834" s="9">
        <v>0</v>
      </c>
    </row>
    <row r="1835" spans="1:8" x14ac:dyDescent="0.35">
      <c r="A1835" s="8" t="str">
        <f t="shared" si="60"/>
        <v>Distribución volumen por criterio (Consumiciones).Arroz Ing.REST.CAT ARAGON</v>
      </c>
      <c r="B1835" s="8" t="s">
        <v>264</v>
      </c>
      <c r="C1835" s="8">
        <v>0</v>
      </c>
      <c r="D1835" t="s">
        <v>141</v>
      </c>
      <c r="E1835" s="24">
        <v>12.806902473861101</v>
      </c>
      <c r="F1835" s="24">
        <v>13.0608429093851</v>
      </c>
      <c r="G1835" s="24">
        <v>13.780975068245301</v>
      </c>
      <c r="H1835" s="9">
        <v>0</v>
      </c>
    </row>
    <row r="1836" spans="1:8" x14ac:dyDescent="0.35">
      <c r="A1836" s="8" t="str">
        <f t="shared" si="60"/>
        <v>Distribución volumen por criterio (Consumiciones).Arroz Ing.LEVANTE</v>
      </c>
      <c r="B1836" s="8" t="s">
        <v>264</v>
      </c>
      <c r="C1836" s="8">
        <v>0</v>
      </c>
      <c r="D1836" t="s">
        <v>142</v>
      </c>
      <c r="E1836" s="24">
        <v>22.247321865649099</v>
      </c>
      <c r="F1836" s="24">
        <v>20.34820577348</v>
      </c>
      <c r="G1836" s="24">
        <v>21.8644456822752</v>
      </c>
      <c r="H1836" s="9">
        <v>0</v>
      </c>
    </row>
    <row r="1837" spans="1:8" x14ac:dyDescent="0.35">
      <c r="A1837" s="8" t="str">
        <f t="shared" si="60"/>
        <v>Distribución volumen por criterio (Consumiciones).Arroz Ing.ANDALUCIA</v>
      </c>
      <c r="B1837" s="8" t="s">
        <v>264</v>
      </c>
      <c r="C1837" s="8">
        <v>0</v>
      </c>
      <c r="D1837" t="s">
        <v>143</v>
      </c>
      <c r="E1837" s="24">
        <v>15.467829065435</v>
      </c>
      <c r="F1837" s="24">
        <v>14.1922148884313</v>
      </c>
      <c r="G1837" s="24">
        <v>12.176355325898401</v>
      </c>
      <c r="H1837" s="9">
        <v>0</v>
      </c>
    </row>
    <row r="1838" spans="1:8" x14ac:dyDescent="0.35">
      <c r="A1838" s="8" t="str">
        <f t="shared" si="60"/>
        <v>Distribución volumen por criterio (Consumiciones).Arroz Ing.MDD AM</v>
      </c>
      <c r="B1838" s="8" t="s">
        <v>264</v>
      </c>
      <c r="C1838" s="8">
        <v>0</v>
      </c>
      <c r="D1838" t="s">
        <v>144</v>
      </c>
      <c r="E1838" s="24">
        <v>16.4067714858462</v>
      </c>
      <c r="F1838" s="24">
        <v>18.713629128814802</v>
      </c>
      <c r="G1838" s="24">
        <v>17.597007083288901</v>
      </c>
      <c r="H1838" s="9">
        <v>0</v>
      </c>
    </row>
    <row r="1839" spans="1:8" x14ac:dyDescent="0.35">
      <c r="A1839" s="8" t="str">
        <f t="shared" si="60"/>
        <v>Distribución volumen por criterio (Consumiciones).Arroz Ing.RTO CENTRO</v>
      </c>
      <c r="B1839" s="8" t="s">
        <v>264</v>
      </c>
      <c r="C1839" s="8">
        <v>0</v>
      </c>
      <c r="D1839" t="s">
        <v>145</v>
      </c>
      <c r="E1839" s="24">
        <v>9.3010792127486006</v>
      </c>
      <c r="F1839" s="24">
        <v>12.130394215542999</v>
      </c>
      <c r="G1839" s="24">
        <v>12.3874041504201</v>
      </c>
      <c r="H1839" s="9">
        <v>0</v>
      </c>
    </row>
    <row r="1840" spans="1:8" x14ac:dyDescent="0.35">
      <c r="A1840" s="8" t="str">
        <f t="shared" si="60"/>
        <v>Distribución volumen por criterio (Consumiciones).Arroz Ing.NORTE-CENTRO</v>
      </c>
      <c r="B1840" s="8" t="s">
        <v>264</v>
      </c>
      <c r="C1840" s="8">
        <v>0</v>
      </c>
      <c r="D1840" t="s">
        <v>146</v>
      </c>
      <c r="E1840" s="24">
        <v>6.7808017214471796</v>
      </c>
      <c r="F1840" s="24">
        <v>5.9606292650104997</v>
      </c>
      <c r="G1840" s="24">
        <v>6.9332361504517399</v>
      </c>
      <c r="H1840" s="9">
        <v>0</v>
      </c>
    </row>
    <row r="1841" spans="1:8" x14ac:dyDescent="0.35">
      <c r="A1841" s="8" t="str">
        <f t="shared" si="60"/>
        <v>Distribución volumen por criterio (Consumiciones).Arroz Ing.NOROESTE</v>
      </c>
      <c r="B1841" s="8" t="s">
        <v>264</v>
      </c>
      <c r="C1841" s="8">
        <v>0</v>
      </c>
      <c r="D1841" t="s">
        <v>147</v>
      </c>
      <c r="E1841" s="24">
        <v>7.0391961977036797</v>
      </c>
      <c r="F1841" s="24">
        <v>5.8528354125206601</v>
      </c>
      <c r="G1841" s="24">
        <v>4.81754901612209</v>
      </c>
      <c r="H1841" s="9">
        <v>0</v>
      </c>
    </row>
    <row r="1842" spans="1:8" x14ac:dyDescent="0.35">
      <c r="A1842" s="8" t="str">
        <f t="shared" si="60"/>
        <v>Distribución volumen por criterio (Consumiciones).Arroz Ing.&lt;2MIL</v>
      </c>
      <c r="B1842" s="8" t="s">
        <v>264</v>
      </c>
      <c r="C1842" s="8">
        <v>0</v>
      </c>
      <c r="D1842" t="s">
        <v>148</v>
      </c>
      <c r="E1842" s="24">
        <v>5.1107908329485703</v>
      </c>
      <c r="F1842" s="24">
        <v>9.2499517216565508</v>
      </c>
      <c r="G1842" s="24">
        <v>9.1484211732265095</v>
      </c>
      <c r="H1842" s="9">
        <v>0</v>
      </c>
    </row>
    <row r="1843" spans="1:8" x14ac:dyDescent="0.35">
      <c r="A1843" s="8" t="str">
        <f t="shared" si="60"/>
        <v>Distribución volumen por criterio (Consumiciones).Arroz Ing.2-5MIL</v>
      </c>
      <c r="B1843" s="8" t="s">
        <v>264</v>
      </c>
      <c r="C1843" s="8">
        <v>0</v>
      </c>
      <c r="D1843" t="s">
        <v>149</v>
      </c>
      <c r="E1843" s="24">
        <v>3.5877511822243702</v>
      </c>
      <c r="F1843" s="24">
        <v>3.1793763047857602</v>
      </c>
      <c r="G1843" s="24">
        <v>2.9888291042977699</v>
      </c>
      <c r="H1843" s="9">
        <v>0</v>
      </c>
    </row>
    <row r="1844" spans="1:8" x14ac:dyDescent="0.35">
      <c r="A1844" s="8" t="str">
        <f t="shared" si="60"/>
        <v>Distribución volumen por criterio (Consumiciones).Arroz Ing.5-10MIL</v>
      </c>
      <c r="B1844" s="8" t="s">
        <v>264</v>
      </c>
      <c r="C1844" s="8">
        <v>0</v>
      </c>
      <c r="D1844" t="s">
        <v>150</v>
      </c>
      <c r="E1844" s="24">
        <v>8.3142964404534307</v>
      </c>
      <c r="F1844" s="24">
        <v>8.8086205810069895</v>
      </c>
      <c r="G1844" s="24">
        <v>6.7978833094326596</v>
      </c>
      <c r="H1844" s="9">
        <v>0</v>
      </c>
    </row>
    <row r="1845" spans="1:8" x14ac:dyDescent="0.35">
      <c r="A1845" s="8" t="str">
        <f t="shared" si="60"/>
        <v>Distribución volumen por criterio (Consumiciones).Arroz Ing.10-30MIL</v>
      </c>
      <c r="B1845" s="8" t="s">
        <v>264</v>
      </c>
      <c r="C1845" s="8">
        <v>0</v>
      </c>
      <c r="D1845" t="s">
        <v>151</v>
      </c>
      <c r="E1845" s="24">
        <v>16.9665151098895</v>
      </c>
      <c r="F1845" s="24">
        <v>16.631277455131599</v>
      </c>
      <c r="G1845" s="24">
        <v>18.1047560354125</v>
      </c>
      <c r="H1845" s="9">
        <v>0</v>
      </c>
    </row>
    <row r="1846" spans="1:8" x14ac:dyDescent="0.35">
      <c r="A1846" s="8" t="str">
        <f t="shared" si="60"/>
        <v>Distribución volumen por criterio (Consumiciones).Arroz Ing.30-100MIL</v>
      </c>
      <c r="B1846" s="8" t="s">
        <v>264</v>
      </c>
      <c r="C1846" s="8">
        <v>0</v>
      </c>
      <c r="D1846" t="s">
        <v>152</v>
      </c>
      <c r="E1846" s="24">
        <v>21.078249037367499</v>
      </c>
      <c r="F1846" s="24">
        <v>20.2073265181252</v>
      </c>
      <c r="G1846" s="24">
        <v>23.535833224693899</v>
      </c>
      <c r="H1846" s="9">
        <v>0</v>
      </c>
    </row>
    <row r="1847" spans="1:8" x14ac:dyDescent="0.35">
      <c r="A1847" s="8" t="str">
        <f t="shared" si="60"/>
        <v>Distribución volumen por criterio (Consumiciones).Arroz Ing.100-200MIL</v>
      </c>
      <c r="B1847" s="8" t="s">
        <v>264</v>
      </c>
      <c r="C1847" s="8">
        <v>0</v>
      </c>
      <c r="D1847" t="s">
        <v>153</v>
      </c>
      <c r="E1847" s="24">
        <v>8.2365714510374808</v>
      </c>
      <c r="F1847" s="24">
        <v>9.5993039787453291</v>
      </c>
      <c r="G1847" s="24">
        <v>9.1796184584266598</v>
      </c>
      <c r="H1847" s="9">
        <v>0</v>
      </c>
    </row>
    <row r="1848" spans="1:8" x14ac:dyDescent="0.35">
      <c r="A1848" s="8" t="str">
        <f t="shared" si="60"/>
        <v>Distribución volumen por criterio (Consumiciones).Arroz Ing.200-500MIL</v>
      </c>
      <c r="B1848" s="8" t="s">
        <v>264</v>
      </c>
      <c r="C1848" s="8">
        <v>0</v>
      </c>
      <c r="D1848" t="s">
        <v>154</v>
      </c>
      <c r="E1848" s="24">
        <v>17.3772382912681</v>
      </c>
      <c r="F1848" s="24">
        <v>15.2152116420938</v>
      </c>
      <c r="G1848" s="24">
        <v>14.5359122351668</v>
      </c>
      <c r="H1848" s="9">
        <v>0</v>
      </c>
    </row>
    <row r="1849" spans="1:8" x14ac:dyDescent="0.35">
      <c r="A1849" s="8" t="str">
        <f t="shared" si="60"/>
        <v>Distribución volumen por criterio (Consumiciones).Arroz Ing.&gt;500MIL</v>
      </c>
      <c r="B1849" s="8" t="s">
        <v>264</v>
      </c>
      <c r="C1849" s="8">
        <v>0</v>
      </c>
      <c r="D1849" t="s">
        <v>155</v>
      </c>
      <c r="E1849" s="24">
        <v>19.328595326144299</v>
      </c>
      <c r="F1849" s="24">
        <v>17.108917975602701</v>
      </c>
      <c r="G1849" s="24">
        <v>15.7087555455476</v>
      </c>
      <c r="H1849" s="9">
        <v>0</v>
      </c>
    </row>
    <row r="1850" spans="1:8" x14ac:dyDescent="0.35">
      <c r="A1850" s="8" t="str">
        <f t="shared" si="60"/>
        <v>Distribución volumen por criterio (Consumiciones).Arroz Ing.DE 15 A 19 AÑOS</v>
      </c>
      <c r="B1850" s="8" t="s">
        <v>264</v>
      </c>
      <c r="C1850" s="8">
        <v>0</v>
      </c>
      <c r="D1850" t="s">
        <v>156</v>
      </c>
      <c r="E1850" s="24">
        <v>3.3058910565199899</v>
      </c>
      <c r="F1850" s="24">
        <v>0.74656410652540295</v>
      </c>
      <c r="G1850" s="24">
        <v>0.40414054382908399</v>
      </c>
      <c r="H1850" s="9">
        <v>0</v>
      </c>
    </row>
    <row r="1851" spans="1:8" x14ac:dyDescent="0.35">
      <c r="A1851" s="8" t="str">
        <f t="shared" si="60"/>
        <v>Distribución volumen por criterio (Consumiciones).Arroz Ing.DE 20 A 24 AÑOS</v>
      </c>
      <c r="B1851" s="8" t="s">
        <v>264</v>
      </c>
      <c r="C1851" s="8">
        <v>0</v>
      </c>
      <c r="D1851" t="s">
        <v>157</v>
      </c>
      <c r="E1851" s="24">
        <v>2.0458060102019102</v>
      </c>
      <c r="F1851" s="24">
        <v>3.1241849091045801</v>
      </c>
      <c r="G1851" s="24">
        <v>3.5392749208907599</v>
      </c>
      <c r="H1851" s="9">
        <v>0</v>
      </c>
    </row>
    <row r="1852" spans="1:8" x14ac:dyDescent="0.35">
      <c r="A1852" s="8" t="str">
        <f t="shared" si="60"/>
        <v>Distribución volumen por criterio (Consumiciones).Arroz Ing.DE 25 A 34 AÑOS</v>
      </c>
      <c r="B1852" s="8" t="s">
        <v>264</v>
      </c>
      <c r="C1852" s="8">
        <v>0</v>
      </c>
      <c r="D1852" t="s">
        <v>158</v>
      </c>
      <c r="E1852" s="24">
        <v>11.010055679495499</v>
      </c>
      <c r="F1852" s="24">
        <v>9.0175570548381003</v>
      </c>
      <c r="G1852" s="24">
        <v>9.2047635414074094</v>
      </c>
      <c r="H1852" s="9">
        <v>0</v>
      </c>
    </row>
    <row r="1853" spans="1:8" x14ac:dyDescent="0.35">
      <c r="A1853" s="8" t="str">
        <f t="shared" si="60"/>
        <v>Distribución volumen por criterio (Consumiciones).Arroz Ing.DE 35 A 49 AÑOS</v>
      </c>
      <c r="B1853" s="8" t="s">
        <v>264</v>
      </c>
      <c r="C1853" s="8">
        <v>0</v>
      </c>
      <c r="D1853" t="s">
        <v>159</v>
      </c>
      <c r="E1853" s="24">
        <v>23.403928777424401</v>
      </c>
      <c r="F1853" s="24">
        <v>21.806610169147</v>
      </c>
      <c r="G1853" s="24">
        <v>20.046734694683799</v>
      </c>
      <c r="H1853" s="9">
        <v>0</v>
      </c>
    </row>
    <row r="1854" spans="1:8" x14ac:dyDescent="0.35">
      <c r="A1854" s="8" t="str">
        <f t="shared" si="60"/>
        <v>Distribución volumen por criterio (Consumiciones).Arroz Ing.DE 50 A 59 AÑOS</v>
      </c>
      <c r="B1854" s="8" t="s">
        <v>264</v>
      </c>
      <c r="C1854" s="8">
        <v>0</v>
      </c>
      <c r="D1854" t="s">
        <v>160</v>
      </c>
      <c r="E1854" s="24">
        <v>22.3359545320079</v>
      </c>
      <c r="F1854" s="24">
        <v>27.020463919307101</v>
      </c>
      <c r="G1854" s="24">
        <v>25.337580146248399</v>
      </c>
      <c r="H1854" s="9">
        <v>0</v>
      </c>
    </row>
    <row r="1855" spans="1:8" x14ac:dyDescent="0.35">
      <c r="A1855" s="8" t="str">
        <f t="shared" si="60"/>
        <v>Distribución volumen por criterio (Consumiciones).Arroz Ing.DE 60 A 75 AÑOS</v>
      </c>
      <c r="B1855" s="8" t="s">
        <v>264</v>
      </c>
      <c r="C1855" s="8">
        <v>0</v>
      </c>
      <c r="D1855" t="s">
        <v>161</v>
      </c>
      <c r="E1855" s="24">
        <v>37.898375930808399</v>
      </c>
      <c r="F1855" s="24">
        <v>38.2846084575527</v>
      </c>
      <c r="G1855" s="24">
        <v>41.467501017259799</v>
      </c>
      <c r="H1855" s="9">
        <v>0</v>
      </c>
    </row>
    <row r="1856" spans="1:8" x14ac:dyDescent="0.35">
      <c r="A1856" s="8" t="str">
        <f t="shared" si="60"/>
        <v>Distribución volumen por criterio (Consumiciones).Arroz Ing.NIVEL ALTO</v>
      </c>
      <c r="B1856" s="8" t="s">
        <v>264</v>
      </c>
      <c r="C1856" s="8">
        <v>0</v>
      </c>
      <c r="D1856" t="s">
        <v>245</v>
      </c>
      <c r="E1856" s="24">
        <v>24.972649299727099</v>
      </c>
      <c r="F1856" s="24">
        <v>25.6740937392644</v>
      </c>
      <c r="G1856" s="24">
        <v>23.7347618426822</v>
      </c>
      <c r="H1856" s="9">
        <v>0</v>
      </c>
    </row>
    <row r="1857" spans="1:8" x14ac:dyDescent="0.35">
      <c r="A1857" s="8" t="str">
        <f t="shared" si="60"/>
        <v>Distribución volumen por criterio (Consumiciones).Arroz Ing.NIVEL MEDIO ALTO</v>
      </c>
      <c r="B1857" s="8" t="s">
        <v>264</v>
      </c>
      <c r="C1857" s="8">
        <v>0</v>
      </c>
      <c r="D1857" t="s">
        <v>246</v>
      </c>
      <c r="E1857" s="24">
        <v>15.637231281587299</v>
      </c>
      <c r="F1857" s="24">
        <v>17.664783641874301</v>
      </c>
      <c r="G1857" s="24">
        <v>16.9449929088101</v>
      </c>
      <c r="H1857" s="9">
        <v>0</v>
      </c>
    </row>
    <row r="1858" spans="1:8" x14ac:dyDescent="0.35">
      <c r="A1858" s="8" t="str">
        <f t="shared" si="60"/>
        <v>Distribución volumen por criterio (Consumiciones).Arroz Ing.NIVEL MEDIO</v>
      </c>
      <c r="B1858" s="8" t="s">
        <v>264</v>
      </c>
      <c r="C1858" s="8">
        <v>0</v>
      </c>
      <c r="D1858" t="s">
        <v>247</v>
      </c>
      <c r="E1858" s="24">
        <v>27.164435507341199</v>
      </c>
      <c r="F1858" s="24">
        <v>24.2846775718128</v>
      </c>
      <c r="G1858" s="24">
        <v>21.1582303234294</v>
      </c>
      <c r="H1858" s="9">
        <v>0</v>
      </c>
    </row>
    <row r="1859" spans="1:8" x14ac:dyDescent="0.35">
      <c r="A1859" s="8" t="str">
        <f t="shared" si="60"/>
        <v>Distribución volumen por criterio (Consumiciones).Arroz Ing.NIVEL MEDIO BAJO</v>
      </c>
      <c r="B1859" s="8" t="s">
        <v>264</v>
      </c>
      <c r="C1859" s="8">
        <v>0</v>
      </c>
      <c r="D1859" t="s">
        <v>248</v>
      </c>
      <c r="E1859" s="24">
        <v>14.041541228381799</v>
      </c>
      <c r="F1859" s="24">
        <v>11.662531330103899</v>
      </c>
      <c r="G1859" s="24">
        <v>14.718197297051701</v>
      </c>
      <c r="H1859" s="9">
        <v>0</v>
      </c>
    </row>
    <row r="1860" spans="1:8" x14ac:dyDescent="0.35">
      <c r="A1860" s="8" t="str">
        <f t="shared" si="60"/>
        <v>Distribución volumen por criterio (Consumiciones).Arroz Ing.NIVEL BAJO</v>
      </c>
      <c r="B1860" s="8" t="s">
        <v>264</v>
      </c>
      <c r="C1860" s="8">
        <v>0</v>
      </c>
      <c r="D1860" t="s">
        <v>249</v>
      </c>
      <c r="E1860" s="24">
        <v>18.184157066712299</v>
      </c>
      <c r="F1860" s="24">
        <v>20.713909651399899</v>
      </c>
      <c r="G1860" s="24">
        <v>23.443825529073901</v>
      </c>
      <c r="H1860" s="9">
        <v>0</v>
      </c>
    </row>
    <row r="1861" spans="1:8" x14ac:dyDescent="0.35">
      <c r="A1861" s="8" t="str">
        <f t="shared" si="60"/>
        <v>Distribución volumen por criterio (Consumiciones).Arroz Ing.HOMBRE</v>
      </c>
      <c r="B1861" s="8" t="s">
        <v>264</v>
      </c>
      <c r="C1861" s="8">
        <v>0</v>
      </c>
      <c r="D1861" t="s">
        <v>166</v>
      </c>
      <c r="E1861" s="24">
        <v>50.9884752601901</v>
      </c>
      <c r="F1861" s="24">
        <v>50.519800219132897</v>
      </c>
      <c r="G1861" s="24">
        <v>51.029703987263503</v>
      </c>
      <c r="H1861" s="9">
        <v>0</v>
      </c>
    </row>
    <row r="1862" spans="1:8" x14ac:dyDescent="0.35">
      <c r="A1862" s="8" t="str">
        <f t="shared" si="60"/>
        <v>Distribución volumen por criterio (Consumiciones).Arroz Ing.MUJER</v>
      </c>
      <c r="B1862" s="8" t="s">
        <v>264</v>
      </c>
      <c r="C1862" s="8">
        <v>0</v>
      </c>
      <c r="D1862" t="s">
        <v>167</v>
      </c>
      <c r="E1862" s="24">
        <v>49.011572685642697</v>
      </c>
      <c r="F1862" s="24">
        <v>49.480199780867103</v>
      </c>
      <c r="G1862" s="24">
        <v>48.970296012736497</v>
      </c>
      <c r="H1862" s="9">
        <v>0</v>
      </c>
    </row>
    <row r="1863" spans="1:8" x14ac:dyDescent="0.35">
      <c r="A1863" s="8" t="str">
        <f t="shared" ref="A1863:A1892" si="61">$I$3&amp;$C$1863&amp;D1863</f>
        <v>Distribución volumen por criterio (Consumiciones).Legumbres Ing.T.ESPAÑA</v>
      </c>
      <c r="B1863" s="8" t="s">
        <v>264</v>
      </c>
      <c r="C1863" s="8" t="s">
        <v>120</v>
      </c>
      <c r="D1863" t="s">
        <v>138</v>
      </c>
      <c r="E1863" s="24">
        <v>100</v>
      </c>
      <c r="F1863" s="24">
        <v>100</v>
      </c>
      <c r="G1863" s="24">
        <v>100</v>
      </c>
      <c r="H1863" s="9">
        <v>0</v>
      </c>
    </row>
    <row r="1864" spans="1:8" x14ac:dyDescent="0.35">
      <c r="A1864" s="8" t="str">
        <f t="shared" si="61"/>
        <v>Distribución volumen por criterio (Consumiciones).Legumbres Ing.BCN AM</v>
      </c>
      <c r="B1864" s="8" t="s">
        <v>264</v>
      </c>
      <c r="C1864" s="8">
        <v>0</v>
      </c>
      <c r="D1864" t="s">
        <v>140</v>
      </c>
      <c r="E1864" s="24">
        <v>4.55162116198718</v>
      </c>
      <c r="F1864" s="24">
        <v>3.15617857422512</v>
      </c>
      <c r="G1864" s="24">
        <v>2.49558068141434</v>
      </c>
      <c r="H1864" s="9">
        <v>0</v>
      </c>
    </row>
    <row r="1865" spans="1:8" x14ac:dyDescent="0.35">
      <c r="A1865" s="8" t="str">
        <f t="shared" si="61"/>
        <v>Distribución volumen por criterio (Consumiciones).Legumbres Ing.REST.CAT ARAGON</v>
      </c>
      <c r="B1865" s="8" t="s">
        <v>264</v>
      </c>
      <c r="C1865" s="8">
        <v>0</v>
      </c>
      <c r="D1865" t="s">
        <v>141</v>
      </c>
      <c r="E1865" s="24">
        <v>5.37510184778486</v>
      </c>
      <c r="F1865" s="24">
        <v>7.2716450331921001</v>
      </c>
      <c r="G1865" s="24">
        <v>7.0634414820584803</v>
      </c>
      <c r="H1865" s="9">
        <v>0</v>
      </c>
    </row>
    <row r="1866" spans="1:8" x14ac:dyDescent="0.35">
      <c r="A1866" s="8" t="str">
        <f t="shared" si="61"/>
        <v>Distribución volumen por criterio (Consumiciones).Legumbres Ing.LEVANTE</v>
      </c>
      <c r="B1866" s="8" t="s">
        <v>264</v>
      </c>
      <c r="C1866" s="8">
        <v>0</v>
      </c>
      <c r="D1866" t="s">
        <v>142</v>
      </c>
      <c r="E1866" s="24">
        <v>13.979237638257199</v>
      </c>
      <c r="F1866" s="24">
        <v>8.3793565710311402</v>
      </c>
      <c r="G1866" s="24">
        <v>6.0969745371190003</v>
      </c>
      <c r="H1866" s="9">
        <v>0</v>
      </c>
    </row>
    <row r="1867" spans="1:8" x14ac:dyDescent="0.35">
      <c r="A1867" s="8" t="str">
        <f t="shared" si="61"/>
        <v>Distribución volumen por criterio (Consumiciones).Legumbres Ing.ANDALUCIA</v>
      </c>
      <c r="B1867" s="8" t="s">
        <v>264</v>
      </c>
      <c r="C1867" s="8">
        <v>0</v>
      </c>
      <c r="D1867" t="s">
        <v>143</v>
      </c>
      <c r="E1867" s="24">
        <v>10.5300522356385</v>
      </c>
      <c r="F1867" s="24">
        <v>7.9651465275556204</v>
      </c>
      <c r="G1867" s="24">
        <v>5.6908119481588999</v>
      </c>
      <c r="H1867" s="9">
        <v>0</v>
      </c>
    </row>
    <row r="1868" spans="1:8" x14ac:dyDescent="0.35">
      <c r="A1868" s="8" t="str">
        <f t="shared" si="61"/>
        <v>Distribución volumen por criterio (Consumiciones).Legumbres Ing.MDD AM</v>
      </c>
      <c r="B1868" s="8" t="s">
        <v>264</v>
      </c>
      <c r="C1868" s="8">
        <v>0</v>
      </c>
      <c r="D1868" t="s">
        <v>144</v>
      </c>
      <c r="E1868" s="24">
        <v>27.0830260266031</v>
      </c>
      <c r="F1868" s="24">
        <v>18.275305396472401</v>
      </c>
      <c r="G1868" s="24">
        <v>16.357473369343602</v>
      </c>
      <c r="H1868" s="9">
        <v>0</v>
      </c>
    </row>
    <row r="1869" spans="1:8" x14ac:dyDescent="0.35">
      <c r="A1869" s="8" t="str">
        <f t="shared" si="61"/>
        <v>Distribución volumen por criterio (Consumiciones).Legumbres Ing.RTO CENTRO</v>
      </c>
      <c r="B1869" s="8" t="s">
        <v>264</v>
      </c>
      <c r="C1869" s="8">
        <v>0</v>
      </c>
      <c r="D1869" t="s">
        <v>145</v>
      </c>
      <c r="E1869" s="24">
        <v>12.3264314467337</v>
      </c>
      <c r="F1869" s="24">
        <v>33.390882348101101</v>
      </c>
      <c r="G1869" s="24">
        <v>42.364545262608502</v>
      </c>
      <c r="H1869" s="9">
        <v>0</v>
      </c>
    </row>
    <row r="1870" spans="1:8" x14ac:dyDescent="0.35">
      <c r="A1870" s="8" t="str">
        <f t="shared" si="61"/>
        <v>Distribución volumen por criterio (Consumiciones).Legumbres Ing.NORTE-CENTRO</v>
      </c>
      <c r="B1870" s="8" t="s">
        <v>264</v>
      </c>
      <c r="C1870" s="8">
        <v>0</v>
      </c>
      <c r="D1870" t="s">
        <v>146</v>
      </c>
      <c r="E1870" s="24">
        <v>10.077441296025601</v>
      </c>
      <c r="F1870" s="24">
        <v>9.1264895034684006</v>
      </c>
      <c r="G1870" s="24">
        <v>9.2875225719647307</v>
      </c>
      <c r="H1870" s="9">
        <v>0</v>
      </c>
    </row>
    <row r="1871" spans="1:8" x14ac:dyDescent="0.35">
      <c r="A1871" s="8" t="str">
        <f t="shared" si="61"/>
        <v>Distribución volumen por criterio (Consumiciones).Legumbres Ing.NOROESTE</v>
      </c>
      <c r="B1871" s="8" t="s">
        <v>264</v>
      </c>
      <c r="C1871" s="8">
        <v>0</v>
      </c>
      <c r="D1871" t="s">
        <v>147</v>
      </c>
      <c r="E1871" s="24">
        <v>16.0770780748786</v>
      </c>
      <c r="F1871" s="24">
        <v>12.434996045954099</v>
      </c>
      <c r="G1871" s="24">
        <v>10.6436485081194</v>
      </c>
      <c r="H1871" s="9">
        <v>0</v>
      </c>
    </row>
    <row r="1872" spans="1:8" x14ac:dyDescent="0.35">
      <c r="A1872" s="8" t="str">
        <f t="shared" si="61"/>
        <v>Distribución volumen por criterio (Consumiciones).Legumbres Ing.&lt;2MIL</v>
      </c>
      <c r="B1872" s="8" t="s">
        <v>264</v>
      </c>
      <c r="C1872" s="8">
        <v>0</v>
      </c>
      <c r="D1872" t="s">
        <v>148</v>
      </c>
      <c r="E1872" s="24">
        <v>10.788465181103099</v>
      </c>
      <c r="F1872" s="24">
        <v>32.657127888836101</v>
      </c>
      <c r="G1872" s="24">
        <v>41.042110073817</v>
      </c>
      <c r="H1872" s="9">
        <v>0</v>
      </c>
    </row>
    <row r="1873" spans="1:8" x14ac:dyDescent="0.35">
      <c r="A1873" s="8" t="str">
        <f t="shared" si="61"/>
        <v>Distribución volumen por criterio (Consumiciones).Legumbres Ing.2-5MIL</v>
      </c>
      <c r="B1873" s="8" t="s">
        <v>264</v>
      </c>
      <c r="C1873" s="8">
        <v>0</v>
      </c>
      <c r="D1873" t="s">
        <v>149</v>
      </c>
      <c r="E1873" s="24">
        <v>5.6198241500152601</v>
      </c>
      <c r="F1873" s="24">
        <v>4.7722775177814496</v>
      </c>
      <c r="G1873" s="24">
        <v>4.97533476010444</v>
      </c>
      <c r="H1873" s="9">
        <v>0</v>
      </c>
    </row>
    <row r="1874" spans="1:8" x14ac:dyDescent="0.35">
      <c r="A1874" s="8" t="str">
        <f t="shared" si="61"/>
        <v>Distribución volumen por criterio (Consumiciones).Legumbres Ing.5-10MIL</v>
      </c>
      <c r="B1874" s="8" t="s">
        <v>264</v>
      </c>
      <c r="C1874" s="8">
        <v>0</v>
      </c>
      <c r="D1874" t="s">
        <v>150</v>
      </c>
      <c r="E1874" s="24">
        <v>5.6473759531987104</v>
      </c>
      <c r="F1874" s="24">
        <v>5.1286660823154104</v>
      </c>
      <c r="G1874" s="24">
        <v>4.0762689804487797</v>
      </c>
      <c r="H1874" s="9">
        <v>0</v>
      </c>
    </row>
    <row r="1875" spans="1:8" x14ac:dyDescent="0.35">
      <c r="A1875" s="8" t="str">
        <f t="shared" si="61"/>
        <v>Distribución volumen por criterio (Consumiciones).Legumbres Ing.10-30MIL</v>
      </c>
      <c r="B1875" s="8" t="s">
        <v>264</v>
      </c>
      <c r="C1875" s="8">
        <v>0</v>
      </c>
      <c r="D1875" t="s">
        <v>151</v>
      </c>
      <c r="E1875" s="24">
        <v>17.4393155664504</v>
      </c>
      <c r="F1875" s="24">
        <v>13.572656339430599</v>
      </c>
      <c r="G1875" s="24">
        <v>14.879039185061901</v>
      </c>
      <c r="H1875" s="9">
        <v>0</v>
      </c>
    </row>
    <row r="1876" spans="1:8" x14ac:dyDescent="0.35">
      <c r="A1876" s="8" t="str">
        <f t="shared" si="61"/>
        <v>Distribución volumen por criterio (Consumiciones).Legumbres Ing.30-100MIL</v>
      </c>
      <c r="B1876" s="8" t="s">
        <v>264</v>
      </c>
      <c r="C1876" s="8">
        <v>0</v>
      </c>
      <c r="D1876" t="s">
        <v>152</v>
      </c>
      <c r="E1876" s="24">
        <v>12.2505104202148</v>
      </c>
      <c r="F1876" s="24">
        <v>10.6926551675935</v>
      </c>
      <c r="G1876" s="24">
        <v>7.5041488484199999</v>
      </c>
      <c r="H1876" s="9">
        <v>0</v>
      </c>
    </row>
    <row r="1877" spans="1:8" x14ac:dyDescent="0.35">
      <c r="A1877" s="8" t="str">
        <f t="shared" si="61"/>
        <v>Distribución volumen por criterio (Consumiciones).Legumbres Ing.100-200MIL</v>
      </c>
      <c r="B1877" s="8" t="s">
        <v>264</v>
      </c>
      <c r="C1877" s="8">
        <v>0</v>
      </c>
      <c r="D1877" t="s">
        <v>153</v>
      </c>
      <c r="E1877" s="24">
        <v>4.0676700719334002</v>
      </c>
      <c r="F1877" s="24">
        <v>4.9486932479580101</v>
      </c>
      <c r="G1877" s="24">
        <v>6.4563146423695903</v>
      </c>
      <c r="H1877" s="9">
        <v>0</v>
      </c>
    </row>
    <row r="1878" spans="1:8" x14ac:dyDescent="0.35">
      <c r="A1878" s="8" t="str">
        <f t="shared" si="61"/>
        <v>Distribución volumen por criterio (Consumiciones).Legumbres Ing.200-500MIL</v>
      </c>
      <c r="B1878" s="8" t="s">
        <v>264</v>
      </c>
      <c r="C1878" s="8">
        <v>0</v>
      </c>
      <c r="D1878" t="s">
        <v>154</v>
      </c>
      <c r="E1878" s="24">
        <v>17.885769414560599</v>
      </c>
      <c r="F1878" s="24">
        <v>10.7727108081535</v>
      </c>
      <c r="G1878" s="24">
        <v>6.2855283052765598</v>
      </c>
      <c r="H1878" s="9">
        <v>0</v>
      </c>
    </row>
    <row r="1879" spans="1:8" x14ac:dyDescent="0.35">
      <c r="A1879" s="8" t="str">
        <f t="shared" si="61"/>
        <v>Distribución volumen por criterio (Consumiciones).Legumbres Ing.&gt;500MIL</v>
      </c>
      <c r="B1879" s="8" t="s">
        <v>264</v>
      </c>
      <c r="C1879" s="8">
        <v>0</v>
      </c>
      <c r="D1879" t="s">
        <v>155</v>
      </c>
      <c r="E1879" s="24">
        <v>26.301073351360198</v>
      </c>
      <c r="F1879" s="24">
        <v>17.455211139540999</v>
      </c>
      <c r="G1879" s="24">
        <v>14.781242090796701</v>
      </c>
      <c r="H1879" s="9">
        <v>0</v>
      </c>
    </row>
    <row r="1880" spans="1:8" x14ac:dyDescent="0.35">
      <c r="A1880" s="8" t="str">
        <f t="shared" si="61"/>
        <v>Distribución volumen por criterio (Consumiciones).Legumbres Ing.DE 15 A 19 AÑOS</v>
      </c>
      <c r="B1880" s="8" t="s">
        <v>264</v>
      </c>
      <c r="C1880" s="8">
        <v>0</v>
      </c>
      <c r="D1880" t="s">
        <v>156</v>
      </c>
      <c r="E1880" s="24" t="s">
        <v>285</v>
      </c>
      <c r="F1880" s="24">
        <v>0.42522549273669003</v>
      </c>
      <c r="G1880" s="24">
        <v>0.54589190241829799</v>
      </c>
      <c r="H1880" s="9">
        <v>0</v>
      </c>
    </row>
    <row r="1881" spans="1:8" x14ac:dyDescent="0.35">
      <c r="A1881" s="8" t="str">
        <f t="shared" si="61"/>
        <v>Distribución volumen por criterio (Consumiciones).Legumbres Ing.DE 20 A 24 AÑOS</v>
      </c>
      <c r="B1881" s="8" t="s">
        <v>264</v>
      </c>
      <c r="C1881" s="8">
        <v>0</v>
      </c>
      <c r="D1881" t="s">
        <v>157</v>
      </c>
      <c r="E1881" s="24">
        <v>0.61837660691459695</v>
      </c>
      <c r="F1881" s="24">
        <v>0.35697592977947201</v>
      </c>
      <c r="G1881" s="24">
        <v>0.84705338327032198</v>
      </c>
      <c r="H1881" s="9">
        <v>0</v>
      </c>
    </row>
    <row r="1882" spans="1:8" x14ac:dyDescent="0.35">
      <c r="A1882" s="8" t="str">
        <f t="shared" si="61"/>
        <v>Distribución volumen por criterio (Consumiciones).Legumbres Ing.DE 25 A 34 AÑOS</v>
      </c>
      <c r="B1882" s="8" t="s">
        <v>264</v>
      </c>
      <c r="C1882" s="8">
        <v>0</v>
      </c>
      <c r="D1882" t="s">
        <v>158</v>
      </c>
      <c r="E1882" s="24">
        <v>5.5240163548128196</v>
      </c>
      <c r="F1882" s="24">
        <v>3.1792373619271199</v>
      </c>
      <c r="G1882" s="24">
        <v>1.95286180384258</v>
      </c>
      <c r="H1882" s="9">
        <v>0</v>
      </c>
    </row>
    <row r="1883" spans="1:8" x14ac:dyDescent="0.35">
      <c r="A1883" s="8" t="str">
        <f t="shared" si="61"/>
        <v>Distribución volumen por criterio (Consumiciones).Legumbres Ing.DE 35 A 49 AÑOS</v>
      </c>
      <c r="B1883" s="8" t="s">
        <v>264</v>
      </c>
      <c r="C1883" s="8">
        <v>0</v>
      </c>
      <c r="D1883" t="s">
        <v>159</v>
      </c>
      <c r="E1883" s="24">
        <v>18.958451034378999</v>
      </c>
      <c r="F1883" s="24">
        <v>9.58957130113156</v>
      </c>
      <c r="G1883" s="24">
        <v>8.4440867681405205</v>
      </c>
      <c r="H1883" s="9">
        <v>0</v>
      </c>
    </row>
    <row r="1884" spans="1:8" x14ac:dyDescent="0.35">
      <c r="A1884" s="8" t="str">
        <f t="shared" si="61"/>
        <v>Distribución volumen por criterio (Consumiciones).Legumbres Ing.DE 50 A 59 AÑOS</v>
      </c>
      <c r="B1884" s="8" t="s">
        <v>264</v>
      </c>
      <c r="C1884" s="8">
        <v>0</v>
      </c>
      <c r="D1884" t="s">
        <v>160</v>
      </c>
      <c r="E1884" s="24">
        <v>19.986843505511398</v>
      </c>
      <c r="F1884" s="24">
        <v>18.030476443995301</v>
      </c>
      <c r="G1884" s="24">
        <v>10.938634745286</v>
      </c>
      <c r="H1884" s="9">
        <v>0</v>
      </c>
    </row>
    <row r="1885" spans="1:8" x14ac:dyDescent="0.35">
      <c r="A1885" s="8" t="str">
        <f t="shared" si="61"/>
        <v>Distribución volumen por criterio (Consumiciones).Legumbres Ing.DE 60 A 75 AÑOS</v>
      </c>
      <c r="B1885" s="8" t="s">
        <v>264</v>
      </c>
      <c r="C1885" s="8">
        <v>0</v>
      </c>
      <c r="D1885" t="s">
        <v>161</v>
      </c>
      <c r="E1885" s="24">
        <v>54.912298939221699</v>
      </c>
      <c r="F1885" s="24">
        <v>68.418520884830997</v>
      </c>
      <c r="G1885" s="24">
        <v>77.271474019783398</v>
      </c>
      <c r="H1885" s="9">
        <v>0</v>
      </c>
    </row>
    <row r="1886" spans="1:8" x14ac:dyDescent="0.35">
      <c r="A1886" s="8" t="str">
        <f t="shared" si="61"/>
        <v>Distribución volumen por criterio (Consumiciones).Legumbres Ing.NIVEL ALTO</v>
      </c>
      <c r="B1886" s="8" t="s">
        <v>264</v>
      </c>
      <c r="C1886" s="8">
        <v>0</v>
      </c>
      <c r="D1886" t="s">
        <v>245</v>
      </c>
      <c r="E1886" s="24">
        <v>23.350065885193398</v>
      </c>
      <c r="F1886" s="24">
        <v>16.606987367849602</v>
      </c>
      <c r="G1886" s="24">
        <v>11.4401224951184</v>
      </c>
      <c r="H1886" s="9">
        <v>0</v>
      </c>
    </row>
    <row r="1887" spans="1:8" x14ac:dyDescent="0.35">
      <c r="A1887" s="8" t="str">
        <f t="shared" si="61"/>
        <v>Distribución volumen por criterio (Consumiciones).Legumbres Ing.NIVEL MEDIO ALTO</v>
      </c>
      <c r="B1887" s="8" t="s">
        <v>264</v>
      </c>
      <c r="C1887" s="8">
        <v>0</v>
      </c>
      <c r="D1887" t="s">
        <v>246</v>
      </c>
      <c r="E1887" s="24">
        <v>17.572528154774901</v>
      </c>
      <c r="F1887" s="24">
        <v>13.3697838557382</v>
      </c>
      <c r="G1887" s="24">
        <v>11.3333982461731</v>
      </c>
      <c r="H1887" s="9">
        <v>0</v>
      </c>
    </row>
    <row r="1888" spans="1:8" x14ac:dyDescent="0.35">
      <c r="A1888" s="8" t="str">
        <f t="shared" si="61"/>
        <v>Distribución volumen por criterio (Consumiciones).Legumbres Ing.NIVEL MEDIO</v>
      </c>
      <c r="B1888" s="8" t="s">
        <v>264</v>
      </c>
      <c r="C1888" s="8">
        <v>0</v>
      </c>
      <c r="D1888" t="s">
        <v>247</v>
      </c>
      <c r="E1888" s="24">
        <v>15.4700488417395</v>
      </c>
      <c r="F1888" s="24">
        <v>18.931714992588301</v>
      </c>
      <c r="G1888" s="24">
        <v>12.7008085254819</v>
      </c>
      <c r="H1888" s="9">
        <v>0</v>
      </c>
    </row>
    <row r="1889" spans="1:8" x14ac:dyDescent="0.35">
      <c r="A1889" s="8" t="str">
        <f t="shared" si="61"/>
        <v>Distribución volumen por criterio (Consumiciones).Legumbres Ing.NIVEL MEDIO BAJO</v>
      </c>
      <c r="B1889" s="8" t="s">
        <v>264</v>
      </c>
      <c r="C1889" s="8">
        <v>0</v>
      </c>
      <c r="D1889" t="s">
        <v>248</v>
      </c>
      <c r="E1889" s="24">
        <v>13.577718026164201</v>
      </c>
      <c r="F1889" s="24">
        <v>5.2938715995702497</v>
      </c>
      <c r="G1889" s="24">
        <v>9.1285779104884703</v>
      </c>
      <c r="H1889" s="9">
        <v>0</v>
      </c>
    </row>
    <row r="1890" spans="1:8" x14ac:dyDescent="0.35">
      <c r="A1890" s="8" t="str">
        <f t="shared" si="61"/>
        <v>Distribución volumen por criterio (Consumiciones).Legumbres Ing.NIVEL BAJO</v>
      </c>
      <c r="B1890" s="8" t="s">
        <v>264</v>
      </c>
      <c r="C1890" s="8">
        <v>0</v>
      </c>
      <c r="D1890" t="s">
        <v>249</v>
      </c>
      <c r="E1890" s="24">
        <v>30.029637037709701</v>
      </c>
      <c r="F1890" s="24">
        <v>45.797653034596898</v>
      </c>
      <c r="G1890" s="24">
        <v>55.397092822738102</v>
      </c>
      <c r="H1890" s="9">
        <v>0</v>
      </c>
    </row>
    <row r="1891" spans="1:8" x14ac:dyDescent="0.35">
      <c r="A1891" s="8" t="str">
        <f t="shared" si="61"/>
        <v>Distribución volumen por criterio (Consumiciones).Legumbres Ing.HOMBRE</v>
      </c>
      <c r="B1891" s="8" t="s">
        <v>264</v>
      </c>
      <c r="C1891" s="8">
        <v>0</v>
      </c>
      <c r="D1891" t="s">
        <v>166</v>
      </c>
      <c r="E1891" s="24">
        <v>68.361342586980996</v>
      </c>
      <c r="F1891" s="24">
        <v>73.936282082882499</v>
      </c>
      <c r="G1891" s="24">
        <v>79.818991529857996</v>
      </c>
      <c r="H1891" s="9">
        <v>0</v>
      </c>
    </row>
    <row r="1892" spans="1:8" x14ac:dyDescent="0.35">
      <c r="A1892" s="8" t="str">
        <f t="shared" si="61"/>
        <v>Distribución volumen por criterio (Consumiciones).Legumbres Ing.MUJER</v>
      </c>
      <c r="B1892" s="8" t="s">
        <v>264</v>
      </c>
      <c r="C1892" s="8">
        <v>0</v>
      </c>
      <c r="D1892" t="s">
        <v>167</v>
      </c>
      <c r="E1892" s="24">
        <v>31.638657413019001</v>
      </c>
      <c r="F1892" s="24">
        <v>26.063717917117501</v>
      </c>
      <c r="G1892" s="24">
        <v>20.1810084701421</v>
      </c>
      <c r="H1892" s="9">
        <v>0</v>
      </c>
    </row>
    <row r="1893" spans="1:8" x14ac:dyDescent="0.35">
      <c r="A1893" s="8" t="str">
        <f t="shared" ref="A1893:A1922" si="62">$I$3&amp;$C$1893&amp;D1893</f>
        <v>Distribución volumen por criterio (Consumiciones)BATIDOST.ESPAÑA</v>
      </c>
      <c r="B1893" s="8" t="s">
        <v>264</v>
      </c>
      <c r="C1893" s="8" t="s">
        <v>272</v>
      </c>
      <c r="D1893" t="s">
        <v>138</v>
      </c>
      <c r="E1893" s="24">
        <v>100</v>
      </c>
      <c r="F1893" s="24">
        <v>100</v>
      </c>
      <c r="G1893" s="24">
        <v>100</v>
      </c>
      <c r="H1893" s="9">
        <v>0</v>
      </c>
    </row>
    <row r="1894" spans="1:8" x14ac:dyDescent="0.35">
      <c r="A1894" s="8" t="str">
        <f t="shared" si="62"/>
        <v>Distribución volumen por criterio (Consumiciones)BATIDOSBCN AM</v>
      </c>
      <c r="B1894" s="8" t="s">
        <v>264</v>
      </c>
      <c r="C1894" s="8">
        <v>0</v>
      </c>
      <c r="D1894" t="s">
        <v>140</v>
      </c>
      <c r="E1894" s="24">
        <v>14.691989500060499</v>
      </c>
      <c r="F1894" s="24">
        <v>21.699195193087899</v>
      </c>
      <c r="G1894" s="24">
        <v>18.542866962433902</v>
      </c>
      <c r="H1894" s="9">
        <v>0</v>
      </c>
    </row>
    <row r="1895" spans="1:8" x14ac:dyDescent="0.35">
      <c r="A1895" s="8" t="str">
        <f t="shared" si="62"/>
        <v>Distribución volumen por criterio (Consumiciones)BATIDOSREST.CAT ARAGON</v>
      </c>
      <c r="B1895" s="8" t="s">
        <v>264</v>
      </c>
      <c r="C1895" s="8">
        <v>0</v>
      </c>
      <c r="D1895" t="s">
        <v>141</v>
      </c>
      <c r="E1895" s="24">
        <v>10.5226087124248</v>
      </c>
      <c r="F1895" s="24">
        <v>10.991478788676201</v>
      </c>
      <c r="G1895" s="24">
        <v>12.6925942497748</v>
      </c>
      <c r="H1895" s="9">
        <v>0</v>
      </c>
    </row>
    <row r="1896" spans="1:8" x14ac:dyDescent="0.35">
      <c r="A1896" s="8" t="str">
        <f t="shared" si="62"/>
        <v>Distribución volumen por criterio (Consumiciones)BATIDOSLEVANTE</v>
      </c>
      <c r="B1896" s="8" t="s">
        <v>264</v>
      </c>
      <c r="C1896" s="8">
        <v>0</v>
      </c>
      <c r="D1896" t="s">
        <v>142</v>
      </c>
      <c r="E1896" s="24">
        <v>9.9415524409553804</v>
      </c>
      <c r="F1896" s="24">
        <v>12.4944728086107</v>
      </c>
      <c r="G1896" s="24">
        <v>12.5770962321933</v>
      </c>
      <c r="H1896" s="9">
        <v>0</v>
      </c>
    </row>
    <row r="1897" spans="1:8" x14ac:dyDescent="0.35">
      <c r="A1897" s="8" t="str">
        <f t="shared" si="62"/>
        <v>Distribución volumen por criterio (Consumiciones)BATIDOSANDALUCIA</v>
      </c>
      <c r="B1897" s="8" t="s">
        <v>264</v>
      </c>
      <c r="C1897" s="8">
        <v>0</v>
      </c>
      <c r="D1897" t="s">
        <v>143</v>
      </c>
      <c r="E1897" s="24">
        <v>28.933133902284599</v>
      </c>
      <c r="F1897" s="24">
        <v>23.546190839780898</v>
      </c>
      <c r="G1897" s="24">
        <v>24.2949385445154</v>
      </c>
      <c r="H1897" s="9">
        <v>0</v>
      </c>
    </row>
    <row r="1898" spans="1:8" x14ac:dyDescent="0.35">
      <c r="A1898" s="8" t="str">
        <f t="shared" si="62"/>
        <v>Distribución volumen por criterio (Consumiciones)BATIDOSMDD AM</v>
      </c>
      <c r="B1898" s="8" t="s">
        <v>264</v>
      </c>
      <c r="C1898" s="8">
        <v>0</v>
      </c>
      <c r="D1898" t="s">
        <v>144</v>
      </c>
      <c r="E1898" s="24">
        <v>8.4183948839974097</v>
      </c>
      <c r="F1898" s="24">
        <v>10.490878389828</v>
      </c>
      <c r="G1898" s="24">
        <v>10.531227399798</v>
      </c>
      <c r="H1898" s="9">
        <v>0</v>
      </c>
    </row>
    <row r="1899" spans="1:8" x14ac:dyDescent="0.35">
      <c r="A1899" s="8" t="str">
        <f t="shared" si="62"/>
        <v>Distribución volumen por criterio (Consumiciones)BATIDOSRTO CENTRO</v>
      </c>
      <c r="B1899" s="8" t="s">
        <v>264</v>
      </c>
      <c r="C1899" s="8">
        <v>0</v>
      </c>
      <c r="D1899" t="s">
        <v>145</v>
      </c>
      <c r="E1899" s="24">
        <v>7.4065114354301098</v>
      </c>
      <c r="F1899" s="24">
        <v>7.0674220993292902</v>
      </c>
      <c r="G1899" s="24">
        <v>9.1135277151214993</v>
      </c>
      <c r="H1899" s="9">
        <v>0</v>
      </c>
    </row>
    <row r="1900" spans="1:8" x14ac:dyDescent="0.35">
      <c r="A1900" s="8" t="str">
        <f t="shared" si="62"/>
        <v>Distribución volumen por criterio (Consumiciones)BATIDOSNORTE-CENTRO</v>
      </c>
      <c r="B1900" s="8" t="s">
        <v>264</v>
      </c>
      <c r="C1900" s="8">
        <v>0</v>
      </c>
      <c r="D1900" t="s">
        <v>146</v>
      </c>
      <c r="E1900" s="24">
        <v>13.999940381105</v>
      </c>
      <c r="F1900" s="24">
        <v>8.8378477877611701</v>
      </c>
      <c r="G1900" s="24">
        <v>6.43836004487361</v>
      </c>
      <c r="H1900" s="9">
        <v>0</v>
      </c>
    </row>
    <row r="1901" spans="1:8" x14ac:dyDescent="0.35">
      <c r="A1901" s="8" t="str">
        <f t="shared" si="62"/>
        <v>Distribución volumen por criterio (Consumiciones)BATIDOSNOROESTE</v>
      </c>
      <c r="B1901" s="8" t="s">
        <v>264</v>
      </c>
      <c r="C1901" s="8">
        <v>0</v>
      </c>
      <c r="D1901" t="s">
        <v>147</v>
      </c>
      <c r="E1901" s="24">
        <v>6.0858827717175004</v>
      </c>
      <c r="F1901" s="24">
        <v>4.8725107702981001</v>
      </c>
      <c r="G1901" s="24">
        <v>5.8094059160950797</v>
      </c>
      <c r="H1901" s="9">
        <v>0</v>
      </c>
    </row>
    <row r="1902" spans="1:8" x14ac:dyDescent="0.35">
      <c r="A1902" s="8" t="str">
        <f t="shared" si="62"/>
        <v>Distribución volumen por criterio (Consumiciones)BATIDOS&lt;2MIL</v>
      </c>
      <c r="B1902" s="8" t="s">
        <v>264</v>
      </c>
      <c r="C1902" s="8">
        <v>0</v>
      </c>
      <c r="D1902" t="s">
        <v>148</v>
      </c>
      <c r="E1902" s="24">
        <v>3.9422959236457298</v>
      </c>
      <c r="F1902" s="24">
        <v>4.02761967607037</v>
      </c>
      <c r="G1902" s="24">
        <v>4.7856370309012899</v>
      </c>
      <c r="H1902" s="9">
        <v>0</v>
      </c>
    </row>
    <row r="1903" spans="1:8" x14ac:dyDescent="0.35">
      <c r="A1903" s="8" t="str">
        <f t="shared" si="62"/>
        <v>Distribución volumen por criterio (Consumiciones)BATIDOS2-5MIL</v>
      </c>
      <c r="B1903" s="8" t="s">
        <v>264</v>
      </c>
      <c r="C1903" s="8">
        <v>0</v>
      </c>
      <c r="D1903" t="s">
        <v>149</v>
      </c>
      <c r="E1903" s="24">
        <v>5.8893122609764497</v>
      </c>
      <c r="F1903" s="24">
        <v>3.6048152851512398</v>
      </c>
      <c r="G1903" s="24">
        <v>3.7784175942241802</v>
      </c>
      <c r="H1903" s="9">
        <v>0</v>
      </c>
    </row>
    <row r="1904" spans="1:8" x14ac:dyDescent="0.35">
      <c r="A1904" s="8" t="str">
        <f t="shared" si="62"/>
        <v>Distribución volumen por criterio (Consumiciones)BATIDOS5-10MIL</v>
      </c>
      <c r="B1904" s="8" t="s">
        <v>264</v>
      </c>
      <c r="C1904" s="8">
        <v>0</v>
      </c>
      <c r="D1904" t="s">
        <v>150</v>
      </c>
      <c r="E1904" s="24">
        <v>7.4835004708139197</v>
      </c>
      <c r="F1904" s="24">
        <v>6.1433959781583702</v>
      </c>
      <c r="G1904" s="24">
        <v>5.9639072534639004</v>
      </c>
      <c r="H1904" s="9">
        <v>0</v>
      </c>
    </row>
    <row r="1905" spans="1:8" x14ac:dyDescent="0.35">
      <c r="A1905" s="8" t="str">
        <f t="shared" si="62"/>
        <v>Distribución volumen por criterio (Consumiciones)BATIDOS10-30MIL</v>
      </c>
      <c r="B1905" s="8" t="s">
        <v>264</v>
      </c>
      <c r="C1905" s="8">
        <v>0</v>
      </c>
      <c r="D1905" t="s">
        <v>151</v>
      </c>
      <c r="E1905" s="24">
        <v>23.3433890536202</v>
      </c>
      <c r="F1905" s="24">
        <v>14.507888915248399</v>
      </c>
      <c r="G1905" s="24">
        <v>17.8128106861178</v>
      </c>
      <c r="H1905" s="9">
        <v>0</v>
      </c>
    </row>
    <row r="1906" spans="1:8" x14ac:dyDescent="0.35">
      <c r="A1906" s="8" t="str">
        <f t="shared" si="62"/>
        <v>Distribución volumen por criterio (Consumiciones)BATIDOS30-100MIL</v>
      </c>
      <c r="B1906" s="8" t="s">
        <v>264</v>
      </c>
      <c r="C1906" s="8">
        <v>0</v>
      </c>
      <c r="D1906" t="s">
        <v>152</v>
      </c>
      <c r="E1906" s="24">
        <v>21.3506520378264</v>
      </c>
      <c r="F1906" s="24">
        <v>19.037288523045401</v>
      </c>
      <c r="G1906" s="24">
        <v>20.124972397676899</v>
      </c>
      <c r="H1906" s="9">
        <v>0</v>
      </c>
    </row>
    <row r="1907" spans="1:8" x14ac:dyDescent="0.35">
      <c r="A1907" s="8" t="str">
        <f t="shared" si="62"/>
        <v>Distribución volumen por criterio (Consumiciones)BATIDOS100-200MIL</v>
      </c>
      <c r="B1907" s="8" t="s">
        <v>264</v>
      </c>
      <c r="C1907" s="8">
        <v>0</v>
      </c>
      <c r="D1907" t="s">
        <v>153</v>
      </c>
      <c r="E1907" s="24">
        <v>7.4073951978733596</v>
      </c>
      <c r="F1907" s="24">
        <v>10.8631888056681</v>
      </c>
      <c r="G1907" s="24">
        <v>7.3692622577352198</v>
      </c>
      <c r="H1907" s="9">
        <v>0</v>
      </c>
    </row>
    <row r="1908" spans="1:8" x14ac:dyDescent="0.35">
      <c r="A1908" s="8" t="str">
        <f t="shared" si="62"/>
        <v>Distribución volumen por criterio (Consumiciones)BATIDOS200-500MIL</v>
      </c>
      <c r="B1908" s="8" t="s">
        <v>264</v>
      </c>
      <c r="C1908" s="8">
        <v>0</v>
      </c>
      <c r="D1908" t="s">
        <v>154</v>
      </c>
      <c r="E1908" s="24">
        <v>14.6665462598788</v>
      </c>
      <c r="F1908" s="24">
        <v>16.7722265527138</v>
      </c>
      <c r="G1908" s="24">
        <v>23.045204328863399</v>
      </c>
      <c r="H1908" s="9">
        <v>0</v>
      </c>
    </row>
    <row r="1909" spans="1:8" x14ac:dyDescent="0.35">
      <c r="A1909" s="8" t="str">
        <f t="shared" si="62"/>
        <v>Distribución volumen por criterio (Consumiciones)BATIDOS&gt;500MIL</v>
      </c>
      <c r="B1909" s="8" t="s">
        <v>264</v>
      </c>
      <c r="C1909" s="8">
        <v>0</v>
      </c>
      <c r="D1909" t="s">
        <v>155</v>
      </c>
      <c r="E1909" s="24">
        <v>15.9169263303343</v>
      </c>
      <c r="F1909" s="24">
        <v>25.043566296060799</v>
      </c>
      <c r="G1909" s="24">
        <v>17.119805515823</v>
      </c>
      <c r="H1909" s="9">
        <v>0</v>
      </c>
    </row>
    <row r="1910" spans="1:8" x14ac:dyDescent="0.35">
      <c r="A1910" s="8" t="str">
        <f t="shared" si="62"/>
        <v>Distribución volumen por criterio (Consumiciones)BATIDOSDE 15 A 19 AÑOS</v>
      </c>
      <c r="B1910" s="8" t="s">
        <v>264</v>
      </c>
      <c r="C1910" s="8">
        <v>0</v>
      </c>
      <c r="D1910" t="s">
        <v>156</v>
      </c>
      <c r="E1910" s="24">
        <v>6.0797350115467799</v>
      </c>
      <c r="F1910" s="24">
        <v>7.5976736289010196</v>
      </c>
      <c r="G1910" s="24">
        <v>10.9280353255129</v>
      </c>
      <c r="H1910" s="9">
        <v>0</v>
      </c>
    </row>
    <row r="1911" spans="1:8" x14ac:dyDescent="0.35">
      <c r="A1911" s="8" t="str">
        <f t="shared" si="62"/>
        <v>Distribución volumen por criterio (Consumiciones)BATIDOSDE 20 A 24 AÑOS</v>
      </c>
      <c r="B1911" s="8" t="s">
        <v>264</v>
      </c>
      <c r="C1911" s="8">
        <v>0</v>
      </c>
      <c r="D1911" t="s">
        <v>157</v>
      </c>
      <c r="E1911" s="24">
        <v>4.9230162251069203</v>
      </c>
      <c r="F1911" s="24">
        <v>7.5833398124575897</v>
      </c>
      <c r="G1911" s="24">
        <v>10.4923196429224</v>
      </c>
      <c r="H1911" s="9">
        <v>0</v>
      </c>
    </row>
    <row r="1912" spans="1:8" x14ac:dyDescent="0.35">
      <c r="A1912" s="8" t="str">
        <f t="shared" si="62"/>
        <v>Distribución volumen por criterio (Consumiciones)BATIDOSDE 25 A 34 AÑOS</v>
      </c>
      <c r="B1912" s="8" t="s">
        <v>264</v>
      </c>
      <c r="C1912" s="8">
        <v>0</v>
      </c>
      <c r="D1912" t="s">
        <v>158</v>
      </c>
      <c r="E1912" s="24">
        <v>16.693536084336198</v>
      </c>
      <c r="F1912" s="24">
        <v>10.524018279769299</v>
      </c>
      <c r="G1912" s="24">
        <v>9.0986506175582509</v>
      </c>
      <c r="H1912" s="9">
        <v>0</v>
      </c>
    </row>
    <row r="1913" spans="1:8" x14ac:dyDescent="0.35">
      <c r="A1913" s="8" t="str">
        <f t="shared" si="62"/>
        <v>Distribución volumen por criterio (Consumiciones)BATIDOSDE 35 A 49 AÑOS</v>
      </c>
      <c r="B1913" s="8" t="s">
        <v>264</v>
      </c>
      <c r="C1913" s="8">
        <v>0</v>
      </c>
      <c r="D1913" t="s">
        <v>159</v>
      </c>
      <c r="E1913" s="24">
        <v>37.126755031221002</v>
      </c>
      <c r="F1913" s="24">
        <v>33.469660753053702</v>
      </c>
      <c r="G1913" s="24">
        <v>29.322301960370702</v>
      </c>
      <c r="H1913" s="9">
        <v>0</v>
      </c>
    </row>
    <row r="1914" spans="1:8" x14ac:dyDescent="0.35">
      <c r="A1914" s="8" t="str">
        <f t="shared" si="62"/>
        <v>Distribución volumen por criterio (Consumiciones)BATIDOSDE 50 A 59 AÑOS</v>
      </c>
      <c r="B1914" s="8" t="s">
        <v>264</v>
      </c>
      <c r="C1914" s="8">
        <v>0</v>
      </c>
      <c r="D1914" t="s">
        <v>160</v>
      </c>
      <c r="E1914" s="24">
        <v>17.213549621332302</v>
      </c>
      <c r="F1914" s="24">
        <v>20.278303306745698</v>
      </c>
      <c r="G1914" s="24">
        <v>21.038198884849098</v>
      </c>
      <c r="H1914" s="9">
        <v>0</v>
      </c>
    </row>
    <row r="1915" spans="1:8" x14ac:dyDescent="0.35">
      <c r="A1915" s="8" t="str">
        <f t="shared" si="62"/>
        <v>Distribución volumen por criterio (Consumiciones)BATIDOSDE 60 A 75 AÑOS</v>
      </c>
      <c r="B1915" s="8" t="s">
        <v>264</v>
      </c>
      <c r="C1915" s="8">
        <v>0</v>
      </c>
      <c r="D1915" t="s">
        <v>161</v>
      </c>
      <c r="E1915" s="24">
        <v>17.963415040444399</v>
      </c>
      <c r="F1915" s="24">
        <v>20.5470042190728</v>
      </c>
      <c r="G1915" s="24">
        <v>19.1205106335923</v>
      </c>
      <c r="H1915" s="9">
        <v>0</v>
      </c>
    </row>
    <row r="1916" spans="1:8" x14ac:dyDescent="0.35">
      <c r="A1916" s="8" t="str">
        <f t="shared" si="62"/>
        <v>Distribución volumen por criterio (Consumiciones)BATIDOSNIVEL ALTO</v>
      </c>
      <c r="B1916" s="8" t="s">
        <v>264</v>
      </c>
      <c r="C1916" s="8">
        <v>0</v>
      </c>
      <c r="D1916" t="s">
        <v>245</v>
      </c>
      <c r="E1916" s="24">
        <v>21.1351998723454</v>
      </c>
      <c r="F1916" s="24">
        <v>27.042366162889799</v>
      </c>
      <c r="G1916" s="24">
        <v>23.017965486089299</v>
      </c>
      <c r="H1916" s="9">
        <v>0</v>
      </c>
    </row>
    <row r="1917" spans="1:8" x14ac:dyDescent="0.35">
      <c r="A1917" s="8" t="str">
        <f t="shared" si="62"/>
        <v>Distribución volumen por criterio (Consumiciones)BATIDOSNIVEL MEDIO ALTO</v>
      </c>
      <c r="B1917" s="8" t="s">
        <v>264</v>
      </c>
      <c r="C1917" s="8">
        <v>0</v>
      </c>
      <c r="D1917" t="s">
        <v>246</v>
      </c>
      <c r="E1917" s="24">
        <v>15.4370643656111</v>
      </c>
      <c r="F1917" s="24">
        <v>18.889896752662899</v>
      </c>
      <c r="G1917" s="24">
        <v>18.190714220136702</v>
      </c>
      <c r="H1917" s="9">
        <v>0</v>
      </c>
    </row>
    <row r="1918" spans="1:8" x14ac:dyDescent="0.35">
      <c r="A1918" s="8" t="str">
        <f t="shared" si="62"/>
        <v>Distribución volumen por criterio (Consumiciones)BATIDOSNIVEL MEDIO</v>
      </c>
      <c r="B1918" s="8" t="s">
        <v>264</v>
      </c>
      <c r="C1918" s="8">
        <v>0</v>
      </c>
      <c r="D1918" t="s">
        <v>247</v>
      </c>
      <c r="E1918" s="24">
        <v>24.3663966865922</v>
      </c>
      <c r="F1918" s="24">
        <v>23.260298651079601</v>
      </c>
      <c r="G1918" s="24">
        <v>27.2479929228838</v>
      </c>
      <c r="H1918" s="9">
        <v>0</v>
      </c>
    </row>
    <row r="1919" spans="1:8" x14ac:dyDescent="0.35">
      <c r="A1919" s="8" t="str">
        <f t="shared" si="62"/>
        <v>Distribución volumen por criterio (Consumiciones)BATIDOSNIVEL MEDIO BAJO</v>
      </c>
      <c r="B1919" s="8" t="s">
        <v>264</v>
      </c>
      <c r="C1919" s="8">
        <v>0</v>
      </c>
      <c r="D1919" t="s">
        <v>248</v>
      </c>
      <c r="E1919" s="24">
        <v>14.4919856423673</v>
      </c>
      <c r="F1919" s="24">
        <v>11.7970499052054</v>
      </c>
      <c r="G1919" s="24">
        <v>11.6876410192877</v>
      </c>
      <c r="H1919" s="9">
        <v>0</v>
      </c>
    </row>
    <row r="1920" spans="1:8" x14ac:dyDescent="0.35">
      <c r="A1920" s="8" t="str">
        <f t="shared" si="62"/>
        <v>Distribución volumen por criterio (Consumiciones)BATIDOSNIVEL BAJO</v>
      </c>
      <c r="B1920" s="8" t="s">
        <v>264</v>
      </c>
      <c r="C1920" s="8">
        <v>0</v>
      </c>
      <c r="D1920" t="s">
        <v>249</v>
      </c>
      <c r="E1920" s="24">
        <v>24.569367461059201</v>
      </c>
      <c r="F1920" s="24">
        <v>19.0103818829066</v>
      </c>
      <c r="G1920" s="24">
        <v>19.855700003447101</v>
      </c>
      <c r="H1920" s="9">
        <v>0</v>
      </c>
    </row>
    <row r="1921" spans="1:8" x14ac:dyDescent="0.35">
      <c r="A1921" s="8" t="str">
        <f t="shared" si="62"/>
        <v>Distribución volumen por criterio (Consumiciones)BATIDOSHOMBRE</v>
      </c>
      <c r="B1921" s="8" t="s">
        <v>264</v>
      </c>
      <c r="C1921" s="8">
        <v>0</v>
      </c>
      <c r="D1921" t="s">
        <v>166</v>
      </c>
      <c r="E1921" s="24">
        <v>39.643549147888201</v>
      </c>
      <c r="F1921" s="24">
        <v>41.683529002885997</v>
      </c>
      <c r="G1921" s="24">
        <v>48.953671441740603</v>
      </c>
      <c r="H1921" s="9">
        <v>0</v>
      </c>
    </row>
    <row r="1922" spans="1:8" x14ac:dyDescent="0.35">
      <c r="A1922" s="8" t="str">
        <f t="shared" si="62"/>
        <v>Distribución volumen por criterio (Consumiciones)BATIDOSMUJER</v>
      </c>
      <c r="B1922" s="8" t="s">
        <v>264</v>
      </c>
      <c r="C1922" s="8">
        <v>0</v>
      </c>
      <c r="D1922" t="s">
        <v>167</v>
      </c>
      <c r="E1922" s="24">
        <v>60.356485922049998</v>
      </c>
      <c r="F1922" s="24">
        <v>58.316470997114003</v>
      </c>
      <c r="G1922" s="24">
        <v>51.046328558259397</v>
      </c>
      <c r="H1922" s="9">
        <v>0</v>
      </c>
    </row>
    <row r="1923" spans="1:8" x14ac:dyDescent="0.35">
      <c r="A1923" s="8" t="str">
        <f t="shared" ref="A1923:A1952" si="63">$I$3&amp;$C$1923&amp;D1923</f>
        <v>Distribución volumen por criterio (Consumiciones)HELADOST.ESPAÑA</v>
      </c>
      <c r="B1923" s="8" t="s">
        <v>264</v>
      </c>
      <c r="C1923" s="8" t="s">
        <v>273</v>
      </c>
      <c r="D1923" t="s">
        <v>138</v>
      </c>
      <c r="E1923" s="24">
        <v>100</v>
      </c>
      <c r="F1923" s="24">
        <v>100</v>
      </c>
      <c r="G1923" s="24">
        <v>100</v>
      </c>
      <c r="H1923" s="9">
        <v>0</v>
      </c>
    </row>
    <row r="1924" spans="1:8" x14ac:dyDescent="0.35">
      <c r="A1924" s="8" t="str">
        <f t="shared" si="63"/>
        <v>Distribución volumen por criterio (Consumiciones)HELADOSBCN AM</v>
      </c>
      <c r="B1924" s="8" t="s">
        <v>264</v>
      </c>
      <c r="C1924" s="8">
        <v>0</v>
      </c>
      <c r="D1924" t="s">
        <v>140</v>
      </c>
      <c r="E1924" s="24">
        <v>9.3393162051369494</v>
      </c>
      <c r="F1924" s="24">
        <v>10.205395611618799</v>
      </c>
      <c r="G1924" s="24">
        <v>11.2680716574492</v>
      </c>
      <c r="H1924" s="9">
        <v>0</v>
      </c>
    </row>
    <row r="1925" spans="1:8" x14ac:dyDescent="0.35">
      <c r="A1925" s="8" t="str">
        <f t="shared" si="63"/>
        <v>Distribución volumen por criterio (Consumiciones)HELADOSREST.CAT ARAGON</v>
      </c>
      <c r="B1925" s="8" t="s">
        <v>264</v>
      </c>
      <c r="C1925" s="8">
        <v>0</v>
      </c>
      <c r="D1925" t="s">
        <v>141</v>
      </c>
      <c r="E1925" s="24">
        <v>12.1456019931504</v>
      </c>
      <c r="F1925" s="24">
        <v>12.0958405054101</v>
      </c>
      <c r="G1925" s="24">
        <v>12.792912768218001</v>
      </c>
      <c r="H1925" s="9">
        <v>0</v>
      </c>
    </row>
    <row r="1926" spans="1:8" x14ac:dyDescent="0.35">
      <c r="A1926" s="8" t="str">
        <f t="shared" si="63"/>
        <v>Distribución volumen por criterio (Consumiciones)HELADOSLEVANTE</v>
      </c>
      <c r="B1926" s="8" t="s">
        <v>264</v>
      </c>
      <c r="C1926" s="8">
        <v>0</v>
      </c>
      <c r="D1926" t="s">
        <v>142</v>
      </c>
      <c r="E1926" s="24">
        <v>19.4873009848801</v>
      </c>
      <c r="F1926" s="24">
        <v>18.887640204162601</v>
      </c>
      <c r="G1926" s="24">
        <v>17.1632788990953</v>
      </c>
      <c r="H1926" s="9">
        <v>0</v>
      </c>
    </row>
    <row r="1927" spans="1:8" x14ac:dyDescent="0.35">
      <c r="A1927" s="8" t="str">
        <f t="shared" si="63"/>
        <v>Distribución volumen por criterio (Consumiciones)HELADOSANDALUCIA</v>
      </c>
      <c r="B1927" s="8" t="s">
        <v>264</v>
      </c>
      <c r="C1927" s="8">
        <v>0</v>
      </c>
      <c r="D1927" t="s">
        <v>143</v>
      </c>
      <c r="E1927" s="24">
        <v>20.761597598803</v>
      </c>
      <c r="F1927" s="24">
        <v>22.299623157729599</v>
      </c>
      <c r="G1927" s="24">
        <v>22.681984154481899</v>
      </c>
      <c r="H1927" s="9">
        <v>0</v>
      </c>
    </row>
    <row r="1928" spans="1:8" x14ac:dyDescent="0.35">
      <c r="A1928" s="8" t="str">
        <f t="shared" si="63"/>
        <v>Distribución volumen por criterio (Consumiciones)HELADOSMDD AM</v>
      </c>
      <c r="B1928" s="8" t="s">
        <v>264</v>
      </c>
      <c r="C1928" s="8">
        <v>0</v>
      </c>
      <c r="D1928" t="s">
        <v>144</v>
      </c>
      <c r="E1928" s="24">
        <v>12.554259702611899</v>
      </c>
      <c r="F1928" s="24">
        <v>13.309242701460199</v>
      </c>
      <c r="G1928" s="24">
        <v>12.7867438789331</v>
      </c>
      <c r="H1928" s="9">
        <v>0</v>
      </c>
    </row>
    <row r="1929" spans="1:8" x14ac:dyDescent="0.35">
      <c r="A1929" s="8" t="str">
        <f t="shared" si="63"/>
        <v>Distribución volumen por criterio (Consumiciones)HELADOSRTO CENTRO</v>
      </c>
      <c r="B1929" s="8" t="s">
        <v>264</v>
      </c>
      <c r="C1929" s="8">
        <v>0</v>
      </c>
      <c r="D1929" t="s">
        <v>145</v>
      </c>
      <c r="E1929" s="24">
        <v>8.7626146970699601</v>
      </c>
      <c r="F1929" s="24">
        <v>8.7727077584555104</v>
      </c>
      <c r="G1929" s="24">
        <v>8.8383205563831098</v>
      </c>
      <c r="H1929" s="9">
        <v>0</v>
      </c>
    </row>
    <row r="1930" spans="1:8" x14ac:dyDescent="0.35">
      <c r="A1930" s="8" t="str">
        <f t="shared" si="63"/>
        <v>Distribución volumen por criterio (Consumiciones)HELADOSNORTE-CENTRO</v>
      </c>
      <c r="B1930" s="8" t="s">
        <v>264</v>
      </c>
      <c r="C1930" s="8">
        <v>0</v>
      </c>
      <c r="D1930" t="s">
        <v>146</v>
      </c>
      <c r="E1930" s="24">
        <v>8.8164273442492807</v>
      </c>
      <c r="F1930" s="24">
        <v>7.6648311001190903</v>
      </c>
      <c r="G1930" s="24">
        <v>7.83612572242457</v>
      </c>
      <c r="H1930" s="9">
        <v>0</v>
      </c>
    </row>
    <row r="1931" spans="1:8" x14ac:dyDescent="0.35">
      <c r="A1931" s="8" t="str">
        <f t="shared" si="63"/>
        <v>Distribución volumen por criterio (Consumiciones)HELADOSNOROESTE</v>
      </c>
      <c r="B1931" s="8" t="s">
        <v>264</v>
      </c>
      <c r="C1931" s="8">
        <v>0</v>
      </c>
      <c r="D1931" t="s">
        <v>147</v>
      </c>
      <c r="E1931" s="24">
        <v>8.1328927919573797</v>
      </c>
      <c r="F1931" s="24">
        <v>6.7647149185394904</v>
      </c>
      <c r="G1931" s="24">
        <v>6.6325662041664204</v>
      </c>
      <c r="H1931" s="9">
        <v>0</v>
      </c>
    </row>
    <row r="1932" spans="1:8" x14ac:dyDescent="0.35">
      <c r="A1932" s="8" t="str">
        <f t="shared" si="63"/>
        <v>Distribución volumen por criterio (Consumiciones)HELADOS&lt;2MIL</v>
      </c>
      <c r="B1932" s="8" t="s">
        <v>264</v>
      </c>
      <c r="C1932" s="8">
        <v>0</v>
      </c>
      <c r="D1932" t="s">
        <v>148</v>
      </c>
      <c r="E1932" s="24">
        <v>4.9519330526001299</v>
      </c>
      <c r="F1932" s="24">
        <v>3.8134962247050401</v>
      </c>
      <c r="G1932" s="24">
        <v>3.3510351519136998</v>
      </c>
      <c r="H1932" s="9">
        <v>0</v>
      </c>
    </row>
    <row r="1933" spans="1:8" x14ac:dyDescent="0.35">
      <c r="A1933" s="8" t="str">
        <f t="shared" si="63"/>
        <v>Distribución volumen por criterio (Consumiciones)HELADOS2-5MIL</v>
      </c>
      <c r="B1933" s="8" t="s">
        <v>264</v>
      </c>
      <c r="C1933" s="8">
        <v>0</v>
      </c>
      <c r="D1933" t="s">
        <v>149</v>
      </c>
      <c r="E1933" s="24">
        <v>5.73223529979877</v>
      </c>
      <c r="F1933" s="24">
        <v>4.9028788291613301</v>
      </c>
      <c r="G1933" s="24">
        <v>4.9840784270945599</v>
      </c>
      <c r="H1933" s="9">
        <v>0</v>
      </c>
    </row>
    <row r="1934" spans="1:8" x14ac:dyDescent="0.35">
      <c r="A1934" s="8" t="str">
        <f t="shared" si="63"/>
        <v>Distribución volumen por criterio (Consumiciones)HELADOS5-10MIL</v>
      </c>
      <c r="B1934" s="8" t="s">
        <v>264</v>
      </c>
      <c r="C1934" s="8">
        <v>0</v>
      </c>
      <c r="D1934" t="s">
        <v>150</v>
      </c>
      <c r="E1934" s="24">
        <v>7.4328341654474803</v>
      </c>
      <c r="F1934" s="24">
        <v>8.2018737816901996</v>
      </c>
      <c r="G1934" s="24">
        <v>8.0192142079584094</v>
      </c>
      <c r="H1934" s="9">
        <v>0</v>
      </c>
    </row>
    <row r="1935" spans="1:8" x14ac:dyDescent="0.35">
      <c r="A1935" s="8" t="str">
        <f t="shared" si="63"/>
        <v>Distribución volumen por criterio (Consumiciones)HELADOS10-30MIL</v>
      </c>
      <c r="B1935" s="8" t="s">
        <v>264</v>
      </c>
      <c r="C1935" s="8">
        <v>0</v>
      </c>
      <c r="D1935" t="s">
        <v>151</v>
      </c>
      <c r="E1935" s="24">
        <v>16.463591579211101</v>
      </c>
      <c r="F1935" s="24">
        <v>18.081872035328299</v>
      </c>
      <c r="G1935" s="24">
        <v>17.933725540507599</v>
      </c>
      <c r="H1935" s="9">
        <v>0</v>
      </c>
    </row>
    <row r="1936" spans="1:8" x14ac:dyDescent="0.35">
      <c r="A1936" s="8" t="str">
        <f t="shared" si="63"/>
        <v>Distribución volumen por criterio (Consumiciones)HELADOS30-100MIL</v>
      </c>
      <c r="B1936" s="8" t="s">
        <v>264</v>
      </c>
      <c r="C1936" s="8">
        <v>0</v>
      </c>
      <c r="D1936" t="s">
        <v>152</v>
      </c>
      <c r="E1936" s="24">
        <v>22.270528521382101</v>
      </c>
      <c r="F1936" s="24">
        <v>23.848080255033501</v>
      </c>
      <c r="G1936" s="24">
        <v>24.674481617401302</v>
      </c>
      <c r="H1936" s="9">
        <v>0</v>
      </c>
    </row>
    <row r="1937" spans="1:8" x14ac:dyDescent="0.35">
      <c r="A1937" s="8" t="str">
        <f t="shared" si="63"/>
        <v>Distribución volumen por criterio (Consumiciones)HELADOS100-200MIL</v>
      </c>
      <c r="B1937" s="8" t="s">
        <v>264</v>
      </c>
      <c r="C1937" s="8">
        <v>0</v>
      </c>
      <c r="D1937" t="s">
        <v>153</v>
      </c>
      <c r="E1937" s="24">
        <v>8.9966076603797198</v>
      </c>
      <c r="F1937" s="24">
        <v>9.5840626685219092</v>
      </c>
      <c r="G1937" s="24">
        <v>9.1843660525177597</v>
      </c>
      <c r="H1937" s="9">
        <v>0</v>
      </c>
    </row>
    <row r="1938" spans="1:8" x14ac:dyDescent="0.35">
      <c r="A1938" s="8" t="str">
        <f t="shared" si="63"/>
        <v>Distribución volumen por criterio (Consumiciones)HELADOS200-500MIL</v>
      </c>
      <c r="B1938" s="8" t="s">
        <v>264</v>
      </c>
      <c r="C1938" s="8">
        <v>0</v>
      </c>
      <c r="D1938" t="s">
        <v>154</v>
      </c>
      <c r="E1938" s="24">
        <v>17.058375253425702</v>
      </c>
      <c r="F1938" s="24">
        <v>13.7445112895023</v>
      </c>
      <c r="G1938" s="24">
        <v>14.4151117045263</v>
      </c>
      <c r="H1938" s="9">
        <v>0</v>
      </c>
    </row>
    <row r="1939" spans="1:8" x14ac:dyDescent="0.35">
      <c r="A1939" s="8" t="str">
        <f t="shared" si="63"/>
        <v>Distribución volumen por criterio (Consumiciones)HELADOS&gt;500MIL</v>
      </c>
      <c r="B1939" s="8" t="s">
        <v>264</v>
      </c>
      <c r="C1939" s="8">
        <v>0</v>
      </c>
      <c r="D1939" t="s">
        <v>155</v>
      </c>
      <c r="E1939" s="24">
        <v>17.093902012994398</v>
      </c>
      <c r="F1939" s="24">
        <v>17.823220469302399</v>
      </c>
      <c r="G1939" s="24">
        <v>17.437990371001501</v>
      </c>
      <c r="H1939" s="9">
        <v>0</v>
      </c>
    </row>
    <row r="1940" spans="1:8" x14ac:dyDescent="0.35">
      <c r="A1940" s="8" t="str">
        <f t="shared" si="63"/>
        <v>Distribución volumen por criterio (Consumiciones)HELADOSDE 15 A 19 AÑOS</v>
      </c>
      <c r="B1940" s="8" t="s">
        <v>264</v>
      </c>
      <c r="C1940" s="8">
        <v>0</v>
      </c>
      <c r="D1940" t="s">
        <v>156</v>
      </c>
      <c r="E1940" s="24">
        <v>4.1348553087172402</v>
      </c>
      <c r="F1940" s="24">
        <v>4.1575865277877702</v>
      </c>
      <c r="G1940" s="24">
        <v>3.2032130463941999</v>
      </c>
      <c r="H1940" s="9">
        <v>0</v>
      </c>
    </row>
    <row r="1941" spans="1:8" x14ac:dyDescent="0.35">
      <c r="A1941" s="8" t="str">
        <f t="shared" si="63"/>
        <v>Distribución volumen por criterio (Consumiciones)HELADOSDE 20 A 24 AÑOS</v>
      </c>
      <c r="B1941" s="8" t="s">
        <v>264</v>
      </c>
      <c r="C1941" s="8">
        <v>0</v>
      </c>
      <c r="D1941" t="s">
        <v>157</v>
      </c>
      <c r="E1941" s="24">
        <v>4.2326529287978403</v>
      </c>
      <c r="F1941" s="24">
        <v>4.97166204338901</v>
      </c>
      <c r="G1941" s="24">
        <v>5.6816123310181403</v>
      </c>
      <c r="H1941" s="9">
        <v>0</v>
      </c>
    </row>
    <row r="1942" spans="1:8" x14ac:dyDescent="0.35">
      <c r="A1942" s="8" t="str">
        <f t="shared" si="63"/>
        <v>Distribución volumen por criterio (Consumiciones)HELADOSDE 25 A 34 AÑOS</v>
      </c>
      <c r="B1942" s="8" t="s">
        <v>264</v>
      </c>
      <c r="C1942" s="8">
        <v>0</v>
      </c>
      <c r="D1942" t="s">
        <v>158</v>
      </c>
      <c r="E1942" s="24">
        <v>8.6568983482716497</v>
      </c>
      <c r="F1942" s="24">
        <v>8.1564562435269394</v>
      </c>
      <c r="G1942" s="24">
        <v>8.4948371082889693</v>
      </c>
      <c r="H1942" s="9">
        <v>0</v>
      </c>
    </row>
    <row r="1943" spans="1:8" x14ac:dyDescent="0.35">
      <c r="A1943" s="8" t="str">
        <f t="shared" si="63"/>
        <v>Distribución volumen por criterio (Consumiciones)HELADOSDE 35 A 49 AÑOS</v>
      </c>
      <c r="B1943" s="8" t="s">
        <v>264</v>
      </c>
      <c r="C1943" s="8">
        <v>0</v>
      </c>
      <c r="D1943" t="s">
        <v>159</v>
      </c>
      <c r="E1943" s="24">
        <v>32.045597390554398</v>
      </c>
      <c r="F1943" s="24">
        <v>31.589047885082898</v>
      </c>
      <c r="G1943" s="24">
        <v>31.724688540231799</v>
      </c>
      <c r="H1943" s="9">
        <v>0</v>
      </c>
    </row>
    <row r="1944" spans="1:8" x14ac:dyDescent="0.35">
      <c r="A1944" s="8" t="str">
        <f t="shared" si="63"/>
        <v>Distribución volumen por criterio (Consumiciones)HELADOSDE 50 A 59 AÑOS</v>
      </c>
      <c r="B1944" s="8" t="s">
        <v>264</v>
      </c>
      <c r="C1944" s="8">
        <v>0</v>
      </c>
      <c r="D1944" t="s">
        <v>160</v>
      </c>
      <c r="E1944" s="24">
        <v>22.923350176822701</v>
      </c>
      <c r="F1944" s="24">
        <v>23.5708372107689</v>
      </c>
      <c r="G1944" s="24">
        <v>22.601899987170601</v>
      </c>
      <c r="H1944" s="9">
        <v>0</v>
      </c>
    </row>
    <row r="1945" spans="1:8" x14ac:dyDescent="0.35">
      <c r="A1945" s="8" t="str">
        <f t="shared" si="63"/>
        <v>Distribución volumen por criterio (Consumiciones)HELADOSDE 60 A 75 AÑOS</v>
      </c>
      <c r="B1945" s="8" t="s">
        <v>264</v>
      </c>
      <c r="C1945" s="8">
        <v>0</v>
      </c>
      <c r="D1945" t="s">
        <v>161</v>
      </c>
      <c r="E1945" s="24">
        <v>28.006657164695199</v>
      </c>
      <c r="F1945" s="24">
        <v>27.554402004435399</v>
      </c>
      <c r="G1945" s="24">
        <v>28.293760510350801</v>
      </c>
      <c r="H1945" s="9">
        <v>0</v>
      </c>
    </row>
    <row r="1946" spans="1:8" x14ac:dyDescent="0.35">
      <c r="A1946" s="8" t="str">
        <f t="shared" si="63"/>
        <v>Distribución volumen por criterio (Consumiciones)HELADOSNIVEL ALTO</v>
      </c>
      <c r="B1946" s="8" t="s">
        <v>264</v>
      </c>
      <c r="C1946" s="8">
        <v>0</v>
      </c>
      <c r="D1946" t="s">
        <v>245</v>
      </c>
      <c r="E1946" s="24">
        <v>25.371074872164801</v>
      </c>
      <c r="F1946" s="24">
        <v>26.017623702659201</v>
      </c>
      <c r="G1946" s="24">
        <v>25.170151487332301</v>
      </c>
      <c r="H1946" s="9">
        <v>0</v>
      </c>
    </row>
    <row r="1947" spans="1:8" x14ac:dyDescent="0.35">
      <c r="A1947" s="8" t="str">
        <f t="shared" si="63"/>
        <v>Distribución volumen por criterio (Consumiciones)HELADOSNIVEL MEDIO ALTO</v>
      </c>
      <c r="B1947" s="8" t="s">
        <v>264</v>
      </c>
      <c r="C1947" s="8">
        <v>0</v>
      </c>
      <c r="D1947" t="s">
        <v>246</v>
      </c>
      <c r="E1947" s="24">
        <v>15.005749472399099</v>
      </c>
      <c r="F1947" s="24">
        <v>17.223134929907001</v>
      </c>
      <c r="G1947" s="24">
        <v>16.0587634718785</v>
      </c>
      <c r="H1947" s="9">
        <v>0</v>
      </c>
    </row>
    <row r="1948" spans="1:8" x14ac:dyDescent="0.35">
      <c r="A1948" s="8" t="str">
        <f t="shared" si="63"/>
        <v>Distribución volumen por criterio (Consumiciones)HELADOSNIVEL MEDIO</v>
      </c>
      <c r="B1948" s="8" t="s">
        <v>264</v>
      </c>
      <c r="C1948" s="8">
        <v>0</v>
      </c>
      <c r="D1948" t="s">
        <v>247</v>
      </c>
      <c r="E1948" s="24">
        <v>25.9053117730633</v>
      </c>
      <c r="F1948" s="24">
        <v>25.378249061936799</v>
      </c>
      <c r="G1948" s="24">
        <v>23.244182768133498</v>
      </c>
      <c r="H1948" s="9">
        <v>0</v>
      </c>
    </row>
    <row r="1949" spans="1:8" x14ac:dyDescent="0.35">
      <c r="A1949" s="8" t="str">
        <f t="shared" si="63"/>
        <v>Distribución volumen por criterio (Consumiciones)HELADOSNIVEL MEDIO BAJO</v>
      </c>
      <c r="B1949" s="8" t="s">
        <v>264</v>
      </c>
      <c r="C1949" s="8">
        <v>0</v>
      </c>
      <c r="D1949" t="s">
        <v>248</v>
      </c>
      <c r="E1949" s="24">
        <v>14.687419596043</v>
      </c>
      <c r="F1949" s="24">
        <v>13.058275936506799</v>
      </c>
      <c r="G1949" s="24">
        <v>15.0447033209827</v>
      </c>
      <c r="H1949" s="9">
        <v>0</v>
      </c>
    </row>
    <row r="1950" spans="1:8" x14ac:dyDescent="0.35">
      <c r="A1950" s="8" t="str">
        <f t="shared" si="63"/>
        <v>Distribución volumen por criterio (Consumiciones)HELADOSNIVEL BAJO</v>
      </c>
      <c r="B1950" s="8" t="s">
        <v>264</v>
      </c>
      <c r="C1950" s="8">
        <v>0</v>
      </c>
      <c r="D1950" t="s">
        <v>249</v>
      </c>
      <c r="E1950" s="24">
        <v>19.030459376808501</v>
      </c>
      <c r="F1950" s="24">
        <v>18.3227123264856</v>
      </c>
      <c r="G1950" s="24">
        <v>20.482202792824399</v>
      </c>
      <c r="H1950" s="9">
        <v>0</v>
      </c>
    </row>
    <row r="1951" spans="1:8" x14ac:dyDescent="0.35">
      <c r="A1951" s="8" t="str">
        <f t="shared" si="63"/>
        <v>Distribución volumen por criterio (Consumiciones)HELADOSHOMBRE</v>
      </c>
      <c r="B1951" s="8" t="s">
        <v>264</v>
      </c>
      <c r="C1951" s="8">
        <v>0</v>
      </c>
      <c r="D1951" t="s">
        <v>166</v>
      </c>
      <c r="E1951" s="24">
        <v>45.3911037100697</v>
      </c>
      <c r="F1951" s="24">
        <v>46.5905112717153</v>
      </c>
      <c r="G1951" s="24">
        <v>46.228795883514799</v>
      </c>
      <c r="H1951" s="9">
        <v>0</v>
      </c>
    </row>
    <row r="1952" spans="1:8" x14ac:dyDescent="0.35">
      <c r="A1952" s="8" t="str">
        <f t="shared" si="63"/>
        <v>Distribución volumen por criterio (Consumiciones)HELADOSMUJER</v>
      </c>
      <c r="B1952" s="8" t="s">
        <v>264</v>
      </c>
      <c r="C1952" s="8">
        <v>0</v>
      </c>
      <c r="D1952" t="s">
        <v>167</v>
      </c>
      <c r="E1952" s="24">
        <v>54.608896289930399</v>
      </c>
      <c r="F1952" s="24">
        <v>53.4094887282847</v>
      </c>
      <c r="G1952" s="24">
        <v>53.771204116485201</v>
      </c>
      <c r="H1952" s="9">
        <v>0</v>
      </c>
    </row>
    <row r="1953" spans="1:8" x14ac:dyDescent="0.35">
      <c r="A1953" s="8" t="str">
        <f t="shared" ref="A1953:A1982" si="64">$I$3&amp;$C$1953&amp;D1953</f>
        <v>Distribución volumen por criterio (Consumiciones)GALLETAST.ESPAÑA</v>
      </c>
      <c r="B1953" s="8" t="s">
        <v>264</v>
      </c>
      <c r="C1953" s="8" t="s">
        <v>274</v>
      </c>
      <c r="D1953" t="s">
        <v>138</v>
      </c>
      <c r="E1953" s="24">
        <v>100</v>
      </c>
      <c r="F1953" s="24">
        <v>100</v>
      </c>
      <c r="G1953" s="24">
        <v>100</v>
      </c>
      <c r="H1953" s="9">
        <v>0</v>
      </c>
    </row>
    <row r="1954" spans="1:8" x14ac:dyDescent="0.35">
      <c r="A1954" s="8" t="str">
        <f t="shared" si="64"/>
        <v>Distribución volumen por criterio (Consumiciones)GALLETASBCN AM</v>
      </c>
      <c r="B1954" s="8" t="s">
        <v>264</v>
      </c>
      <c r="C1954" s="8">
        <v>0</v>
      </c>
      <c r="D1954" t="s">
        <v>140</v>
      </c>
      <c r="E1954" s="24">
        <v>16.994795428905899</v>
      </c>
      <c r="F1954" s="24">
        <v>15.357319590287201</v>
      </c>
      <c r="G1954" s="24">
        <v>18.2333993387048</v>
      </c>
      <c r="H1954" s="9">
        <v>0</v>
      </c>
    </row>
    <row r="1955" spans="1:8" x14ac:dyDescent="0.35">
      <c r="A1955" s="8" t="str">
        <f t="shared" si="64"/>
        <v>Distribución volumen por criterio (Consumiciones)GALLETASREST.CAT ARAGON</v>
      </c>
      <c r="B1955" s="8" t="s">
        <v>264</v>
      </c>
      <c r="C1955" s="8">
        <v>0</v>
      </c>
      <c r="D1955" t="s">
        <v>141</v>
      </c>
      <c r="E1955" s="24">
        <v>13.3341836610052</v>
      </c>
      <c r="F1955" s="24">
        <v>22.907608332561701</v>
      </c>
      <c r="G1955" s="24">
        <v>20.247802062512701</v>
      </c>
      <c r="H1955" s="9">
        <v>0</v>
      </c>
    </row>
    <row r="1956" spans="1:8" x14ac:dyDescent="0.35">
      <c r="A1956" s="8" t="str">
        <f t="shared" si="64"/>
        <v>Distribución volumen por criterio (Consumiciones)GALLETASLEVANTE</v>
      </c>
      <c r="B1956" s="8" t="s">
        <v>264</v>
      </c>
      <c r="C1956" s="8">
        <v>0</v>
      </c>
      <c r="D1956" t="s">
        <v>142</v>
      </c>
      <c r="E1956" s="24">
        <v>10.9510023537447</v>
      </c>
      <c r="F1956" s="24">
        <v>9.4827088678513292</v>
      </c>
      <c r="G1956" s="24">
        <v>9.7060148687962204</v>
      </c>
      <c r="H1956" s="9">
        <v>0</v>
      </c>
    </row>
    <row r="1957" spans="1:8" x14ac:dyDescent="0.35">
      <c r="A1957" s="8" t="str">
        <f t="shared" si="64"/>
        <v>Distribución volumen por criterio (Consumiciones)GALLETASANDALUCIA</v>
      </c>
      <c r="B1957" s="8" t="s">
        <v>264</v>
      </c>
      <c r="C1957" s="8">
        <v>0</v>
      </c>
      <c r="D1957" t="s">
        <v>143</v>
      </c>
      <c r="E1957" s="24">
        <v>11.918400945098099</v>
      </c>
      <c r="F1957" s="24">
        <v>10.904031139861001</v>
      </c>
      <c r="G1957" s="24">
        <v>13.781168915815201</v>
      </c>
      <c r="H1957" s="9">
        <v>0</v>
      </c>
    </row>
    <row r="1958" spans="1:8" x14ac:dyDescent="0.35">
      <c r="A1958" s="8" t="str">
        <f t="shared" si="64"/>
        <v>Distribución volumen por criterio (Consumiciones)GALLETASMDD AM</v>
      </c>
      <c r="B1958" s="8" t="s">
        <v>264</v>
      </c>
      <c r="C1958" s="8">
        <v>0</v>
      </c>
      <c r="D1958" t="s">
        <v>144</v>
      </c>
      <c r="E1958" s="24">
        <v>13.472469055830301</v>
      </c>
      <c r="F1958" s="24">
        <v>13.3880398460823</v>
      </c>
      <c r="G1958" s="24">
        <v>10.184985743667401</v>
      </c>
      <c r="H1958" s="9">
        <v>0</v>
      </c>
    </row>
    <row r="1959" spans="1:8" x14ac:dyDescent="0.35">
      <c r="A1959" s="8" t="str">
        <f t="shared" si="64"/>
        <v>Distribución volumen por criterio (Consumiciones)GALLETASRTO CENTRO</v>
      </c>
      <c r="B1959" s="8" t="s">
        <v>264</v>
      </c>
      <c r="C1959" s="8">
        <v>0</v>
      </c>
      <c r="D1959" t="s">
        <v>145</v>
      </c>
      <c r="E1959" s="24">
        <v>10.3047678952616</v>
      </c>
      <c r="F1959" s="24">
        <v>6.9503213261398802</v>
      </c>
      <c r="G1959" s="24">
        <v>6.8749560309045803</v>
      </c>
      <c r="H1959" s="9">
        <v>0</v>
      </c>
    </row>
    <row r="1960" spans="1:8" x14ac:dyDescent="0.35">
      <c r="A1960" s="8" t="str">
        <f t="shared" si="64"/>
        <v>Distribución volumen por criterio (Consumiciones)GALLETASNORTE-CENTRO</v>
      </c>
      <c r="B1960" s="8" t="s">
        <v>264</v>
      </c>
      <c r="C1960" s="8">
        <v>0</v>
      </c>
      <c r="D1960" t="s">
        <v>146</v>
      </c>
      <c r="E1960" s="24">
        <v>15.754439083322801</v>
      </c>
      <c r="F1960" s="24">
        <v>13.992435386077799</v>
      </c>
      <c r="G1960" s="24">
        <v>12.3342882386291</v>
      </c>
      <c r="H1960" s="9">
        <v>0</v>
      </c>
    </row>
    <row r="1961" spans="1:8" x14ac:dyDescent="0.35">
      <c r="A1961" s="8" t="str">
        <f t="shared" si="64"/>
        <v>Distribución volumen por criterio (Consumiciones)GALLETASNOROESTE</v>
      </c>
      <c r="B1961" s="8" t="s">
        <v>264</v>
      </c>
      <c r="C1961" s="8">
        <v>0</v>
      </c>
      <c r="D1961" t="s">
        <v>147</v>
      </c>
      <c r="E1961" s="24">
        <v>7.2699441483869798</v>
      </c>
      <c r="F1961" s="24">
        <v>7.0175331669759</v>
      </c>
      <c r="G1961" s="24">
        <v>8.6373770417178797</v>
      </c>
      <c r="H1961" s="9">
        <v>0</v>
      </c>
    </row>
    <row r="1962" spans="1:8" x14ac:dyDescent="0.35">
      <c r="A1962" s="8" t="str">
        <f t="shared" si="64"/>
        <v>Distribución volumen por criterio (Consumiciones)GALLETAS&lt;2MIL</v>
      </c>
      <c r="B1962" s="8" t="s">
        <v>264</v>
      </c>
      <c r="C1962" s="8">
        <v>0</v>
      </c>
      <c r="D1962" t="s">
        <v>148</v>
      </c>
      <c r="E1962" s="24">
        <v>4.0235071027647598</v>
      </c>
      <c r="F1962" s="24">
        <v>2.4560358094336099</v>
      </c>
      <c r="G1962" s="24">
        <v>5.8931597536903002</v>
      </c>
      <c r="H1962" s="9">
        <v>0</v>
      </c>
    </row>
    <row r="1963" spans="1:8" x14ac:dyDescent="0.35">
      <c r="A1963" s="8" t="str">
        <f t="shared" si="64"/>
        <v>Distribución volumen por criterio (Consumiciones)GALLETAS2-5MIL</v>
      </c>
      <c r="B1963" s="8" t="s">
        <v>264</v>
      </c>
      <c r="C1963" s="8">
        <v>0</v>
      </c>
      <c r="D1963" t="s">
        <v>149</v>
      </c>
      <c r="E1963" s="24">
        <v>3.6525190828701701</v>
      </c>
      <c r="F1963" s="24">
        <v>4.2779122415706796</v>
      </c>
      <c r="G1963" s="24">
        <v>3.35705078068422</v>
      </c>
      <c r="H1963" s="9">
        <v>0</v>
      </c>
    </row>
    <row r="1964" spans="1:8" x14ac:dyDescent="0.35">
      <c r="A1964" s="8" t="str">
        <f t="shared" si="64"/>
        <v>Distribución volumen por criterio (Consumiciones)GALLETAS5-10MIL</v>
      </c>
      <c r="B1964" s="8" t="s">
        <v>264</v>
      </c>
      <c r="C1964" s="8">
        <v>0</v>
      </c>
      <c r="D1964" t="s">
        <v>150</v>
      </c>
      <c r="E1964" s="24">
        <v>5.93222871311393</v>
      </c>
      <c r="F1964" s="24">
        <v>6.9768220885788903</v>
      </c>
      <c r="G1964" s="24">
        <v>7.3345520532015698</v>
      </c>
      <c r="H1964" s="9">
        <v>0</v>
      </c>
    </row>
    <row r="1965" spans="1:8" x14ac:dyDescent="0.35">
      <c r="A1965" s="8" t="str">
        <f t="shared" si="64"/>
        <v>Distribución volumen por criterio (Consumiciones)GALLETAS10-30MIL</v>
      </c>
      <c r="B1965" s="8" t="s">
        <v>264</v>
      </c>
      <c r="C1965" s="8">
        <v>0</v>
      </c>
      <c r="D1965" t="s">
        <v>151</v>
      </c>
      <c r="E1965" s="24">
        <v>13.541942198119299</v>
      </c>
      <c r="F1965" s="24">
        <v>14.4619735742508</v>
      </c>
      <c r="G1965" s="24">
        <v>10.5457288937996</v>
      </c>
      <c r="H1965" s="9">
        <v>0</v>
      </c>
    </row>
    <row r="1966" spans="1:8" x14ac:dyDescent="0.35">
      <c r="A1966" s="8" t="str">
        <f t="shared" si="64"/>
        <v>Distribución volumen por criterio (Consumiciones)GALLETAS30-100MIL</v>
      </c>
      <c r="B1966" s="8" t="s">
        <v>264</v>
      </c>
      <c r="C1966" s="8">
        <v>0</v>
      </c>
      <c r="D1966" t="s">
        <v>152</v>
      </c>
      <c r="E1966" s="24">
        <v>26.2219452942721</v>
      </c>
      <c r="F1966" s="24">
        <v>22.923675225596401</v>
      </c>
      <c r="G1966" s="24">
        <v>24.5038760050818</v>
      </c>
      <c r="H1966" s="9">
        <v>0</v>
      </c>
    </row>
    <row r="1967" spans="1:8" x14ac:dyDescent="0.35">
      <c r="A1967" s="8" t="str">
        <f t="shared" si="64"/>
        <v>Distribución volumen por criterio (Consumiciones)GALLETAS100-200MIL</v>
      </c>
      <c r="B1967" s="8" t="s">
        <v>264</v>
      </c>
      <c r="C1967" s="8">
        <v>0</v>
      </c>
      <c r="D1967" t="s">
        <v>153</v>
      </c>
      <c r="E1967" s="24">
        <v>5.4293430421552502</v>
      </c>
      <c r="F1967" s="24">
        <v>8.3454194469416301</v>
      </c>
      <c r="G1967" s="24">
        <v>7.7552147347163398</v>
      </c>
      <c r="H1967" s="9">
        <v>0</v>
      </c>
    </row>
    <row r="1968" spans="1:8" x14ac:dyDescent="0.35">
      <c r="A1968" s="8" t="str">
        <f t="shared" si="64"/>
        <v>Distribución volumen por criterio (Consumiciones)GALLETAS200-500MIL</v>
      </c>
      <c r="B1968" s="8" t="s">
        <v>264</v>
      </c>
      <c r="C1968" s="8">
        <v>0</v>
      </c>
      <c r="D1968" t="s">
        <v>154</v>
      </c>
      <c r="E1968" s="24">
        <v>22.3259873422897</v>
      </c>
      <c r="F1968" s="24">
        <v>20.9158152471392</v>
      </c>
      <c r="G1968" s="24">
        <v>23.4303653676644</v>
      </c>
      <c r="H1968" s="9">
        <v>0</v>
      </c>
    </row>
    <row r="1969" spans="1:8" x14ac:dyDescent="0.35">
      <c r="A1969" s="8" t="str">
        <f t="shared" si="64"/>
        <v>Distribución volumen por criterio (Consumiciones)GALLETAS&gt;500MIL</v>
      </c>
      <c r="B1969" s="8" t="s">
        <v>264</v>
      </c>
      <c r="C1969" s="8">
        <v>0</v>
      </c>
      <c r="D1969" t="s">
        <v>155</v>
      </c>
      <c r="E1969" s="24">
        <v>18.872527224414799</v>
      </c>
      <c r="F1969" s="24">
        <v>19.6423393339999</v>
      </c>
      <c r="G1969" s="24">
        <v>17.1800394790749</v>
      </c>
      <c r="H1969" s="9">
        <v>0</v>
      </c>
    </row>
    <row r="1970" spans="1:8" x14ac:dyDescent="0.35">
      <c r="A1970" s="8" t="str">
        <f t="shared" si="64"/>
        <v>Distribución volumen por criterio (Consumiciones)GALLETASDE 15 A 19 AÑOS</v>
      </c>
      <c r="B1970" s="8" t="s">
        <v>264</v>
      </c>
      <c r="C1970" s="8">
        <v>0</v>
      </c>
      <c r="D1970" t="s">
        <v>156</v>
      </c>
      <c r="E1970" s="24">
        <v>8.9837135678094704</v>
      </c>
      <c r="F1970" s="24">
        <v>11.1681643914612</v>
      </c>
      <c r="G1970" s="24">
        <v>10.5080680703671</v>
      </c>
      <c r="H1970" s="9">
        <v>0</v>
      </c>
    </row>
    <row r="1971" spans="1:8" x14ac:dyDescent="0.35">
      <c r="A1971" s="8" t="str">
        <f t="shared" si="64"/>
        <v>Distribución volumen por criterio (Consumiciones)GALLETASDE 20 A 24 AÑOS</v>
      </c>
      <c r="B1971" s="8" t="s">
        <v>264</v>
      </c>
      <c r="C1971" s="8">
        <v>0</v>
      </c>
      <c r="D1971" t="s">
        <v>157</v>
      </c>
      <c r="E1971" s="24">
        <v>4.2176081088344004</v>
      </c>
      <c r="F1971" s="24">
        <v>6.2239308565688702</v>
      </c>
      <c r="G1971" s="24">
        <v>8.7088604451948495</v>
      </c>
      <c r="H1971" s="9">
        <v>0</v>
      </c>
    </row>
    <row r="1972" spans="1:8" x14ac:dyDescent="0.35">
      <c r="A1972" s="8" t="str">
        <f t="shared" si="64"/>
        <v>Distribución volumen por criterio (Consumiciones)GALLETASDE 25 A 34 AÑOS</v>
      </c>
      <c r="B1972" s="8" t="s">
        <v>264</v>
      </c>
      <c r="C1972" s="8">
        <v>0</v>
      </c>
      <c r="D1972" t="s">
        <v>158</v>
      </c>
      <c r="E1972" s="24">
        <v>6.8140870836683796</v>
      </c>
      <c r="F1972" s="24">
        <v>7.2780939142012899</v>
      </c>
      <c r="G1972" s="24">
        <v>7.6383241877614898</v>
      </c>
      <c r="H1972" s="9">
        <v>0</v>
      </c>
    </row>
    <row r="1973" spans="1:8" x14ac:dyDescent="0.35">
      <c r="A1973" s="8" t="str">
        <f t="shared" si="64"/>
        <v>Distribución volumen por criterio (Consumiciones)GALLETASDE 35 A 49 AÑOS</v>
      </c>
      <c r="B1973" s="8" t="s">
        <v>264</v>
      </c>
      <c r="C1973" s="8">
        <v>0</v>
      </c>
      <c r="D1973" t="s">
        <v>159</v>
      </c>
      <c r="E1973" s="24">
        <v>29.006502692289999</v>
      </c>
      <c r="F1973" s="24">
        <v>24.414855898441498</v>
      </c>
      <c r="G1973" s="24">
        <v>19.205297396615698</v>
      </c>
      <c r="H1973" s="9">
        <v>0</v>
      </c>
    </row>
    <row r="1974" spans="1:8" x14ac:dyDescent="0.35">
      <c r="A1974" s="8" t="str">
        <f t="shared" si="64"/>
        <v>Distribución volumen por criterio (Consumiciones)GALLETASDE 50 A 59 AÑOS</v>
      </c>
      <c r="B1974" s="8" t="s">
        <v>264</v>
      </c>
      <c r="C1974" s="8">
        <v>0</v>
      </c>
      <c r="D1974" t="s">
        <v>160</v>
      </c>
      <c r="E1974" s="24">
        <v>19.923048774435198</v>
      </c>
      <c r="F1974" s="24">
        <v>17.2067164957577</v>
      </c>
      <c r="G1974" s="24">
        <v>18.5190975886314</v>
      </c>
      <c r="H1974" s="9">
        <v>0</v>
      </c>
    </row>
    <row r="1975" spans="1:8" x14ac:dyDescent="0.35">
      <c r="A1975" s="8" t="str">
        <f t="shared" si="64"/>
        <v>Distribución volumen por criterio (Consumiciones)GALLETASDE 60 A 75 AÑOS</v>
      </c>
      <c r="B1975" s="8" t="s">
        <v>264</v>
      </c>
      <c r="C1975" s="8">
        <v>0</v>
      </c>
      <c r="D1975" t="s">
        <v>161</v>
      </c>
      <c r="E1975" s="24">
        <v>31.0550294867407</v>
      </c>
      <c r="F1975" s="24">
        <v>33.7082431318955</v>
      </c>
      <c r="G1975" s="24">
        <v>35.4203393793426</v>
      </c>
      <c r="H1975" s="9">
        <v>0</v>
      </c>
    </row>
    <row r="1976" spans="1:8" x14ac:dyDescent="0.35">
      <c r="A1976" s="8" t="str">
        <f t="shared" si="64"/>
        <v>Distribución volumen por criterio (Consumiciones)GALLETASNIVEL ALTO</v>
      </c>
      <c r="B1976" s="8" t="s">
        <v>264</v>
      </c>
      <c r="C1976" s="8">
        <v>0</v>
      </c>
      <c r="D1976" t="s">
        <v>245</v>
      </c>
      <c r="E1976" s="24">
        <v>19.627397043277</v>
      </c>
      <c r="F1976" s="24">
        <v>21.433413464637699</v>
      </c>
      <c r="G1976" s="24">
        <v>22.457293076264101</v>
      </c>
      <c r="H1976" s="9">
        <v>0</v>
      </c>
    </row>
    <row r="1977" spans="1:8" x14ac:dyDescent="0.35">
      <c r="A1977" s="8" t="str">
        <f t="shared" si="64"/>
        <v>Distribución volumen por criterio (Consumiciones)GALLETASNIVEL MEDIO ALTO</v>
      </c>
      <c r="B1977" s="8" t="s">
        <v>264</v>
      </c>
      <c r="C1977" s="8">
        <v>0</v>
      </c>
      <c r="D1977" t="s">
        <v>246</v>
      </c>
      <c r="E1977" s="24">
        <v>9.9693367727030395</v>
      </c>
      <c r="F1977" s="24">
        <v>12.785064868849901</v>
      </c>
      <c r="G1977" s="24">
        <v>10.8633047379028</v>
      </c>
      <c r="H1977" s="9">
        <v>0</v>
      </c>
    </row>
    <row r="1978" spans="1:8" x14ac:dyDescent="0.35">
      <c r="A1978" s="8" t="str">
        <f t="shared" si="64"/>
        <v>Distribución volumen por criterio (Consumiciones)GALLETASNIVEL MEDIO</v>
      </c>
      <c r="B1978" s="8" t="s">
        <v>264</v>
      </c>
      <c r="C1978" s="8">
        <v>0</v>
      </c>
      <c r="D1978" t="s">
        <v>247</v>
      </c>
      <c r="E1978" s="24">
        <v>30.2464295881114</v>
      </c>
      <c r="F1978" s="24">
        <v>27.213223892177901</v>
      </c>
      <c r="G1978" s="24">
        <v>26.755504930746099</v>
      </c>
      <c r="H1978" s="9">
        <v>0</v>
      </c>
    </row>
    <row r="1979" spans="1:8" x14ac:dyDescent="0.35">
      <c r="A1979" s="8" t="str">
        <f t="shared" si="64"/>
        <v>Distribución volumen por criterio (Consumiciones)GALLETASNIVEL MEDIO BAJO</v>
      </c>
      <c r="B1979" s="8" t="s">
        <v>264</v>
      </c>
      <c r="C1979" s="8">
        <v>0</v>
      </c>
      <c r="D1979" t="s">
        <v>248</v>
      </c>
      <c r="E1979" s="24">
        <v>15.4123270596809</v>
      </c>
      <c r="F1979" s="24">
        <v>15.5830132574137</v>
      </c>
      <c r="G1979" s="24">
        <v>18.8953980392887</v>
      </c>
      <c r="H1979" s="9">
        <v>0</v>
      </c>
    </row>
    <row r="1980" spans="1:8" x14ac:dyDescent="0.35">
      <c r="A1980" s="8" t="str">
        <f t="shared" si="64"/>
        <v>Distribución volumen por criterio (Consumiciones)GALLETASNIVEL BAJO</v>
      </c>
      <c r="B1980" s="8" t="s">
        <v>264</v>
      </c>
      <c r="C1980" s="8">
        <v>0</v>
      </c>
      <c r="D1980" t="s">
        <v>249</v>
      </c>
      <c r="E1980" s="24">
        <v>24.744504393116799</v>
      </c>
      <c r="F1980" s="24">
        <v>22.985289205246701</v>
      </c>
      <c r="G1980" s="24">
        <v>21.028481110876601</v>
      </c>
      <c r="H1980" s="9">
        <v>0</v>
      </c>
    </row>
    <row r="1981" spans="1:8" x14ac:dyDescent="0.35">
      <c r="A1981" s="8" t="str">
        <f t="shared" si="64"/>
        <v>Distribución volumen por criterio (Consumiciones)GALLETASHOMBRE</v>
      </c>
      <c r="B1981" s="8" t="s">
        <v>264</v>
      </c>
      <c r="C1981" s="8">
        <v>0</v>
      </c>
      <c r="D1981" t="s">
        <v>166</v>
      </c>
      <c r="E1981" s="24">
        <v>33.005142853763097</v>
      </c>
      <c r="F1981" s="24">
        <v>36.407359265245603</v>
      </c>
      <c r="G1981" s="24">
        <v>37.741364469660297</v>
      </c>
      <c r="H1981" s="9">
        <v>0</v>
      </c>
    </row>
    <row r="1982" spans="1:8" x14ac:dyDescent="0.35">
      <c r="A1982" s="8" t="str">
        <f t="shared" si="64"/>
        <v>Distribución volumen por criterio (Consumiciones)GALLETASMUJER</v>
      </c>
      <c r="B1982" s="8" t="s">
        <v>264</v>
      </c>
      <c r="C1982" s="8">
        <v>0</v>
      </c>
      <c r="D1982" t="s">
        <v>167</v>
      </c>
      <c r="E1982" s="24">
        <v>66.994857146236896</v>
      </c>
      <c r="F1982" s="24">
        <v>63.592640734754397</v>
      </c>
      <c r="G1982" s="24">
        <v>62.258635530339703</v>
      </c>
      <c r="H1982" s="9">
        <v>0</v>
      </c>
    </row>
    <row r="1983" spans="1:8" x14ac:dyDescent="0.35">
      <c r="A1983" s="8" t="str">
        <f t="shared" ref="A1983:A2012" si="65">$I$3&amp;$C$1983&amp;D1983</f>
        <v>Distribución volumen por criterio (Consumiciones)BOLLERÍAT.ESPAÑA</v>
      </c>
      <c r="B1983" s="8" t="s">
        <v>264</v>
      </c>
      <c r="C1983" s="8" t="s">
        <v>275</v>
      </c>
      <c r="D1983" t="s">
        <v>138</v>
      </c>
      <c r="E1983" s="24">
        <v>100</v>
      </c>
      <c r="F1983" s="24">
        <v>100</v>
      </c>
      <c r="G1983" s="24">
        <v>100</v>
      </c>
      <c r="H1983" s="9">
        <v>0</v>
      </c>
    </row>
    <row r="1984" spans="1:8" x14ac:dyDescent="0.35">
      <c r="A1984" s="8" t="str">
        <f t="shared" si="65"/>
        <v>Distribución volumen por criterio (Consumiciones)BOLLERÍABCN AM</v>
      </c>
      <c r="B1984" s="8" t="s">
        <v>264</v>
      </c>
      <c r="C1984" s="8">
        <v>0</v>
      </c>
      <c r="D1984" t="s">
        <v>140</v>
      </c>
      <c r="E1984" s="24">
        <v>14.200666084720501</v>
      </c>
      <c r="F1984" s="24">
        <v>14.796678712097901</v>
      </c>
      <c r="G1984" s="24">
        <v>15.426038093089501</v>
      </c>
      <c r="H1984" s="9">
        <v>0</v>
      </c>
    </row>
    <row r="1985" spans="1:8" x14ac:dyDescent="0.35">
      <c r="A1985" s="8" t="str">
        <f t="shared" si="65"/>
        <v>Distribución volumen por criterio (Consumiciones)BOLLERÍAREST.CAT ARAGON</v>
      </c>
      <c r="B1985" s="8" t="s">
        <v>264</v>
      </c>
      <c r="C1985" s="8">
        <v>0</v>
      </c>
      <c r="D1985" t="s">
        <v>141</v>
      </c>
      <c r="E1985" s="24">
        <v>16.961443556235899</v>
      </c>
      <c r="F1985" s="24">
        <v>18.332930041704898</v>
      </c>
      <c r="G1985" s="24">
        <v>17.372794929237202</v>
      </c>
      <c r="H1985" s="9">
        <v>0</v>
      </c>
    </row>
    <row r="1986" spans="1:8" x14ac:dyDescent="0.35">
      <c r="A1986" s="8" t="str">
        <f t="shared" si="65"/>
        <v>Distribución volumen por criterio (Consumiciones)BOLLERÍALEVANTE</v>
      </c>
      <c r="B1986" s="8" t="s">
        <v>264</v>
      </c>
      <c r="C1986" s="8">
        <v>0</v>
      </c>
      <c r="D1986" t="s">
        <v>142</v>
      </c>
      <c r="E1986" s="24">
        <v>13.8723341202507</v>
      </c>
      <c r="F1986" s="24">
        <v>12.7228285442685</v>
      </c>
      <c r="G1986" s="24">
        <v>14.5969688301619</v>
      </c>
      <c r="H1986" s="9">
        <v>0</v>
      </c>
    </row>
    <row r="1987" spans="1:8" x14ac:dyDescent="0.35">
      <c r="A1987" s="8" t="str">
        <f t="shared" si="65"/>
        <v>Distribución volumen por criterio (Consumiciones)BOLLERÍAANDALUCIA</v>
      </c>
      <c r="B1987" s="8" t="s">
        <v>264</v>
      </c>
      <c r="C1987" s="8">
        <v>0</v>
      </c>
      <c r="D1987" t="s">
        <v>143</v>
      </c>
      <c r="E1987" s="24">
        <v>11.1174728628169</v>
      </c>
      <c r="F1987" s="24">
        <v>12.089387900023601</v>
      </c>
      <c r="G1987" s="24">
        <v>12.8510451865058</v>
      </c>
      <c r="H1987" s="9">
        <v>0</v>
      </c>
    </row>
    <row r="1988" spans="1:8" x14ac:dyDescent="0.35">
      <c r="A1988" s="8" t="str">
        <f t="shared" si="65"/>
        <v>Distribución volumen por criterio (Consumiciones)BOLLERÍAMDD AM</v>
      </c>
      <c r="B1988" s="8" t="s">
        <v>264</v>
      </c>
      <c r="C1988" s="8">
        <v>0</v>
      </c>
      <c r="D1988" t="s">
        <v>144</v>
      </c>
      <c r="E1988" s="24">
        <v>18.271497966771701</v>
      </c>
      <c r="F1988" s="24">
        <v>18.206028022599501</v>
      </c>
      <c r="G1988" s="24">
        <v>16.369173725754901</v>
      </c>
      <c r="H1988" s="9">
        <v>0</v>
      </c>
    </row>
    <row r="1989" spans="1:8" x14ac:dyDescent="0.35">
      <c r="A1989" s="8" t="str">
        <f t="shared" si="65"/>
        <v>Distribución volumen por criterio (Consumiciones)BOLLERÍARTO CENTRO</v>
      </c>
      <c r="B1989" s="8" t="s">
        <v>264</v>
      </c>
      <c r="C1989" s="8">
        <v>0</v>
      </c>
      <c r="D1989" t="s">
        <v>145</v>
      </c>
      <c r="E1989" s="24">
        <v>7.1647251737596704</v>
      </c>
      <c r="F1989" s="24">
        <v>6.0345211434238299</v>
      </c>
      <c r="G1989" s="24">
        <v>5.9998329149148102</v>
      </c>
      <c r="H1989" s="9">
        <v>0</v>
      </c>
    </row>
    <row r="1990" spans="1:8" x14ac:dyDescent="0.35">
      <c r="A1990" s="8" t="str">
        <f t="shared" si="65"/>
        <v>Distribución volumen por criterio (Consumiciones)BOLLERÍANORTE-CENTRO</v>
      </c>
      <c r="B1990" s="8" t="s">
        <v>264</v>
      </c>
      <c r="C1990" s="8">
        <v>0</v>
      </c>
      <c r="D1990" t="s">
        <v>146</v>
      </c>
      <c r="E1990" s="24">
        <v>9.8782750598788205</v>
      </c>
      <c r="F1990" s="24">
        <v>10.057073360080199</v>
      </c>
      <c r="G1990" s="24">
        <v>9.4658128131161003</v>
      </c>
      <c r="H1990" s="9">
        <v>0</v>
      </c>
    </row>
    <row r="1991" spans="1:8" x14ac:dyDescent="0.35">
      <c r="A1991" s="8" t="str">
        <f t="shared" si="65"/>
        <v>Distribución volumen por criterio (Consumiciones)BOLLERÍANOROESTE</v>
      </c>
      <c r="B1991" s="8" t="s">
        <v>264</v>
      </c>
      <c r="C1991" s="8">
        <v>0</v>
      </c>
      <c r="D1991" t="s">
        <v>147</v>
      </c>
      <c r="E1991" s="24">
        <v>8.5335905506844991</v>
      </c>
      <c r="F1991" s="24">
        <v>7.76054669605581</v>
      </c>
      <c r="G1991" s="24">
        <v>7.9183335072198897</v>
      </c>
      <c r="H1991" s="9">
        <v>0</v>
      </c>
    </row>
    <row r="1992" spans="1:8" x14ac:dyDescent="0.35">
      <c r="A1992" s="8" t="str">
        <f t="shared" si="65"/>
        <v>Distribución volumen por criterio (Consumiciones)BOLLERÍA&lt;2MIL</v>
      </c>
      <c r="B1992" s="8" t="s">
        <v>264</v>
      </c>
      <c r="C1992" s="8">
        <v>0</v>
      </c>
      <c r="D1992" t="s">
        <v>148</v>
      </c>
      <c r="E1992" s="24">
        <v>5.7556234492782297</v>
      </c>
      <c r="F1992" s="24">
        <v>6.3131959686708399</v>
      </c>
      <c r="G1992" s="24">
        <v>6.7685975517030199</v>
      </c>
      <c r="H1992" s="9">
        <v>0</v>
      </c>
    </row>
    <row r="1993" spans="1:8" x14ac:dyDescent="0.35">
      <c r="A1993" s="8" t="str">
        <f t="shared" si="65"/>
        <v>Distribución volumen por criterio (Consumiciones)BOLLERÍA2-5MIL</v>
      </c>
      <c r="B1993" s="8" t="s">
        <v>264</v>
      </c>
      <c r="C1993" s="8">
        <v>0</v>
      </c>
      <c r="D1993" t="s">
        <v>149</v>
      </c>
      <c r="E1993" s="24">
        <v>4.2392361454521499</v>
      </c>
      <c r="F1993" s="24">
        <v>3.39209115667945</v>
      </c>
      <c r="G1993" s="24">
        <v>2.63253523897595</v>
      </c>
      <c r="H1993" s="9">
        <v>0</v>
      </c>
    </row>
    <row r="1994" spans="1:8" x14ac:dyDescent="0.35">
      <c r="A1994" s="8" t="str">
        <f t="shared" si="65"/>
        <v>Distribución volumen por criterio (Consumiciones)BOLLERÍA5-10MIL</v>
      </c>
      <c r="B1994" s="8" t="s">
        <v>264</v>
      </c>
      <c r="C1994" s="8">
        <v>0</v>
      </c>
      <c r="D1994" t="s">
        <v>150</v>
      </c>
      <c r="E1994" s="24">
        <v>6.9055172369309403</v>
      </c>
      <c r="F1994" s="24">
        <v>5.8167808623645998</v>
      </c>
      <c r="G1994" s="24">
        <v>6.0684013229750802</v>
      </c>
      <c r="H1994" s="9">
        <v>0</v>
      </c>
    </row>
    <row r="1995" spans="1:8" x14ac:dyDescent="0.35">
      <c r="A1995" s="8" t="str">
        <f t="shared" si="65"/>
        <v>Distribución volumen por criterio (Consumiciones)BOLLERÍA10-30MIL</v>
      </c>
      <c r="B1995" s="8" t="s">
        <v>264</v>
      </c>
      <c r="C1995" s="8">
        <v>0</v>
      </c>
      <c r="D1995" t="s">
        <v>151</v>
      </c>
      <c r="E1995" s="24">
        <v>16.301719392998599</v>
      </c>
      <c r="F1995" s="24">
        <v>17.188392119985402</v>
      </c>
      <c r="G1995" s="24">
        <v>15.314170008689199</v>
      </c>
      <c r="H1995" s="9">
        <v>0</v>
      </c>
    </row>
    <row r="1996" spans="1:8" x14ac:dyDescent="0.35">
      <c r="A1996" s="8" t="str">
        <f t="shared" si="65"/>
        <v>Distribución volumen por criterio (Consumiciones)BOLLERÍA30-100MIL</v>
      </c>
      <c r="B1996" s="8" t="s">
        <v>264</v>
      </c>
      <c r="C1996" s="8">
        <v>0</v>
      </c>
      <c r="D1996" t="s">
        <v>152</v>
      </c>
      <c r="E1996" s="24">
        <v>21.362262939344301</v>
      </c>
      <c r="F1996" s="24">
        <v>21.349948824431301</v>
      </c>
      <c r="G1996" s="24">
        <v>22.1903237716263</v>
      </c>
      <c r="H1996" s="9">
        <v>0</v>
      </c>
    </row>
    <row r="1997" spans="1:8" x14ac:dyDescent="0.35">
      <c r="A1997" s="8" t="str">
        <f t="shared" si="65"/>
        <v>Distribución volumen por criterio (Consumiciones)BOLLERÍA100-200MIL</v>
      </c>
      <c r="B1997" s="8" t="s">
        <v>264</v>
      </c>
      <c r="C1997" s="8">
        <v>0</v>
      </c>
      <c r="D1997" t="s">
        <v>153</v>
      </c>
      <c r="E1997" s="24">
        <v>8.2869603918246604</v>
      </c>
      <c r="F1997" s="24">
        <v>9.1819404458849299</v>
      </c>
      <c r="G1997" s="24">
        <v>8.8696963478819306</v>
      </c>
      <c r="H1997" s="9">
        <v>0</v>
      </c>
    </row>
    <row r="1998" spans="1:8" x14ac:dyDescent="0.35">
      <c r="A1998" s="8" t="str">
        <f t="shared" si="65"/>
        <v>Distribución volumen por criterio (Consumiciones)BOLLERÍA200-500MIL</v>
      </c>
      <c r="B1998" s="8" t="s">
        <v>264</v>
      </c>
      <c r="C1998" s="8">
        <v>0</v>
      </c>
      <c r="D1998" t="s">
        <v>154</v>
      </c>
      <c r="E1998" s="24">
        <v>15.725995794507099</v>
      </c>
      <c r="F1998" s="24">
        <v>14.0913467627896</v>
      </c>
      <c r="G1998" s="24">
        <v>15.177668423883301</v>
      </c>
      <c r="H1998" s="9">
        <v>0</v>
      </c>
    </row>
    <row r="1999" spans="1:8" x14ac:dyDescent="0.35">
      <c r="A1999" s="8" t="str">
        <f t="shared" si="65"/>
        <v>Distribución volumen por criterio (Consumiciones)BOLLERÍA&gt;500MIL</v>
      </c>
      <c r="B1999" s="8" t="s">
        <v>264</v>
      </c>
      <c r="C1999" s="8">
        <v>0</v>
      </c>
      <c r="D1999" t="s">
        <v>155</v>
      </c>
      <c r="E1999" s="24">
        <v>21.422679274545299</v>
      </c>
      <c r="F1999" s="24">
        <v>22.666303859193999</v>
      </c>
      <c r="G1999" s="24">
        <v>22.978607334265298</v>
      </c>
      <c r="H1999" s="9">
        <v>0</v>
      </c>
    </row>
    <row r="2000" spans="1:8" x14ac:dyDescent="0.35">
      <c r="A2000" s="8" t="str">
        <f t="shared" si="65"/>
        <v>Distribución volumen por criterio (Consumiciones)BOLLERÍADE 15 A 19 AÑOS</v>
      </c>
      <c r="B2000" s="8" t="s">
        <v>264</v>
      </c>
      <c r="C2000" s="8">
        <v>0</v>
      </c>
      <c r="D2000" t="s">
        <v>156</v>
      </c>
      <c r="E2000" s="24">
        <v>3.2282479692801198</v>
      </c>
      <c r="F2000" s="24">
        <v>3.6211099639566999</v>
      </c>
      <c r="G2000" s="24">
        <v>3.7561054391585098</v>
      </c>
      <c r="H2000" s="9">
        <v>0</v>
      </c>
    </row>
    <row r="2001" spans="1:8" x14ac:dyDescent="0.35">
      <c r="A2001" s="8" t="str">
        <f t="shared" si="65"/>
        <v>Distribución volumen por criterio (Consumiciones)BOLLERÍADE 20 A 24 AÑOS</v>
      </c>
      <c r="B2001" s="8" t="s">
        <v>264</v>
      </c>
      <c r="C2001" s="8">
        <v>0</v>
      </c>
      <c r="D2001" t="s">
        <v>157</v>
      </c>
      <c r="E2001" s="24">
        <v>2.8453710910344499</v>
      </c>
      <c r="F2001" s="24">
        <v>2.2083090226907802</v>
      </c>
      <c r="G2001" s="24">
        <v>4.0560635908894698</v>
      </c>
      <c r="H2001" s="9">
        <v>0</v>
      </c>
    </row>
    <row r="2002" spans="1:8" x14ac:dyDescent="0.35">
      <c r="A2002" s="8" t="str">
        <f t="shared" si="65"/>
        <v>Distribución volumen por criterio (Consumiciones)BOLLERÍADE 25 A 34 AÑOS</v>
      </c>
      <c r="B2002" s="8" t="s">
        <v>264</v>
      </c>
      <c r="C2002" s="8">
        <v>0</v>
      </c>
      <c r="D2002" t="s">
        <v>158</v>
      </c>
      <c r="E2002" s="24">
        <v>7.9839076110248701</v>
      </c>
      <c r="F2002" s="24">
        <v>7.3023175102281401</v>
      </c>
      <c r="G2002" s="24">
        <v>6.9221310355155898</v>
      </c>
      <c r="H2002" s="9">
        <v>0</v>
      </c>
    </row>
    <row r="2003" spans="1:8" x14ac:dyDescent="0.35">
      <c r="A2003" s="8" t="str">
        <f t="shared" si="65"/>
        <v>Distribución volumen por criterio (Consumiciones)BOLLERÍADE 35 A 49 AÑOS</v>
      </c>
      <c r="B2003" s="8" t="s">
        <v>264</v>
      </c>
      <c r="C2003" s="8">
        <v>0</v>
      </c>
      <c r="D2003" t="s">
        <v>159</v>
      </c>
      <c r="E2003" s="24">
        <v>25.7934212846104</v>
      </c>
      <c r="F2003" s="24">
        <v>22.7216363385782</v>
      </c>
      <c r="G2003" s="24">
        <v>19.7158668077779</v>
      </c>
      <c r="H2003" s="9">
        <v>0</v>
      </c>
    </row>
    <row r="2004" spans="1:8" x14ac:dyDescent="0.35">
      <c r="A2004" s="8" t="str">
        <f t="shared" si="65"/>
        <v>Distribución volumen por criterio (Consumiciones)BOLLERÍADE 50 A 59 AÑOS</v>
      </c>
      <c r="B2004" s="8" t="s">
        <v>264</v>
      </c>
      <c r="C2004" s="8">
        <v>0</v>
      </c>
      <c r="D2004" t="s">
        <v>160</v>
      </c>
      <c r="E2004" s="24">
        <v>26.443201478085999</v>
      </c>
      <c r="F2004" s="24">
        <v>28.302535306306702</v>
      </c>
      <c r="G2004" s="24">
        <v>28.124462218943801</v>
      </c>
      <c r="H2004" s="9">
        <v>0</v>
      </c>
    </row>
    <row r="2005" spans="1:8" x14ac:dyDescent="0.35">
      <c r="A2005" s="8" t="str">
        <f t="shared" si="65"/>
        <v>Distribución volumen por criterio (Consumiciones)BOLLERÍADE 60 A 75 AÑOS</v>
      </c>
      <c r="B2005" s="8" t="s">
        <v>264</v>
      </c>
      <c r="C2005" s="8">
        <v>0</v>
      </c>
      <c r="D2005" t="s">
        <v>161</v>
      </c>
      <c r="E2005" s="24">
        <v>33.705864899614298</v>
      </c>
      <c r="F2005" s="24">
        <v>35.844082558663096</v>
      </c>
      <c r="G2005" s="24">
        <v>37.4253651328846</v>
      </c>
      <c r="H2005" s="9">
        <v>0</v>
      </c>
    </row>
    <row r="2006" spans="1:8" x14ac:dyDescent="0.35">
      <c r="A2006" s="8" t="str">
        <f t="shared" si="65"/>
        <v>Distribución volumen por criterio (Consumiciones)BOLLERÍANIVEL ALTO</v>
      </c>
      <c r="B2006" s="8" t="s">
        <v>264</v>
      </c>
      <c r="C2006" s="8">
        <v>0</v>
      </c>
      <c r="D2006" t="s">
        <v>245</v>
      </c>
      <c r="E2006" s="24">
        <v>21.5907771561752</v>
      </c>
      <c r="F2006" s="24">
        <v>20.145672284044799</v>
      </c>
      <c r="G2006" s="24">
        <v>21.144309540134898</v>
      </c>
      <c r="H2006" s="9">
        <v>0</v>
      </c>
    </row>
    <row r="2007" spans="1:8" x14ac:dyDescent="0.35">
      <c r="A2007" s="8" t="str">
        <f t="shared" si="65"/>
        <v>Distribución volumen por criterio (Consumiciones)BOLLERÍANIVEL MEDIO ALTO</v>
      </c>
      <c r="B2007" s="8" t="s">
        <v>264</v>
      </c>
      <c r="C2007" s="8">
        <v>0</v>
      </c>
      <c r="D2007" t="s">
        <v>246</v>
      </c>
      <c r="E2007" s="24">
        <v>12.924505381568901</v>
      </c>
      <c r="F2007" s="24">
        <v>14.6022580487368</v>
      </c>
      <c r="G2007" s="24">
        <v>13.991454791357301</v>
      </c>
      <c r="H2007" s="9">
        <v>0</v>
      </c>
    </row>
    <row r="2008" spans="1:8" x14ac:dyDescent="0.35">
      <c r="A2008" s="8" t="str">
        <f t="shared" si="65"/>
        <v>Distribución volumen por criterio (Consumiciones)BOLLERÍANIVEL MEDIO</v>
      </c>
      <c r="B2008" s="8" t="s">
        <v>264</v>
      </c>
      <c r="C2008" s="8">
        <v>0</v>
      </c>
      <c r="D2008" t="s">
        <v>247</v>
      </c>
      <c r="E2008" s="24">
        <v>26.0878165407456</v>
      </c>
      <c r="F2008" s="24">
        <v>22.395295604704</v>
      </c>
      <c r="G2008" s="24">
        <v>23.661480997536501</v>
      </c>
      <c r="H2008" s="9">
        <v>0</v>
      </c>
    </row>
    <row r="2009" spans="1:8" x14ac:dyDescent="0.35">
      <c r="A2009" s="8" t="str">
        <f t="shared" si="65"/>
        <v>Distribución volumen por criterio (Consumiciones)BOLLERÍANIVEL MEDIO BAJO</v>
      </c>
      <c r="B2009" s="8" t="s">
        <v>264</v>
      </c>
      <c r="C2009" s="8">
        <v>0</v>
      </c>
      <c r="D2009" t="s">
        <v>248</v>
      </c>
      <c r="E2009" s="24">
        <v>12.3676108241992</v>
      </c>
      <c r="F2009" s="24">
        <v>17.384168661580802</v>
      </c>
      <c r="G2009" s="24">
        <v>15.681139289287801</v>
      </c>
      <c r="H2009" s="9">
        <v>0</v>
      </c>
    </row>
    <row r="2010" spans="1:8" x14ac:dyDescent="0.35">
      <c r="A2010" s="8" t="str">
        <f t="shared" si="65"/>
        <v>Distribución volumen por criterio (Consumiciones)BOLLERÍANIVEL BAJO</v>
      </c>
      <c r="B2010" s="8" t="s">
        <v>264</v>
      </c>
      <c r="C2010" s="8">
        <v>0</v>
      </c>
      <c r="D2010" t="s">
        <v>249</v>
      </c>
      <c r="E2010" s="24">
        <v>27.0293044309613</v>
      </c>
      <c r="F2010" s="24">
        <v>25.4725998211877</v>
      </c>
      <c r="G2010" s="24">
        <v>25.5216115317968</v>
      </c>
      <c r="H2010" s="9">
        <v>0</v>
      </c>
    </row>
    <row r="2011" spans="1:8" x14ac:dyDescent="0.35">
      <c r="A2011" s="8" t="str">
        <f t="shared" si="65"/>
        <v>Distribución volumen por criterio (Consumiciones)BOLLERÍAHOMBRE</v>
      </c>
      <c r="B2011" s="8" t="s">
        <v>264</v>
      </c>
      <c r="C2011" s="8">
        <v>0</v>
      </c>
      <c r="D2011" t="s">
        <v>166</v>
      </c>
      <c r="E2011" s="24">
        <v>42.0009811383498</v>
      </c>
      <c r="F2011" s="24">
        <v>43.926902353890199</v>
      </c>
      <c r="G2011" s="24">
        <v>45.146216774033597</v>
      </c>
      <c r="H2011" s="9">
        <v>0</v>
      </c>
    </row>
    <row r="2012" spans="1:8" x14ac:dyDescent="0.35">
      <c r="A2012" s="8" t="str">
        <f t="shared" si="65"/>
        <v>Distribución volumen por criterio (Consumiciones)BOLLERÍAMUJER</v>
      </c>
      <c r="B2012" s="8" t="s">
        <v>264</v>
      </c>
      <c r="C2012" s="8">
        <v>0</v>
      </c>
      <c r="D2012" t="s">
        <v>167</v>
      </c>
      <c r="E2012" s="24">
        <v>57.999036778712799</v>
      </c>
      <c r="F2012" s="24">
        <v>56.073079046957098</v>
      </c>
      <c r="G2012" s="24">
        <v>54.853783225966403</v>
      </c>
      <c r="H2012" s="9">
        <v>0</v>
      </c>
    </row>
    <row r="2013" spans="1:8" x14ac:dyDescent="0.35">
      <c r="A2013" s="8" t="str">
        <f t="shared" ref="A2013:A2042" si="66">$I$3&amp;$C$2013&amp;D2013</f>
        <v>Distribución volumen por criterio (Consumiciones)BOLLERIA SALADAT.ESPAÑA</v>
      </c>
      <c r="B2013" s="8" t="s">
        <v>264</v>
      </c>
      <c r="C2013" s="8" t="s">
        <v>276</v>
      </c>
      <c r="D2013" t="s">
        <v>138</v>
      </c>
      <c r="E2013" s="24">
        <v>100</v>
      </c>
      <c r="F2013" s="24">
        <v>100</v>
      </c>
      <c r="G2013" s="24">
        <v>100</v>
      </c>
      <c r="H2013" s="9">
        <v>0</v>
      </c>
    </row>
    <row r="2014" spans="1:8" x14ac:dyDescent="0.35">
      <c r="A2014" s="8" t="str">
        <f t="shared" si="66"/>
        <v>Distribución volumen por criterio (Consumiciones)BOLLERIA SALADABCN AM</v>
      </c>
      <c r="B2014" s="8" t="s">
        <v>264</v>
      </c>
      <c r="C2014" s="8">
        <v>0</v>
      </c>
      <c r="D2014" t="s">
        <v>140</v>
      </c>
      <c r="E2014" s="24">
        <v>13.266535498019101</v>
      </c>
      <c r="F2014" s="24">
        <v>12.4128574247354</v>
      </c>
      <c r="G2014" s="24">
        <v>26.3340841369278</v>
      </c>
      <c r="H2014" s="9">
        <v>0</v>
      </c>
    </row>
    <row r="2015" spans="1:8" x14ac:dyDescent="0.35">
      <c r="A2015" s="8" t="str">
        <f t="shared" si="66"/>
        <v>Distribución volumen por criterio (Consumiciones)BOLLERIA SALADAREST.CAT ARAGON</v>
      </c>
      <c r="B2015" s="8" t="s">
        <v>264</v>
      </c>
      <c r="C2015" s="8">
        <v>0</v>
      </c>
      <c r="D2015" t="s">
        <v>141</v>
      </c>
      <c r="E2015" s="24">
        <v>12.8844650659831</v>
      </c>
      <c r="F2015" s="24">
        <v>13.1714519398018</v>
      </c>
      <c r="G2015" s="24">
        <v>11.7445112151287</v>
      </c>
      <c r="H2015" s="9">
        <v>0</v>
      </c>
    </row>
    <row r="2016" spans="1:8" x14ac:dyDescent="0.35">
      <c r="A2016" s="8" t="str">
        <f t="shared" si="66"/>
        <v>Distribución volumen por criterio (Consumiciones)BOLLERIA SALADALEVANTE</v>
      </c>
      <c r="B2016" s="8" t="s">
        <v>264</v>
      </c>
      <c r="C2016" s="8">
        <v>0</v>
      </c>
      <c r="D2016" t="s">
        <v>142</v>
      </c>
      <c r="E2016" s="24">
        <v>30.8324645857607</v>
      </c>
      <c r="F2016" s="24">
        <v>28.907553094067101</v>
      </c>
      <c r="G2016" s="24">
        <v>24.377815513479302</v>
      </c>
      <c r="H2016" s="9">
        <v>0</v>
      </c>
    </row>
    <row r="2017" spans="1:8" x14ac:dyDescent="0.35">
      <c r="A2017" s="8" t="str">
        <f t="shared" si="66"/>
        <v>Distribución volumen por criterio (Consumiciones)BOLLERIA SALADAANDALUCIA</v>
      </c>
      <c r="B2017" s="8" t="s">
        <v>264</v>
      </c>
      <c r="C2017" s="8">
        <v>0</v>
      </c>
      <c r="D2017" t="s">
        <v>143</v>
      </c>
      <c r="E2017" s="24">
        <v>12.3793981155591</v>
      </c>
      <c r="F2017" s="24">
        <v>16.0267473418475</v>
      </c>
      <c r="G2017" s="24">
        <v>9.0146069425869904</v>
      </c>
      <c r="H2017" s="9">
        <v>0</v>
      </c>
    </row>
    <row r="2018" spans="1:8" x14ac:dyDescent="0.35">
      <c r="A2018" s="8" t="str">
        <f t="shared" si="66"/>
        <v>Distribución volumen por criterio (Consumiciones)BOLLERIA SALADAMDD AM</v>
      </c>
      <c r="B2018" s="8" t="s">
        <v>264</v>
      </c>
      <c r="C2018" s="8">
        <v>0</v>
      </c>
      <c r="D2018" t="s">
        <v>144</v>
      </c>
      <c r="E2018" s="24">
        <v>7.5210939396111796</v>
      </c>
      <c r="F2018" s="24">
        <v>10.312756893130899</v>
      </c>
      <c r="G2018" s="24">
        <v>9.6359445754440305</v>
      </c>
      <c r="H2018" s="9">
        <v>0</v>
      </c>
    </row>
    <row r="2019" spans="1:8" x14ac:dyDescent="0.35">
      <c r="A2019" s="8" t="str">
        <f t="shared" si="66"/>
        <v>Distribución volumen por criterio (Consumiciones)BOLLERIA SALADARTO CENTRO</v>
      </c>
      <c r="B2019" s="8" t="s">
        <v>264</v>
      </c>
      <c r="C2019" s="8">
        <v>0</v>
      </c>
      <c r="D2019" t="s">
        <v>145</v>
      </c>
      <c r="E2019" s="24">
        <v>9.8011827634723492</v>
      </c>
      <c r="F2019" s="24">
        <v>4.7876971390402598</v>
      </c>
      <c r="G2019" s="24">
        <v>6.6792851528589203</v>
      </c>
      <c r="H2019" s="9">
        <v>0</v>
      </c>
    </row>
    <row r="2020" spans="1:8" x14ac:dyDescent="0.35">
      <c r="A2020" s="8" t="str">
        <f t="shared" si="66"/>
        <v>Distribución volumen por criterio (Consumiciones)BOLLERIA SALADANORTE-CENTRO</v>
      </c>
      <c r="B2020" s="8" t="s">
        <v>264</v>
      </c>
      <c r="C2020" s="8">
        <v>0</v>
      </c>
      <c r="D2020" t="s">
        <v>146</v>
      </c>
      <c r="E2020" s="24">
        <v>5.0931640002521998</v>
      </c>
      <c r="F2020" s="24">
        <v>3.04408032324217</v>
      </c>
      <c r="G2020" s="24">
        <v>2.4248701491048998</v>
      </c>
      <c r="H2020" s="9">
        <v>0</v>
      </c>
    </row>
    <row r="2021" spans="1:8" x14ac:dyDescent="0.35">
      <c r="A2021" s="8" t="str">
        <f t="shared" si="66"/>
        <v>Distribución volumen por criterio (Consumiciones)BOLLERIA SALADANOROESTE</v>
      </c>
      <c r="B2021" s="8" t="s">
        <v>264</v>
      </c>
      <c r="C2021" s="8">
        <v>0</v>
      </c>
      <c r="D2021" t="s">
        <v>147</v>
      </c>
      <c r="E2021" s="24">
        <v>8.2217089869813105</v>
      </c>
      <c r="F2021" s="24">
        <v>11.336867297761501</v>
      </c>
      <c r="G2021" s="24">
        <v>9.78889514558551</v>
      </c>
      <c r="H2021" s="9">
        <v>0</v>
      </c>
    </row>
    <row r="2022" spans="1:8" x14ac:dyDescent="0.35">
      <c r="A2022" s="8" t="str">
        <f t="shared" si="66"/>
        <v>Distribución volumen por criterio (Consumiciones)BOLLERIA SALADA&lt;2MIL</v>
      </c>
      <c r="B2022" s="8" t="s">
        <v>264</v>
      </c>
      <c r="C2022" s="8">
        <v>0</v>
      </c>
      <c r="D2022" t="s">
        <v>148</v>
      </c>
      <c r="E2022" s="24">
        <v>6.0349353124943299</v>
      </c>
      <c r="F2022" s="24">
        <v>1.89862238902868</v>
      </c>
      <c r="G2022" s="24">
        <v>3.93145031205274</v>
      </c>
      <c r="H2022" s="9">
        <v>0</v>
      </c>
    </row>
    <row r="2023" spans="1:8" x14ac:dyDescent="0.35">
      <c r="A2023" s="8" t="str">
        <f t="shared" si="66"/>
        <v>Distribución volumen por criterio (Consumiciones)BOLLERIA SALADA2-5MIL</v>
      </c>
      <c r="B2023" s="8" t="s">
        <v>264</v>
      </c>
      <c r="C2023" s="8">
        <v>0</v>
      </c>
      <c r="D2023" t="s">
        <v>149</v>
      </c>
      <c r="E2023" s="24">
        <v>3.38049459447554</v>
      </c>
      <c r="F2023" s="24">
        <v>3.8571222554897999</v>
      </c>
      <c r="G2023" s="24">
        <v>2.5968038056357199</v>
      </c>
      <c r="H2023" s="9">
        <v>0</v>
      </c>
    </row>
    <row r="2024" spans="1:8" x14ac:dyDescent="0.35">
      <c r="A2024" s="8" t="str">
        <f t="shared" si="66"/>
        <v>Distribución volumen por criterio (Consumiciones)BOLLERIA SALADA5-10MIL</v>
      </c>
      <c r="B2024" s="8" t="s">
        <v>264</v>
      </c>
      <c r="C2024" s="8">
        <v>0</v>
      </c>
      <c r="D2024" t="s">
        <v>150</v>
      </c>
      <c r="E2024" s="24">
        <v>5.8073479202312699</v>
      </c>
      <c r="F2024" s="24">
        <v>6.8549434633372002</v>
      </c>
      <c r="G2024" s="24">
        <v>5.2427537188240496</v>
      </c>
      <c r="H2024" s="9">
        <v>0</v>
      </c>
    </row>
    <row r="2025" spans="1:8" x14ac:dyDescent="0.35">
      <c r="A2025" s="8" t="str">
        <f t="shared" si="66"/>
        <v>Distribución volumen por criterio (Consumiciones)BOLLERIA SALADA10-30MIL</v>
      </c>
      <c r="B2025" s="8" t="s">
        <v>264</v>
      </c>
      <c r="C2025" s="8">
        <v>0</v>
      </c>
      <c r="D2025" t="s">
        <v>151</v>
      </c>
      <c r="E2025" s="24">
        <v>22.064977711982301</v>
      </c>
      <c r="F2025" s="24">
        <v>16.483476321449199</v>
      </c>
      <c r="G2025" s="24">
        <v>17.856001149668</v>
      </c>
      <c r="H2025" s="9">
        <v>0</v>
      </c>
    </row>
    <row r="2026" spans="1:8" x14ac:dyDescent="0.35">
      <c r="A2026" s="8" t="str">
        <f t="shared" si="66"/>
        <v>Distribución volumen por criterio (Consumiciones)BOLLERIA SALADA30-100MIL</v>
      </c>
      <c r="B2026" s="8" t="s">
        <v>264</v>
      </c>
      <c r="C2026" s="8">
        <v>0</v>
      </c>
      <c r="D2026" t="s">
        <v>152</v>
      </c>
      <c r="E2026" s="24">
        <v>21.846027412404801</v>
      </c>
      <c r="F2026" s="24">
        <v>25.871477814585599</v>
      </c>
      <c r="G2026" s="24">
        <v>18.610129836231</v>
      </c>
      <c r="H2026" s="9">
        <v>0</v>
      </c>
    </row>
    <row r="2027" spans="1:8" x14ac:dyDescent="0.35">
      <c r="A2027" s="8" t="str">
        <f t="shared" si="66"/>
        <v>Distribución volumen por criterio (Consumiciones)BOLLERIA SALADA100-200MIL</v>
      </c>
      <c r="B2027" s="8" t="s">
        <v>264</v>
      </c>
      <c r="C2027" s="8">
        <v>0</v>
      </c>
      <c r="D2027" t="s">
        <v>153</v>
      </c>
      <c r="E2027" s="24">
        <v>5.3394982021891604</v>
      </c>
      <c r="F2027" s="24">
        <v>8.6835618071532092</v>
      </c>
      <c r="G2027" s="24">
        <v>5.2716897186832803</v>
      </c>
      <c r="H2027" s="9">
        <v>0</v>
      </c>
    </row>
    <row r="2028" spans="1:8" x14ac:dyDescent="0.35">
      <c r="A2028" s="8" t="str">
        <f t="shared" si="66"/>
        <v>Distribución volumen por criterio (Consumiciones)BOLLERIA SALADA200-500MIL</v>
      </c>
      <c r="B2028" s="8" t="s">
        <v>264</v>
      </c>
      <c r="C2028" s="8">
        <v>0</v>
      </c>
      <c r="D2028" t="s">
        <v>154</v>
      </c>
      <c r="E2028" s="24">
        <v>23.7845105834615</v>
      </c>
      <c r="F2028" s="24">
        <v>18.1321217478859</v>
      </c>
      <c r="G2028" s="24">
        <v>14.332646318716099</v>
      </c>
      <c r="H2028" s="9">
        <v>0</v>
      </c>
    </row>
    <row r="2029" spans="1:8" x14ac:dyDescent="0.35">
      <c r="A2029" s="8" t="str">
        <f t="shared" si="66"/>
        <v>Distribución volumen por criterio (Consumiciones)BOLLERIA SALADA&gt;500MIL</v>
      </c>
      <c r="B2029" s="8" t="s">
        <v>264</v>
      </c>
      <c r="C2029" s="8">
        <v>0</v>
      </c>
      <c r="D2029" t="s">
        <v>155</v>
      </c>
      <c r="E2029" s="24">
        <v>11.742226832510401</v>
      </c>
      <c r="F2029" s="24">
        <v>18.2186903402716</v>
      </c>
      <c r="G2029" s="24">
        <v>32.1585310058422</v>
      </c>
      <c r="H2029" s="9">
        <v>0</v>
      </c>
    </row>
    <row r="2030" spans="1:8" x14ac:dyDescent="0.35">
      <c r="A2030" s="8" t="str">
        <f t="shared" si="66"/>
        <v>Distribución volumen por criterio (Consumiciones)BOLLERIA SALADADE 15 A 19 AÑOS</v>
      </c>
      <c r="B2030" s="8" t="s">
        <v>264</v>
      </c>
      <c r="C2030" s="8">
        <v>0</v>
      </c>
      <c r="D2030" t="s">
        <v>156</v>
      </c>
      <c r="E2030" s="24">
        <v>6.5317538394036303</v>
      </c>
      <c r="F2030" s="24">
        <v>5.1371301064302202</v>
      </c>
      <c r="G2030" s="24">
        <v>6.0618958377325702</v>
      </c>
      <c r="H2030" s="9">
        <v>0</v>
      </c>
    </row>
    <row r="2031" spans="1:8" x14ac:dyDescent="0.35">
      <c r="A2031" s="8" t="str">
        <f t="shared" si="66"/>
        <v>Distribución volumen por criterio (Consumiciones)BOLLERIA SALADADE 20 A 24 AÑOS</v>
      </c>
      <c r="B2031" s="8" t="s">
        <v>264</v>
      </c>
      <c r="C2031" s="8">
        <v>0</v>
      </c>
      <c r="D2031" t="s">
        <v>157</v>
      </c>
      <c r="E2031" s="24">
        <v>4.7845261302283602</v>
      </c>
      <c r="F2031" s="24">
        <v>4.2266709149209003</v>
      </c>
      <c r="G2031" s="24">
        <v>2.34233234497079</v>
      </c>
      <c r="H2031" s="9">
        <v>0</v>
      </c>
    </row>
    <row r="2032" spans="1:8" x14ac:dyDescent="0.35">
      <c r="A2032" s="8" t="str">
        <f t="shared" si="66"/>
        <v>Distribución volumen por criterio (Consumiciones)BOLLERIA SALADADE 25 A 34 AÑOS</v>
      </c>
      <c r="B2032" s="8" t="s">
        <v>264</v>
      </c>
      <c r="C2032" s="8">
        <v>0</v>
      </c>
      <c r="D2032" t="s">
        <v>158</v>
      </c>
      <c r="E2032" s="24">
        <v>13.969443693497199</v>
      </c>
      <c r="F2032" s="24">
        <v>14.2888313083842</v>
      </c>
      <c r="G2032" s="24">
        <v>9.9135805999389994</v>
      </c>
      <c r="H2032" s="9">
        <v>0</v>
      </c>
    </row>
    <row r="2033" spans="1:8" x14ac:dyDescent="0.35">
      <c r="A2033" s="8" t="str">
        <f t="shared" si="66"/>
        <v>Distribución volumen por criterio (Consumiciones)BOLLERIA SALADADE 35 A 49 AÑOS</v>
      </c>
      <c r="B2033" s="8" t="s">
        <v>264</v>
      </c>
      <c r="C2033" s="8">
        <v>0</v>
      </c>
      <c r="D2033" t="s">
        <v>159</v>
      </c>
      <c r="E2033" s="24">
        <v>27.629135332014201</v>
      </c>
      <c r="F2033" s="24">
        <v>27.6026101773802</v>
      </c>
      <c r="G2033" s="24">
        <v>20.398252182022901</v>
      </c>
      <c r="H2033" s="9">
        <v>0</v>
      </c>
    </row>
    <row r="2034" spans="1:8" x14ac:dyDescent="0.35">
      <c r="A2034" s="8" t="str">
        <f t="shared" si="66"/>
        <v>Distribución volumen por criterio (Consumiciones)BOLLERIA SALADADE 50 A 59 AÑOS</v>
      </c>
      <c r="B2034" s="8" t="s">
        <v>264</v>
      </c>
      <c r="C2034" s="8">
        <v>0</v>
      </c>
      <c r="D2034" t="s">
        <v>160</v>
      </c>
      <c r="E2034" s="24">
        <v>22.001508036382901</v>
      </c>
      <c r="F2034" s="24">
        <v>29.981773115110499</v>
      </c>
      <c r="G2034" s="24">
        <v>41.367628340489397</v>
      </c>
      <c r="H2034" s="9">
        <v>0</v>
      </c>
    </row>
    <row r="2035" spans="1:8" x14ac:dyDescent="0.35">
      <c r="A2035" s="8" t="str">
        <f t="shared" si="66"/>
        <v>Distribución volumen por criterio (Consumiciones)BOLLERIA SALADADE 60 A 75 AÑOS</v>
      </c>
      <c r="B2035" s="8" t="s">
        <v>264</v>
      </c>
      <c r="C2035" s="8">
        <v>0</v>
      </c>
      <c r="D2035" t="s">
        <v>161</v>
      </c>
      <c r="E2035" s="24">
        <v>25.0836502426591</v>
      </c>
      <c r="F2035" s="24">
        <v>18.762997913878099</v>
      </c>
      <c r="G2035" s="24">
        <v>19.916308128621999</v>
      </c>
      <c r="H2035" s="9">
        <v>0</v>
      </c>
    </row>
    <row r="2036" spans="1:8" x14ac:dyDescent="0.35">
      <c r="A2036" s="8" t="str">
        <f t="shared" si="66"/>
        <v>Distribución volumen por criterio (Consumiciones)BOLLERIA SALADANIVEL ALTO</v>
      </c>
      <c r="B2036" s="8" t="s">
        <v>264</v>
      </c>
      <c r="C2036" s="8">
        <v>0</v>
      </c>
      <c r="D2036" t="s">
        <v>245</v>
      </c>
      <c r="E2036" s="24">
        <v>18.761885719171801</v>
      </c>
      <c r="F2036" s="24">
        <v>24.691441902259999</v>
      </c>
      <c r="G2036" s="24">
        <v>19.098251155533699</v>
      </c>
      <c r="H2036" s="9">
        <v>0</v>
      </c>
    </row>
    <row r="2037" spans="1:8" x14ac:dyDescent="0.35">
      <c r="A2037" s="8" t="str">
        <f t="shared" si="66"/>
        <v>Distribución volumen por criterio (Consumiciones)BOLLERIA SALADANIVEL MEDIO ALTO</v>
      </c>
      <c r="B2037" s="8" t="s">
        <v>264</v>
      </c>
      <c r="C2037" s="8">
        <v>0</v>
      </c>
      <c r="D2037" t="s">
        <v>246</v>
      </c>
      <c r="E2037" s="24">
        <v>14.800617033901499</v>
      </c>
      <c r="F2037" s="24">
        <v>21.545338920620601</v>
      </c>
      <c r="G2037" s="24">
        <v>30.5371398489008</v>
      </c>
      <c r="H2037" s="9">
        <v>0</v>
      </c>
    </row>
    <row r="2038" spans="1:8" x14ac:dyDescent="0.35">
      <c r="A2038" s="8" t="str">
        <f t="shared" si="66"/>
        <v>Distribución volumen por criterio (Consumiciones)BOLLERIA SALADANIVEL MEDIO</v>
      </c>
      <c r="B2038" s="8" t="s">
        <v>264</v>
      </c>
      <c r="C2038" s="8">
        <v>0</v>
      </c>
      <c r="D2038" t="s">
        <v>247</v>
      </c>
      <c r="E2038" s="24">
        <v>20.724975967289598</v>
      </c>
      <c r="F2038" s="24">
        <v>18.832261117696898</v>
      </c>
      <c r="G2038" s="24">
        <v>15.8000127577955</v>
      </c>
      <c r="H2038" s="9">
        <v>0</v>
      </c>
    </row>
    <row r="2039" spans="1:8" x14ac:dyDescent="0.35">
      <c r="A2039" s="8" t="str">
        <f t="shared" si="66"/>
        <v>Distribución volumen por criterio (Consumiciones)BOLLERIA SALADANIVEL MEDIO BAJO</v>
      </c>
      <c r="B2039" s="8" t="s">
        <v>264</v>
      </c>
      <c r="C2039" s="8">
        <v>0</v>
      </c>
      <c r="D2039" t="s">
        <v>248</v>
      </c>
      <c r="E2039" s="24">
        <v>17.999057693188</v>
      </c>
      <c r="F2039" s="24">
        <v>14.2296681207566</v>
      </c>
      <c r="G2039" s="24">
        <v>11.290201719809501</v>
      </c>
      <c r="H2039" s="9">
        <v>0</v>
      </c>
    </row>
    <row r="2040" spans="1:8" x14ac:dyDescent="0.35">
      <c r="A2040" s="8" t="str">
        <f t="shared" si="66"/>
        <v>Distribución volumen por criterio (Consumiciones)BOLLERIA SALADANIVEL BAJO</v>
      </c>
      <c r="B2040" s="8" t="s">
        <v>264</v>
      </c>
      <c r="C2040" s="8">
        <v>0</v>
      </c>
      <c r="D2040" t="s">
        <v>249</v>
      </c>
      <c r="E2040" s="24">
        <v>27.7134851791808</v>
      </c>
      <c r="F2040" s="24">
        <v>20.701305557247601</v>
      </c>
      <c r="G2040" s="24">
        <v>23.274398183993799</v>
      </c>
      <c r="H2040" s="9">
        <v>0</v>
      </c>
    </row>
    <row r="2041" spans="1:8" x14ac:dyDescent="0.35">
      <c r="A2041" s="8" t="str">
        <f t="shared" si="66"/>
        <v>Distribución volumen por criterio (Consumiciones)BOLLERIA SALADAHOMBRE</v>
      </c>
      <c r="B2041" s="8" t="s">
        <v>264</v>
      </c>
      <c r="C2041" s="8">
        <v>0</v>
      </c>
      <c r="D2041" t="s">
        <v>166</v>
      </c>
      <c r="E2041" s="24">
        <v>31.461612009704599</v>
      </c>
      <c r="F2041" s="24">
        <v>33.866817229794599</v>
      </c>
      <c r="G2041" s="24">
        <v>27.2659787722015</v>
      </c>
      <c r="H2041" s="9">
        <v>0</v>
      </c>
    </row>
    <row r="2042" spans="1:8" x14ac:dyDescent="0.35">
      <c r="A2042" s="8" t="str">
        <f t="shared" si="66"/>
        <v>Distribución volumen por criterio (Consumiciones)BOLLERIA SALADAMUJER</v>
      </c>
      <c r="B2042" s="8" t="s">
        <v>264</v>
      </c>
      <c r="C2042" s="8">
        <v>0</v>
      </c>
      <c r="D2042" t="s">
        <v>167</v>
      </c>
      <c r="E2042" s="24">
        <v>68.538396627387996</v>
      </c>
      <c r="F2042" s="24">
        <v>66.133187976399299</v>
      </c>
      <c r="G2042" s="24">
        <v>72.734024893831702</v>
      </c>
      <c r="H2042" s="9">
        <v>0</v>
      </c>
    </row>
    <row r="2043" spans="1:8" x14ac:dyDescent="0.35">
      <c r="A2043" s="8" t="str">
        <f t="shared" ref="A2043:A2072" si="67">$I$3&amp;$C$2043&amp;D2043</f>
        <v>Distribución volumen por criterio (Consumiciones)BOLLERIA DULCET.ESPAÑA</v>
      </c>
      <c r="B2043" s="8" t="s">
        <v>264</v>
      </c>
      <c r="C2043" s="8" t="s">
        <v>277</v>
      </c>
      <c r="D2043" t="s">
        <v>138</v>
      </c>
      <c r="E2043" s="24">
        <v>100</v>
      </c>
      <c r="F2043" s="24">
        <v>100</v>
      </c>
      <c r="G2043" s="24">
        <v>100</v>
      </c>
      <c r="H2043" s="9">
        <v>0</v>
      </c>
    </row>
    <row r="2044" spans="1:8" x14ac:dyDescent="0.35">
      <c r="A2044" s="8" t="str">
        <f t="shared" si="67"/>
        <v>Distribución volumen por criterio (Consumiciones)BOLLERIA DULCEBCN AM</v>
      </c>
      <c r="B2044" s="8" t="s">
        <v>264</v>
      </c>
      <c r="C2044" s="8">
        <v>0</v>
      </c>
      <c r="D2044" t="s">
        <v>140</v>
      </c>
      <c r="E2044" s="24">
        <v>14.2411004104332</v>
      </c>
      <c r="F2044" s="24">
        <v>14.8849958819638</v>
      </c>
      <c r="G2044" s="24">
        <v>14.8215426322949</v>
      </c>
      <c r="H2044" s="9">
        <v>0</v>
      </c>
    </row>
    <row r="2045" spans="1:8" x14ac:dyDescent="0.35">
      <c r="A2045" s="8" t="str">
        <f t="shared" si="67"/>
        <v>Distribución volumen por criterio (Consumiciones)BOLLERIA DULCEREST.CAT ARAGON</v>
      </c>
      <c r="B2045" s="8" t="s">
        <v>264</v>
      </c>
      <c r="C2045" s="8">
        <v>0</v>
      </c>
      <c r="D2045" t="s">
        <v>141</v>
      </c>
      <c r="E2045" s="24">
        <v>17.137911884245</v>
      </c>
      <c r="F2045" s="24">
        <v>18.524155609691199</v>
      </c>
      <c r="G2045" s="24">
        <v>17.684698499690398</v>
      </c>
      <c r="H2045" s="9">
        <v>0</v>
      </c>
    </row>
    <row r="2046" spans="1:8" x14ac:dyDescent="0.35">
      <c r="A2046" s="8" t="str">
        <f t="shared" si="67"/>
        <v>Distribución volumen por criterio (Consumiciones)BOLLERIA DULCELEVANTE</v>
      </c>
      <c r="B2046" s="8" t="s">
        <v>264</v>
      </c>
      <c r="C2046" s="8">
        <v>0</v>
      </c>
      <c r="D2046" t="s">
        <v>142</v>
      </c>
      <c r="E2046" s="24">
        <v>13.138222555116499</v>
      </c>
      <c r="F2046" s="24">
        <v>12.1232074005065</v>
      </c>
      <c r="G2046" s="24">
        <v>14.0549398397134</v>
      </c>
      <c r="H2046" s="9">
        <v>0</v>
      </c>
    </row>
    <row r="2047" spans="1:8" x14ac:dyDescent="0.35">
      <c r="A2047" s="8" t="str">
        <f t="shared" si="67"/>
        <v>Distribución volumen por criterio (Consumiciones)BOLLERIA DULCEANDALUCIA</v>
      </c>
      <c r="B2047" s="8" t="s">
        <v>264</v>
      </c>
      <c r="C2047" s="8">
        <v>0</v>
      </c>
      <c r="D2047" t="s">
        <v>143</v>
      </c>
      <c r="E2047" s="24">
        <v>11.062849539779</v>
      </c>
      <c r="F2047" s="24">
        <v>11.9435144304862</v>
      </c>
      <c r="G2047" s="24">
        <v>13.063650200805199</v>
      </c>
      <c r="H2047" s="9">
        <v>0</v>
      </c>
    </row>
    <row r="2048" spans="1:8" x14ac:dyDescent="0.35">
      <c r="A2048" s="8" t="str">
        <f t="shared" si="67"/>
        <v>Distribución volumen por criterio (Consumiciones)BOLLERIA DULCEMDD AM</v>
      </c>
      <c r="B2048" s="8" t="s">
        <v>264</v>
      </c>
      <c r="C2048" s="8">
        <v>0</v>
      </c>
      <c r="D2048" t="s">
        <v>144</v>
      </c>
      <c r="E2048" s="24">
        <v>18.736818218098801</v>
      </c>
      <c r="F2048" s="24">
        <v>18.4984617639854</v>
      </c>
      <c r="G2048" s="24">
        <v>16.7423099177113</v>
      </c>
      <c r="H2048" s="9">
        <v>0</v>
      </c>
    </row>
    <row r="2049" spans="1:8" x14ac:dyDescent="0.35">
      <c r="A2049" s="8" t="str">
        <f t="shared" si="67"/>
        <v>Distribución volumen por criterio (Consumiciones)BOLLERIA DULCERTO CENTRO</v>
      </c>
      <c r="B2049" s="8" t="s">
        <v>264</v>
      </c>
      <c r="C2049" s="8">
        <v>0</v>
      </c>
      <c r="D2049" t="s">
        <v>145</v>
      </c>
      <c r="E2049" s="24">
        <v>7.0506062661679199</v>
      </c>
      <c r="F2049" s="24">
        <v>6.08071543887465</v>
      </c>
      <c r="G2049" s="24">
        <v>5.9621806092579996</v>
      </c>
      <c r="H2049" s="9">
        <v>0</v>
      </c>
    </row>
    <row r="2050" spans="1:8" x14ac:dyDescent="0.35">
      <c r="A2050" s="8" t="str">
        <f t="shared" si="67"/>
        <v>Distribución volumen por criterio (Consumiciones)BOLLERIA DULCENORTE-CENTRO</v>
      </c>
      <c r="B2050" s="8" t="s">
        <v>264</v>
      </c>
      <c r="C2050" s="8">
        <v>0</v>
      </c>
      <c r="D2050" t="s">
        <v>146</v>
      </c>
      <c r="E2050" s="24">
        <v>10.085395235221</v>
      </c>
      <c r="F2050" s="24">
        <v>10.3168939784088</v>
      </c>
      <c r="G2050" s="24">
        <v>9.8560009134156701</v>
      </c>
      <c r="H2050" s="9">
        <v>0</v>
      </c>
    </row>
    <row r="2051" spans="1:8" x14ac:dyDescent="0.35">
      <c r="A2051" s="8" t="str">
        <f t="shared" si="67"/>
        <v>Distribución volumen por criterio (Consumiciones)BOLLERIA DULCENOROESTE</v>
      </c>
      <c r="B2051" s="8" t="s">
        <v>264</v>
      </c>
      <c r="C2051" s="8">
        <v>0</v>
      </c>
      <c r="D2051" t="s">
        <v>147</v>
      </c>
      <c r="E2051" s="24">
        <v>8.5470902831609799</v>
      </c>
      <c r="F2051" s="24">
        <v>7.6280477807931701</v>
      </c>
      <c r="G2051" s="24">
        <v>7.8146712922556301</v>
      </c>
      <c r="H2051" s="9">
        <v>0</v>
      </c>
    </row>
    <row r="2052" spans="1:8" x14ac:dyDescent="0.35">
      <c r="A2052" s="8" t="str">
        <f t="shared" si="67"/>
        <v>Distribución volumen por criterio (Consumiciones)BOLLERIA DULCE&lt;2MIL</v>
      </c>
      <c r="B2052" s="8" t="s">
        <v>264</v>
      </c>
      <c r="C2052" s="8">
        <v>0</v>
      </c>
      <c r="D2052" t="s">
        <v>148</v>
      </c>
      <c r="E2052" s="24">
        <v>5.7435342793155399</v>
      </c>
      <c r="F2052" s="24">
        <v>6.4767490081029804</v>
      </c>
      <c r="G2052" s="24">
        <v>6.9258239838250697</v>
      </c>
      <c r="H2052" s="9">
        <v>0</v>
      </c>
    </row>
    <row r="2053" spans="1:8" x14ac:dyDescent="0.35">
      <c r="A2053" s="8" t="str">
        <f t="shared" si="67"/>
        <v>Distribución volumen por criterio (Consumiciones)BOLLERIA DULCE2-5MIL</v>
      </c>
      <c r="B2053" s="8" t="s">
        <v>264</v>
      </c>
      <c r="C2053" s="8">
        <v>0</v>
      </c>
      <c r="D2053" t="s">
        <v>149</v>
      </c>
      <c r="E2053" s="24">
        <v>4.2764051080871104</v>
      </c>
      <c r="F2053" s="24">
        <v>3.3748608836707801</v>
      </c>
      <c r="G2053" s="24">
        <v>2.6345134598787898</v>
      </c>
      <c r="H2053" s="9">
        <v>0</v>
      </c>
    </row>
    <row r="2054" spans="1:8" x14ac:dyDescent="0.35">
      <c r="A2054" s="8" t="str">
        <f t="shared" si="67"/>
        <v>Distribución volumen por criterio (Consumiciones)BOLLERIA DULCE5-10MIL</v>
      </c>
      <c r="B2054" s="8" t="s">
        <v>264</v>
      </c>
      <c r="C2054" s="8">
        <v>0</v>
      </c>
      <c r="D2054" t="s">
        <v>150</v>
      </c>
      <c r="E2054" s="24">
        <v>6.9530515001459001</v>
      </c>
      <c r="F2054" s="24">
        <v>5.7783184910435104</v>
      </c>
      <c r="G2054" s="24">
        <v>6.1141558300136696</v>
      </c>
      <c r="H2054" s="9">
        <v>0</v>
      </c>
    </row>
    <row r="2055" spans="1:8" x14ac:dyDescent="0.35">
      <c r="A2055" s="8" t="str">
        <f t="shared" si="67"/>
        <v>Distribución volumen por criterio (Consumiciones)BOLLERIA DULCE10-30MIL</v>
      </c>
      <c r="B2055" s="8" t="s">
        <v>264</v>
      </c>
      <c r="C2055" s="8">
        <v>0</v>
      </c>
      <c r="D2055" t="s">
        <v>151</v>
      </c>
      <c r="E2055" s="24">
        <v>16.0522592520384</v>
      </c>
      <c r="F2055" s="24">
        <v>17.214508217748602</v>
      </c>
      <c r="G2055" s="24">
        <v>15.173307214846099</v>
      </c>
      <c r="H2055" s="9">
        <v>0</v>
      </c>
    </row>
    <row r="2056" spans="1:8" x14ac:dyDescent="0.35">
      <c r="A2056" s="8" t="str">
        <f t="shared" si="67"/>
        <v>Distribución volumen por criterio (Consumiciones)BOLLERIA DULCE30-100MIL</v>
      </c>
      <c r="B2056" s="8" t="s">
        <v>264</v>
      </c>
      <c r="C2056" s="8">
        <v>0</v>
      </c>
      <c r="D2056" t="s">
        <v>152</v>
      </c>
      <c r="E2056" s="24">
        <v>21.341331768638799</v>
      </c>
      <c r="F2056" s="24">
        <v>21.1824261116287</v>
      </c>
      <c r="G2056" s="24">
        <v>22.388720129113398</v>
      </c>
      <c r="H2056" s="9">
        <v>0</v>
      </c>
    </row>
    <row r="2057" spans="1:8" x14ac:dyDescent="0.35">
      <c r="A2057" s="8" t="str">
        <f t="shared" si="67"/>
        <v>Distribución volumen por criterio (Consumiciones)BOLLERIA DULCE100-200MIL</v>
      </c>
      <c r="B2057" s="8" t="s">
        <v>264</v>
      </c>
      <c r="C2057" s="8">
        <v>0</v>
      </c>
      <c r="D2057" t="s">
        <v>153</v>
      </c>
      <c r="E2057" s="24">
        <v>8.4145392472455995</v>
      </c>
      <c r="F2057" s="24">
        <v>9.20040659580172</v>
      </c>
      <c r="G2057" s="24">
        <v>9.0690880308415895</v>
      </c>
      <c r="H2057" s="9">
        <v>0</v>
      </c>
    </row>
    <row r="2058" spans="1:8" x14ac:dyDescent="0.35">
      <c r="A2058" s="8" t="str">
        <f t="shared" si="67"/>
        <v>Distribución volumen por criterio (Consumiciones)BOLLERIA DULCE200-500MIL</v>
      </c>
      <c r="B2058" s="8" t="s">
        <v>264</v>
      </c>
      <c r="C2058" s="8">
        <v>0</v>
      </c>
      <c r="D2058" t="s">
        <v>154</v>
      </c>
      <c r="E2058" s="24">
        <v>15.3771875238915</v>
      </c>
      <c r="F2058" s="24">
        <v>13.9416415437524</v>
      </c>
      <c r="G2058" s="24">
        <v>15.2244979058077</v>
      </c>
      <c r="H2058" s="9">
        <v>0</v>
      </c>
    </row>
    <row r="2059" spans="1:8" x14ac:dyDescent="0.35">
      <c r="A2059" s="8" t="str">
        <f t="shared" si="67"/>
        <v>Distribución volumen por criterio (Consumiciones)BOLLERIA DULCE&gt;500MIL</v>
      </c>
      <c r="B2059" s="8" t="s">
        <v>264</v>
      </c>
      <c r="C2059" s="8">
        <v>0</v>
      </c>
      <c r="D2059" t="s">
        <v>155</v>
      </c>
      <c r="E2059" s="24">
        <v>21.841695059155501</v>
      </c>
      <c r="F2059" s="24">
        <v>22.831067931202799</v>
      </c>
      <c r="G2059" s="24">
        <v>22.4698832875813</v>
      </c>
      <c r="H2059" s="9">
        <v>0</v>
      </c>
    </row>
    <row r="2060" spans="1:8" x14ac:dyDescent="0.35">
      <c r="A2060" s="8" t="str">
        <f t="shared" si="67"/>
        <v>Distribución volumen por criterio (Consumiciones)BOLLERIA DULCEDE 15 A 19 AÑOS</v>
      </c>
      <c r="B2060" s="8" t="s">
        <v>264</v>
      </c>
      <c r="C2060" s="8">
        <v>0</v>
      </c>
      <c r="D2060" t="s">
        <v>156</v>
      </c>
      <c r="E2060" s="24">
        <v>3.0852570969694999</v>
      </c>
      <c r="F2060" s="24">
        <v>3.5649424921545099</v>
      </c>
      <c r="G2060" s="24">
        <v>3.62832433732668</v>
      </c>
      <c r="H2060" s="9">
        <v>0</v>
      </c>
    </row>
    <row r="2061" spans="1:8" x14ac:dyDescent="0.35">
      <c r="A2061" s="8" t="str">
        <f t="shared" si="67"/>
        <v>Distribución volumen por criterio (Consumiciones)BOLLERIA DULCEDE 20 A 24 AÑOS</v>
      </c>
      <c r="B2061" s="8" t="s">
        <v>264</v>
      </c>
      <c r="C2061" s="8">
        <v>0</v>
      </c>
      <c r="D2061" t="s">
        <v>157</v>
      </c>
      <c r="E2061" s="24">
        <v>2.76143598731371</v>
      </c>
      <c r="F2061" s="24">
        <v>2.1335323878244998</v>
      </c>
      <c r="G2061" s="24">
        <v>4.1510333624261104</v>
      </c>
      <c r="H2061" s="9">
        <v>0</v>
      </c>
    </row>
    <row r="2062" spans="1:8" x14ac:dyDescent="0.35">
      <c r="A2062" s="8" t="str">
        <f t="shared" si="67"/>
        <v>Distribución volumen por criterio (Consumiciones)BOLLERIA DULCEDE 25 A 34 AÑOS</v>
      </c>
      <c r="B2062" s="8" t="s">
        <v>264</v>
      </c>
      <c r="C2062" s="8">
        <v>0</v>
      </c>
      <c r="D2062" t="s">
        <v>158</v>
      </c>
      <c r="E2062" s="24">
        <v>7.72482561214031</v>
      </c>
      <c r="F2062" s="24">
        <v>7.0434775899747502</v>
      </c>
      <c r="G2062" s="24">
        <v>6.7563524646782804</v>
      </c>
      <c r="H2062" s="9">
        <v>0</v>
      </c>
    </row>
    <row r="2063" spans="1:8" x14ac:dyDescent="0.35">
      <c r="A2063" s="8" t="str">
        <f t="shared" si="67"/>
        <v>Distribución volumen por criterio (Consumiciones)BOLLERIA DULCEDE 35 A 49 AÑOS</v>
      </c>
      <c r="B2063" s="8" t="s">
        <v>264</v>
      </c>
      <c r="C2063" s="8">
        <v>0</v>
      </c>
      <c r="D2063" t="s">
        <v>159</v>
      </c>
      <c r="E2063" s="24">
        <v>25.713958860970699</v>
      </c>
      <c r="F2063" s="24">
        <v>22.540799419810199</v>
      </c>
      <c r="G2063" s="24">
        <v>19.678057545187301</v>
      </c>
      <c r="H2063" s="9">
        <v>0</v>
      </c>
    </row>
    <row r="2064" spans="1:8" x14ac:dyDescent="0.35">
      <c r="A2064" s="8" t="str">
        <f t="shared" si="67"/>
        <v>Distribución volumen por criterio (Consumiciones)BOLLERIA DULCEDE 50 A 59 AÑOS</v>
      </c>
      <c r="B2064" s="8" t="s">
        <v>264</v>
      </c>
      <c r="C2064" s="8">
        <v>0</v>
      </c>
      <c r="D2064" t="s">
        <v>160</v>
      </c>
      <c r="E2064" s="24">
        <v>26.635466239029999</v>
      </c>
      <c r="F2064" s="24">
        <v>28.240315863987099</v>
      </c>
      <c r="G2064" s="24">
        <v>27.3905648386976</v>
      </c>
      <c r="H2064" s="9">
        <v>0</v>
      </c>
    </row>
    <row r="2065" spans="1:8" x14ac:dyDescent="0.35">
      <c r="A2065" s="8" t="str">
        <f t="shared" si="67"/>
        <v>Distribución volumen por criterio (Consumiciones)BOLLERIA DULCEDE 60 A 75 AÑOS</v>
      </c>
      <c r="B2065" s="8" t="s">
        <v>264</v>
      </c>
      <c r="C2065" s="8">
        <v>0</v>
      </c>
      <c r="D2065" t="s">
        <v>161</v>
      </c>
      <c r="E2065" s="24">
        <v>34.079061811353199</v>
      </c>
      <c r="F2065" s="24">
        <v>36.476928388603703</v>
      </c>
      <c r="G2065" s="24">
        <v>38.395659325210097</v>
      </c>
      <c r="H2065" s="9">
        <v>0</v>
      </c>
    </row>
    <row r="2066" spans="1:8" x14ac:dyDescent="0.35">
      <c r="A2066" s="8" t="str">
        <f t="shared" si="67"/>
        <v>Distribución volumen por criterio (Consumiciones)BOLLERIA DULCENIVEL ALTO</v>
      </c>
      <c r="B2066" s="8" t="s">
        <v>264</v>
      </c>
      <c r="C2066" s="8">
        <v>0</v>
      </c>
      <c r="D2066" t="s">
        <v>245</v>
      </c>
      <c r="E2066" s="24">
        <v>21.713220877456401</v>
      </c>
      <c r="F2066" s="24">
        <v>19.977259181677699</v>
      </c>
      <c r="G2066" s="24">
        <v>21.257697802438901</v>
      </c>
      <c r="H2066" s="9">
        <v>0</v>
      </c>
    </row>
    <row r="2067" spans="1:8" x14ac:dyDescent="0.35">
      <c r="A2067" s="8" t="str">
        <f t="shared" si="67"/>
        <v>Distribución volumen por criterio (Consumiciones)BOLLERIA DULCENIVEL MEDIO ALTO</v>
      </c>
      <c r="B2067" s="8" t="s">
        <v>264</v>
      </c>
      <c r="C2067" s="8">
        <v>0</v>
      </c>
      <c r="D2067" t="s">
        <v>246</v>
      </c>
      <c r="E2067" s="24">
        <v>12.843298322732499</v>
      </c>
      <c r="F2067" s="24">
        <v>14.345025855866799</v>
      </c>
      <c r="G2067" s="24">
        <v>13.0745335810283</v>
      </c>
      <c r="H2067" s="9">
        <v>0</v>
      </c>
    </row>
    <row r="2068" spans="1:8" x14ac:dyDescent="0.35">
      <c r="A2068" s="8" t="str">
        <f t="shared" si="67"/>
        <v>Distribución volumen por criterio (Consumiciones)BOLLERIA DULCENIVEL MEDIO</v>
      </c>
      <c r="B2068" s="8" t="s">
        <v>264</v>
      </c>
      <c r="C2068" s="8">
        <v>0</v>
      </c>
      <c r="D2068" t="s">
        <v>247</v>
      </c>
      <c r="E2068" s="24">
        <v>26.319935293725099</v>
      </c>
      <c r="F2068" s="24">
        <v>22.527297661688401</v>
      </c>
      <c r="G2068" s="24">
        <v>24.097148745353699</v>
      </c>
      <c r="H2068" s="9">
        <v>0</v>
      </c>
    </row>
    <row r="2069" spans="1:8" x14ac:dyDescent="0.35">
      <c r="A2069" s="8" t="str">
        <f t="shared" si="67"/>
        <v>Distribución volumen por criterio (Consumiciones)BOLLERIA DULCENIVEL MEDIO BAJO</v>
      </c>
      <c r="B2069" s="8" t="s">
        <v>264</v>
      </c>
      <c r="C2069" s="8">
        <v>0</v>
      </c>
      <c r="D2069" t="s">
        <v>248</v>
      </c>
      <c r="E2069" s="24">
        <v>12.123855990031601</v>
      </c>
      <c r="F2069" s="24">
        <v>17.5010386709641</v>
      </c>
      <c r="G2069" s="24">
        <v>15.9244717385616</v>
      </c>
      <c r="H2069" s="9">
        <v>0</v>
      </c>
    </row>
    <row r="2070" spans="1:8" x14ac:dyDescent="0.35">
      <c r="A2070" s="8" t="str">
        <f t="shared" si="67"/>
        <v>Distribución volumen por criterio (Consumiciones)BOLLERIA DULCENIVEL BAJO</v>
      </c>
      <c r="B2070" s="8" t="s">
        <v>264</v>
      </c>
      <c r="C2070" s="8">
        <v>0</v>
      </c>
      <c r="D2070" t="s">
        <v>249</v>
      </c>
      <c r="E2070" s="24">
        <v>26.9996913853136</v>
      </c>
      <c r="F2070" s="24">
        <v>25.649386345093401</v>
      </c>
      <c r="G2070" s="24">
        <v>25.6461359429066</v>
      </c>
      <c r="H2070" s="9">
        <v>0</v>
      </c>
    </row>
    <row r="2071" spans="1:8" x14ac:dyDescent="0.35">
      <c r="A2071" s="8" t="str">
        <f t="shared" si="67"/>
        <v>Distribución volumen por criterio (Consumiciones)BOLLERIA DULCEHOMBRE</v>
      </c>
      <c r="B2071" s="8" t="s">
        <v>264</v>
      </c>
      <c r="C2071" s="8">
        <v>0</v>
      </c>
      <c r="D2071" t="s">
        <v>166</v>
      </c>
      <c r="E2071" s="24">
        <v>42.457156112860602</v>
      </c>
      <c r="F2071" s="24">
        <v>44.299615585658003</v>
      </c>
      <c r="G2071" s="24">
        <v>46.137100929181003</v>
      </c>
      <c r="H2071" s="9">
        <v>0</v>
      </c>
    </row>
    <row r="2072" spans="1:8" x14ac:dyDescent="0.35">
      <c r="A2072" s="8" t="str">
        <f t="shared" si="67"/>
        <v>Distribución volumen por criterio (Consumiciones)BOLLERIA DULCEMUJER</v>
      </c>
      <c r="B2072" s="8" t="s">
        <v>264</v>
      </c>
      <c r="C2072" s="8">
        <v>0</v>
      </c>
      <c r="D2072" t="s">
        <v>167</v>
      </c>
      <c r="E2072" s="24">
        <v>57.542843887139398</v>
      </c>
      <c r="F2072" s="24">
        <v>55.700365126116097</v>
      </c>
      <c r="G2072" s="24">
        <v>53.862899070818997</v>
      </c>
      <c r="H2072" s="9">
        <v>0</v>
      </c>
    </row>
    <row r="2073" spans="1:8" x14ac:dyDescent="0.35">
      <c r="A2073" s="8" t="str">
        <f t="shared" ref="A2073:A2102" si="68">$I$3&amp;$C$2073&amp;D2073</f>
        <v>Distribución volumen por criterio (Consumiciones)PAL.PAN+BARRIT+TORTITT.ESPAÑA</v>
      </c>
      <c r="B2073" s="8" t="s">
        <v>264</v>
      </c>
      <c r="C2073" s="8" t="s">
        <v>278</v>
      </c>
      <c r="D2073" t="s">
        <v>138</v>
      </c>
      <c r="E2073" s="24">
        <v>100</v>
      </c>
      <c r="F2073" s="24">
        <v>100</v>
      </c>
      <c r="G2073" s="24">
        <v>100</v>
      </c>
      <c r="H2073" s="9">
        <v>0</v>
      </c>
    </row>
    <row r="2074" spans="1:8" x14ac:dyDescent="0.35">
      <c r="A2074" s="8" t="str">
        <f t="shared" si="68"/>
        <v>Distribución volumen por criterio (Consumiciones)PAL.PAN+BARRIT+TORTITBCN AM</v>
      </c>
      <c r="B2074" s="8" t="s">
        <v>264</v>
      </c>
      <c r="C2074" s="8">
        <v>0</v>
      </c>
      <c r="D2074" t="s">
        <v>140</v>
      </c>
      <c r="E2074" s="24">
        <v>18.8586039469802</v>
      </c>
      <c r="F2074" s="24">
        <v>11.399674392229301</v>
      </c>
      <c r="G2074" s="24">
        <v>11.4173024923308</v>
      </c>
      <c r="H2074" s="9">
        <v>0</v>
      </c>
    </row>
    <row r="2075" spans="1:8" x14ac:dyDescent="0.35">
      <c r="A2075" s="8" t="str">
        <f t="shared" si="68"/>
        <v>Distribución volumen por criterio (Consumiciones)PAL.PAN+BARRIT+TORTITREST.CAT ARAGON</v>
      </c>
      <c r="B2075" s="8" t="s">
        <v>264</v>
      </c>
      <c r="C2075" s="8">
        <v>0</v>
      </c>
      <c r="D2075" t="s">
        <v>141</v>
      </c>
      <c r="E2075" s="24">
        <v>13.7422967281664</v>
      </c>
      <c r="F2075" s="24">
        <v>16.343717416357201</v>
      </c>
      <c r="G2075" s="24">
        <v>17.345992836993599</v>
      </c>
      <c r="H2075" s="9">
        <v>0</v>
      </c>
    </row>
    <row r="2076" spans="1:8" x14ac:dyDescent="0.35">
      <c r="A2076" s="8" t="str">
        <f t="shared" si="68"/>
        <v>Distribución volumen por criterio (Consumiciones)PAL.PAN+BARRIT+TORTITLEVANTE</v>
      </c>
      <c r="B2076" s="8" t="s">
        <v>264</v>
      </c>
      <c r="C2076" s="8">
        <v>0</v>
      </c>
      <c r="D2076" t="s">
        <v>142</v>
      </c>
      <c r="E2076" s="24">
        <v>20.660562715869901</v>
      </c>
      <c r="F2076" s="24">
        <v>16.416381607429201</v>
      </c>
      <c r="G2076" s="24">
        <v>16.515961611597099</v>
      </c>
      <c r="H2076" s="9">
        <v>0</v>
      </c>
    </row>
    <row r="2077" spans="1:8" x14ac:dyDescent="0.35">
      <c r="A2077" s="8" t="str">
        <f t="shared" si="68"/>
        <v>Distribución volumen por criterio (Consumiciones)PAL.PAN+BARRIT+TORTITANDALUCIA</v>
      </c>
      <c r="B2077" s="8" t="s">
        <v>264</v>
      </c>
      <c r="C2077" s="8">
        <v>0</v>
      </c>
      <c r="D2077" t="s">
        <v>143</v>
      </c>
      <c r="E2077" s="24">
        <v>18.725674868441601</v>
      </c>
      <c r="F2077" s="24">
        <v>19.6989408601167</v>
      </c>
      <c r="G2077" s="24">
        <v>22.143937026739</v>
      </c>
      <c r="H2077" s="9">
        <v>0</v>
      </c>
    </row>
    <row r="2078" spans="1:8" x14ac:dyDescent="0.35">
      <c r="A2078" s="8" t="str">
        <f t="shared" si="68"/>
        <v>Distribución volumen por criterio (Consumiciones)PAL.PAN+BARRIT+TORTITMDD AM</v>
      </c>
      <c r="B2078" s="8" t="s">
        <v>264</v>
      </c>
      <c r="C2078" s="8">
        <v>0</v>
      </c>
      <c r="D2078" t="s">
        <v>144</v>
      </c>
      <c r="E2078" s="24">
        <v>9.4595883693435496</v>
      </c>
      <c r="F2078" s="24">
        <v>13.7622697422577</v>
      </c>
      <c r="G2078" s="24">
        <v>12.6656111467521</v>
      </c>
      <c r="H2078" s="9">
        <v>0</v>
      </c>
    </row>
    <row r="2079" spans="1:8" x14ac:dyDescent="0.35">
      <c r="A2079" s="8" t="str">
        <f t="shared" si="68"/>
        <v>Distribución volumen por criterio (Consumiciones)PAL.PAN+BARRIT+TORTITRTO CENTRO</v>
      </c>
      <c r="B2079" s="8" t="s">
        <v>264</v>
      </c>
      <c r="C2079" s="8">
        <v>0</v>
      </c>
      <c r="D2079" t="s">
        <v>145</v>
      </c>
      <c r="E2079" s="24">
        <v>7.0266793770515603</v>
      </c>
      <c r="F2079" s="24">
        <v>6.2539496710385896</v>
      </c>
      <c r="G2079" s="24">
        <v>7.8309354412941596</v>
      </c>
      <c r="H2079" s="9">
        <v>0</v>
      </c>
    </row>
    <row r="2080" spans="1:8" x14ac:dyDescent="0.35">
      <c r="A2080" s="8" t="str">
        <f t="shared" si="68"/>
        <v>Distribución volumen por criterio (Consumiciones)PAL.PAN+BARRIT+TORTITNORTE-CENTRO</v>
      </c>
      <c r="B2080" s="8" t="s">
        <v>264</v>
      </c>
      <c r="C2080" s="8">
        <v>0</v>
      </c>
      <c r="D2080" t="s">
        <v>146</v>
      </c>
      <c r="E2080" s="24">
        <v>6.4311836687692896</v>
      </c>
      <c r="F2080" s="24">
        <v>9.7896476240998496</v>
      </c>
      <c r="G2080" s="24">
        <v>6.9327676150710396</v>
      </c>
      <c r="H2080" s="9">
        <v>0</v>
      </c>
    </row>
    <row r="2081" spans="1:8" x14ac:dyDescent="0.35">
      <c r="A2081" s="8" t="str">
        <f t="shared" si="68"/>
        <v>Distribución volumen por criterio (Consumiciones)PAL.PAN+BARRIT+TORTITNOROESTE</v>
      </c>
      <c r="B2081" s="8" t="s">
        <v>264</v>
      </c>
      <c r="C2081" s="8">
        <v>0</v>
      </c>
      <c r="D2081" t="s">
        <v>147</v>
      </c>
      <c r="E2081" s="24">
        <v>5.0954319164569197</v>
      </c>
      <c r="F2081" s="24">
        <v>6.33541258894763</v>
      </c>
      <c r="G2081" s="24">
        <v>5.1474680150765204</v>
      </c>
      <c r="H2081" s="9">
        <v>0</v>
      </c>
    </row>
    <row r="2082" spans="1:8" x14ac:dyDescent="0.35">
      <c r="A2082" s="8" t="str">
        <f t="shared" si="68"/>
        <v>Distribución volumen por criterio (Consumiciones)PAL.PAN+BARRIT+TORTIT&lt;2MIL</v>
      </c>
      <c r="B2082" s="8" t="s">
        <v>264</v>
      </c>
      <c r="C2082" s="8">
        <v>0</v>
      </c>
      <c r="D2082" t="s">
        <v>148</v>
      </c>
      <c r="E2082" s="24">
        <v>4.3384611056333702</v>
      </c>
      <c r="F2082" s="24">
        <v>3.5458491106761598</v>
      </c>
      <c r="G2082" s="24">
        <v>4.7440166958810899</v>
      </c>
      <c r="H2082" s="9">
        <v>0</v>
      </c>
    </row>
    <row r="2083" spans="1:8" x14ac:dyDescent="0.35">
      <c r="A2083" s="8" t="str">
        <f t="shared" si="68"/>
        <v>Distribución volumen por criterio (Consumiciones)PAL.PAN+BARRIT+TORTIT2-5MIL</v>
      </c>
      <c r="B2083" s="8" t="s">
        <v>264</v>
      </c>
      <c r="C2083" s="8">
        <v>0</v>
      </c>
      <c r="D2083" t="s">
        <v>149</v>
      </c>
      <c r="E2083" s="24">
        <v>2.2589189150286302</v>
      </c>
      <c r="F2083" s="24">
        <v>2.1653203334126001</v>
      </c>
      <c r="G2083" s="24">
        <v>2.3998387854496999</v>
      </c>
      <c r="H2083" s="9">
        <v>0</v>
      </c>
    </row>
    <row r="2084" spans="1:8" x14ac:dyDescent="0.35">
      <c r="A2084" s="8" t="str">
        <f t="shared" si="68"/>
        <v>Distribución volumen por criterio (Consumiciones)PAL.PAN+BARRIT+TORTIT5-10MIL</v>
      </c>
      <c r="B2084" s="8" t="s">
        <v>264</v>
      </c>
      <c r="C2084" s="8">
        <v>0</v>
      </c>
      <c r="D2084" t="s">
        <v>150</v>
      </c>
      <c r="E2084" s="24">
        <v>5.8589847351069002</v>
      </c>
      <c r="F2084" s="24">
        <v>3.5880756824653499</v>
      </c>
      <c r="G2084" s="24">
        <v>5.0571055998602903</v>
      </c>
      <c r="H2084" s="9">
        <v>0</v>
      </c>
    </row>
    <row r="2085" spans="1:8" x14ac:dyDescent="0.35">
      <c r="A2085" s="8" t="str">
        <f t="shared" si="68"/>
        <v>Distribución volumen por criterio (Consumiciones)PAL.PAN+BARRIT+TORTIT10-30MIL</v>
      </c>
      <c r="B2085" s="8" t="s">
        <v>264</v>
      </c>
      <c r="C2085" s="8">
        <v>0</v>
      </c>
      <c r="D2085" t="s">
        <v>151</v>
      </c>
      <c r="E2085" s="24">
        <v>22.5365200021722</v>
      </c>
      <c r="F2085" s="24">
        <v>20.291595782952498</v>
      </c>
      <c r="G2085" s="24">
        <v>16.991811542067001</v>
      </c>
      <c r="H2085" s="9">
        <v>0</v>
      </c>
    </row>
    <row r="2086" spans="1:8" x14ac:dyDescent="0.35">
      <c r="A2086" s="8" t="str">
        <f t="shared" si="68"/>
        <v>Distribución volumen por criterio (Consumiciones)PAL.PAN+BARRIT+TORTIT30-100MIL</v>
      </c>
      <c r="B2086" s="8" t="s">
        <v>264</v>
      </c>
      <c r="C2086" s="8">
        <v>0</v>
      </c>
      <c r="D2086" t="s">
        <v>152</v>
      </c>
      <c r="E2086" s="24">
        <v>21.416839340778498</v>
      </c>
      <c r="F2086" s="24">
        <v>25.654014304790799</v>
      </c>
      <c r="G2086" s="24">
        <v>19.1324795360716</v>
      </c>
      <c r="H2086" s="9">
        <v>0</v>
      </c>
    </row>
    <row r="2087" spans="1:8" x14ac:dyDescent="0.35">
      <c r="A2087" s="8" t="str">
        <f t="shared" si="68"/>
        <v>Distribución volumen por criterio (Consumiciones)PAL.PAN+BARRIT+TORTIT100-200MIL</v>
      </c>
      <c r="B2087" s="8" t="s">
        <v>264</v>
      </c>
      <c r="C2087" s="8">
        <v>0</v>
      </c>
      <c r="D2087" t="s">
        <v>153</v>
      </c>
      <c r="E2087" s="24">
        <v>7.6678690062673001</v>
      </c>
      <c r="F2087" s="24">
        <v>8.7433308333485797</v>
      </c>
      <c r="G2087" s="24">
        <v>8.3871978039027795</v>
      </c>
      <c r="H2087" s="9">
        <v>0</v>
      </c>
    </row>
    <row r="2088" spans="1:8" x14ac:dyDescent="0.35">
      <c r="A2088" s="8" t="str">
        <f t="shared" si="68"/>
        <v>Distribución volumen por criterio (Consumiciones)PAL.PAN+BARRIT+TORTIT200-500MIL</v>
      </c>
      <c r="B2088" s="8" t="s">
        <v>264</v>
      </c>
      <c r="C2088" s="8">
        <v>0</v>
      </c>
      <c r="D2088" t="s">
        <v>154</v>
      </c>
      <c r="E2088" s="24">
        <v>17.355518058320801</v>
      </c>
      <c r="F2088" s="24">
        <v>14.508265193504901</v>
      </c>
      <c r="G2088" s="24">
        <v>12.8164412862237</v>
      </c>
      <c r="H2088" s="9">
        <v>0</v>
      </c>
    </row>
    <row r="2089" spans="1:8" x14ac:dyDescent="0.35">
      <c r="A2089" s="8" t="str">
        <f t="shared" si="68"/>
        <v>Distribución volumen por criterio (Consumiciones)PAL.PAN+BARRIT+TORTIT&gt;500MIL</v>
      </c>
      <c r="B2089" s="8" t="s">
        <v>264</v>
      </c>
      <c r="C2089" s="8">
        <v>0</v>
      </c>
      <c r="D2089" t="s">
        <v>155</v>
      </c>
      <c r="E2089" s="24">
        <v>18.566908464946199</v>
      </c>
      <c r="F2089" s="24">
        <v>21.503539612563301</v>
      </c>
      <c r="G2089" s="24">
        <v>30.471087101320499</v>
      </c>
      <c r="H2089" s="9">
        <v>0</v>
      </c>
    </row>
    <row r="2090" spans="1:8" x14ac:dyDescent="0.35">
      <c r="A2090" s="8" t="str">
        <f t="shared" si="68"/>
        <v>Distribución volumen por criterio (Consumiciones)PAL.PAN+BARRIT+TORTITDE 15 A 19 AÑOS</v>
      </c>
      <c r="B2090" s="8" t="s">
        <v>264</v>
      </c>
      <c r="C2090" s="8">
        <v>0</v>
      </c>
      <c r="D2090" t="s">
        <v>156</v>
      </c>
      <c r="E2090" s="24">
        <v>5.2421197467431799</v>
      </c>
      <c r="F2090" s="24">
        <v>4.97144468631289</v>
      </c>
      <c r="G2090" s="24">
        <v>2.52791198291732</v>
      </c>
      <c r="H2090" s="9">
        <v>0</v>
      </c>
    </row>
    <row r="2091" spans="1:8" x14ac:dyDescent="0.35">
      <c r="A2091" s="8" t="str">
        <f t="shared" si="68"/>
        <v>Distribución volumen por criterio (Consumiciones)PAL.PAN+BARRIT+TORTITDE 20 A 24 AÑOS</v>
      </c>
      <c r="B2091" s="8" t="s">
        <v>264</v>
      </c>
      <c r="C2091" s="8">
        <v>0</v>
      </c>
      <c r="D2091" t="s">
        <v>157</v>
      </c>
      <c r="E2091" s="24">
        <v>3.6811789252745801</v>
      </c>
      <c r="F2091" s="24">
        <v>4.7184706190815904</v>
      </c>
      <c r="G2091" s="24">
        <v>6.4805636880462396</v>
      </c>
      <c r="H2091" s="9">
        <v>0</v>
      </c>
    </row>
    <row r="2092" spans="1:8" x14ac:dyDescent="0.35">
      <c r="A2092" s="8" t="str">
        <f t="shared" si="68"/>
        <v>Distribución volumen por criterio (Consumiciones)PAL.PAN+BARRIT+TORTITDE 25 A 34 AÑOS</v>
      </c>
      <c r="B2092" s="8" t="s">
        <v>264</v>
      </c>
      <c r="C2092" s="8">
        <v>0</v>
      </c>
      <c r="D2092" t="s">
        <v>158</v>
      </c>
      <c r="E2092" s="24">
        <v>10.907760946186499</v>
      </c>
      <c r="F2092" s="24">
        <v>10.882494618935301</v>
      </c>
      <c r="G2092" s="24">
        <v>7.0415369216680599</v>
      </c>
      <c r="H2092" s="9">
        <v>0</v>
      </c>
    </row>
    <row r="2093" spans="1:8" x14ac:dyDescent="0.35">
      <c r="A2093" s="8" t="str">
        <f t="shared" si="68"/>
        <v>Distribución volumen por criterio (Consumiciones)PAL.PAN+BARRIT+TORTITDE 35 A 49 AÑOS</v>
      </c>
      <c r="B2093" s="8" t="s">
        <v>264</v>
      </c>
      <c r="C2093" s="8">
        <v>0</v>
      </c>
      <c r="D2093" t="s">
        <v>159</v>
      </c>
      <c r="E2093" s="24">
        <v>26.121875754461001</v>
      </c>
      <c r="F2093" s="24">
        <v>20.855366735568701</v>
      </c>
      <c r="G2093" s="24">
        <v>20.825210664984802</v>
      </c>
      <c r="H2093" s="9">
        <v>0</v>
      </c>
    </row>
    <row r="2094" spans="1:8" x14ac:dyDescent="0.35">
      <c r="A2094" s="8" t="str">
        <f t="shared" si="68"/>
        <v>Distribución volumen por criterio (Consumiciones)PAL.PAN+BARRIT+TORTITDE 50 A 59 AÑOS</v>
      </c>
      <c r="B2094" s="8" t="s">
        <v>264</v>
      </c>
      <c r="C2094" s="8">
        <v>0</v>
      </c>
      <c r="D2094" t="s">
        <v>160</v>
      </c>
      <c r="E2094" s="24">
        <v>28.116741003226199</v>
      </c>
      <c r="F2094" s="24">
        <v>17.602471936146699</v>
      </c>
      <c r="G2094" s="24">
        <v>20.7009657718562</v>
      </c>
      <c r="H2094" s="9">
        <v>0</v>
      </c>
    </row>
    <row r="2095" spans="1:8" x14ac:dyDescent="0.35">
      <c r="A2095" s="8" t="str">
        <f t="shared" si="68"/>
        <v>Distribución volumen por criterio (Consumiciones)PAL.PAN+BARRIT+TORTITDE 60 A 75 AÑOS</v>
      </c>
      <c r="B2095" s="8" t="s">
        <v>264</v>
      </c>
      <c r="C2095" s="8">
        <v>0</v>
      </c>
      <c r="D2095" t="s">
        <v>161</v>
      </c>
      <c r="E2095" s="24">
        <v>25.930349795113699</v>
      </c>
      <c r="F2095" s="24">
        <v>40.969744086926298</v>
      </c>
      <c r="G2095" s="24">
        <v>42.423789321304099</v>
      </c>
      <c r="H2095" s="9">
        <v>0</v>
      </c>
    </row>
    <row r="2096" spans="1:8" x14ac:dyDescent="0.35">
      <c r="A2096" s="8" t="str">
        <f t="shared" si="68"/>
        <v>Distribución volumen por criterio (Consumiciones)PAL.PAN+BARRIT+TORTITNIVEL ALTO</v>
      </c>
      <c r="B2096" s="8" t="s">
        <v>264</v>
      </c>
      <c r="C2096" s="8">
        <v>0</v>
      </c>
      <c r="D2096" t="s">
        <v>245</v>
      </c>
      <c r="E2096" s="24">
        <v>23.1123606312185</v>
      </c>
      <c r="F2096" s="24">
        <v>26.107011542612501</v>
      </c>
      <c r="G2096" s="24">
        <v>20.667965138977198</v>
      </c>
      <c r="H2096" s="9">
        <v>0</v>
      </c>
    </row>
    <row r="2097" spans="1:8" x14ac:dyDescent="0.35">
      <c r="A2097" s="8" t="str">
        <f t="shared" si="68"/>
        <v>Distribución volumen por criterio (Consumiciones)PAL.PAN+BARRIT+TORTITNIVEL MEDIO ALTO</v>
      </c>
      <c r="B2097" s="8" t="s">
        <v>264</v>
      </c>
      <c r="C2097" s="8">
        <v>0</v>
      </c>
      <c r="D2097" t="s">
        <v>246</v>
      </c>
      <c r="E2097" s="24">
        <v>13.2039460641752</v>
      </c>
      <c r="F2097" s="24">
        <v>12.993018335254099</v>
      </c>
      <c r="G2097" s="24">
        <v>11.861068273712601</v>
      </c>
      <c r="H2097" s="9">
        <v>0</v>
      </c>
    </row>
    <row r="2098" spans="1:8" x14ac:dyDescent="0.35">
      <c r="A2098" s="8" t="str">
        <f t="shared" si="68"/>
        <v>Distribución volumen por criterio (Consumiciones)PAL.PAN+BARRIT+TORTITNIVEL MEDIO</v>
      </c>
      <c r="B2098" s="8" t="s">
        <v>264</v>
      </c>
      <c r="C2098" s="8">
        <v>0</v>
      </c>
      <c r="D2098" t="s">
        <v>247</v>
      </c>
      <c r="E2098" s="24">
        <v>29.811863185835701</v>
      </c>
      <c r="F2098" s="24">
        <v>22.7426235205883</v>
      </c>
      <c r="G2098" s="24">
        <v>25.745371937266299</v>
      </c>
      <c r="H2098" s="9">
        <v>0</v>
      </c>
    </row>
    <row r="2099" spans="1:8" x14ac:dyDescent="0.35">
      <c r="A2099" s="8" t="str">
        <f t="shared" si="68"/>
        <v>Distribución volumen por criterio (Consumiciones)PAL.PAN+BARRIT+TORTITNIVEL MEDIO BAJO</v>
      </c>
      <c r="B2099" s="8" t="s">
        <v>264</v>
      </c>
      <c r="C2099" s="8">
        <v>0</v>
      </c>
      <c r="D2099" t="s">
        <v>248</v>
      </c>
      <c r="E2099" s="24">
        <v>12.029476403240199</v>
      </c>
      <c r="F2099" s="24">
        <v>12.6020938896714</v>
      </c>
      <c r="G2099" s="24">
        <v>20.025574949250601</v>
      </c>
      <c r="H2099" s="9">
        <v>0</v>
      </c>
    </row>
    <row r="2100" spans="1:8" x14ac:dyDescent="0.35">
      <c r="A2100" s="8" t="str">
        <f t="shared" si="68"/>
        <v>Distribución volumen por criterio (Consumiciones)PAL.PAN+BARRIT+TORTITNIVEL BAJO</v>
      </c>
      <c r="B2100" s="8" t="s">
        <v>264</v>
      </c>
      <c r="C2100" s="8">
        <v>0</v>
      </c>
      <c r="D2100" t="s">
        <v>249</v>
      </c>
      <c r="E2100" s="24">
        <v>21.842373343784299</v>
      </c>
      <c r="F2100" s="24">
        <v>25.555234419302302</v>
      </c>
      <c r="G2100" s="24">
        <v>21.699998051569899</v>
      </c>
      <c r="H2100" s="9">
        <v>0</v>
      </c>
    </row>
    <row r="2101" spans="1:8" x14ac:dyDescent="0.35">
      <c r="A2101" s="8" t="str">
        <f t="shared" si="68"/>
        <v>Distribución volumen por criterio (Consumiciones)PAL.PAN+BARRIT+TORTITHOMBRE</v>
      </c>
      <c r="B2101" s="8" t="s">
        <v>264</v>
      </c>
      <c r="C2101" s="8">
        <v>0</v>
      </c>
      <c r="D2101" t="s">
        <v>166</v>
      </c>
      <c r="E2101" s="24">
        <v>35.899827860212802</v>
      </c>
      <c r="F2101" s="24">
        <v>35.666745934475998</v>
      </c>
      <c r="G2101" s="24">
        <v>39.091793428883399</v>
      </c>
      <c r="H2101" s="9">
        <v>0</v>
      </c>
    </row>
    <row r="2102" spans="1:8" x14ac:dyDescent="0.35">
      <c r="A2102" s="8" t="str">
        <f t="shared" si="68"/>
        <v>Distribución volumen por criterio (Consumiciones)PAL.PAN+BARRIT+TORTITMUJER</v>
      </c>
      <c r="B2102" s="8" t="s">
        <v>264</v>
      </c>
      <c r="C2102" s="8">
        <v>0</v>
      </c>
      <c r="D2102" t="s">
        <v>167</v>
      </c>
      <c r="E2102" s="24">
        <v>64.1001917680411</v>
      </c>
      <c r="F2102" s="24">
        <v>64.333266260571605</v>
      </c>
      <c r="G2102" s="24">
        <v>60.908184921893202</v>
      </c>
      <c r="H2102" s="9">
        <v>0</v>
      </c>
    </row>
    <row r="2103" spans="1:8" x14ac:dyDescent="0.35">
      <c r="A2103" s="8" t="str">
        <f t="shared" ref="A2103:A2132" si="69">$I$3&amp;$C$2103&amp;D2103</f>
        <v>Distribución volumen por criterio (Consumiciones)PALITOS PANT.ESPAÑA</v>
      </c>
      <c r="B2103" s="8" t="s">
        <v>264</v>
      </c>
      <c r="C2103" s="8" t="s">
        <v>279</v>
      </c>
      <c r="D2103" t="s">
        <v>138</v>
      </c>
      <c r="E2103" s="24">
        <v>100</v>
      </c>
      <c r="F2103" s="24">
        <v>100</v>
      </c>
      <c r="G2103" s="24">
        <v>100</v>
      </c>
      <c r="H2103" s="9">
        <v>0</v>
      </c>
    </row>
    <row r="2104" spans="1:8" x14ac:dyDescent="0.35">
      <c r="A2104" s="8" t="str">
        <f t="shared" si="69"/>
        <v>Distribución volumen por criterio (Consumiciones)PALITOS PANBCN AM</v>
      </c>
      <c r="B2104" s="8" t="s">
        <v>264</v>
      </c>
      <c r="C2104" s="8">
        <v>0</v>
      </c>
      <c r="D2104" t="s">
        <v>140</v>
      </c>
      <c r="E2104" s="24">
        <v>17.445026439480099</v>
      </c>
      <c r="F2104" s="24">
        <v>15.1249790045835</v>
      </c>
      <c r="G2104" s="24">
        <v>11.4803168710443</v>
      </c>
      <c r="H2104" s="9">
        <v>0</v>
      </c>
    </row>
    <row r="2105" spans="1:8" x14ac:dyDescent="0.35">
      <c r="A2105" s="8" t="str">
        <f t="shared" si="69"/>
        <v>Distribución volumen por criterio (Consumiciones)PALITOS PANREST.CAT ARAGON</v>
      </c>
      <c r="B2105" s="8" t="s">
        <v>264</v>
      </c>
      <c r="C2105" s="8">
        <v>0</v>
      </c>
      <c r="D2105" t="s">
        <v>141</v>
      </c>
      <c r="E2105" s="24">
        <v>12.359596323976501</v>
      </c>
      <c r="F2105" s="24">
        <v>12.867235808397099</v>
      </c>
      <c r="G2105" s="24">
        <v>10.0723294574615</v>
      </c>
      <c r="H2105" s="9">
        <v>0</v>
      </c>
    </row>
    <row r="2106" spans="1:8" x14ac:dyDescent="0.35">
      <c r="A2106" s="8" t="str">
        <f t="shared" si="69"/>
        <v>Distribución volumen por criterio (Consumiciones)PALITOS PANLEVANTE</v>
      </c>
      <c r="B2106" s="8" t="s">
        <v>264</v>
      </c>
      <c r="C2106" s="8">
        <v>0</v>
      </c>
      <c r="D2106" t="s">
        <v>142</v>
      </c>
      <c r="E2106" s="24">
        <v>18.8798518846069</v>
      </c>
      <c r="F2106" s="24">
        <v>13.171994019120101</v>
      </c>
      <c r="G2106" s="24">
        <v>17.092355129159099</v>
      </c>
      <c r="H2106" s="9">
        <v>0</v>
      </c>
    </row>
    <row r="2107" spans="1:8" x14ac:dyDescent="0.35">
      <c r="A2107" s="8" t="str">
        <f t="shared" si="69"/>
        <v>Distribución volumen por criterio (Consumiciones)PALITOS PANANDALUCIA</v>
      </c>
      <c r="B2107" s="8" t="s">
        <v>264</v>
      </c>
      <c r="C2107" s="8">
        <v>0</v>
      </c>
      <c r="D2107" t="s">
        <v>143</v>
      </c>
      <c r="E2107" s="24">
        <v>28.968673604060399</v>
      </c>
      <c r="F2107" s="24">
        <v>27.390858465784799</v>
      </c>
      <c r="G2107" s="24">
        <v>30.287882293757399</v>
      </c>
      <c r="H2107" s="9">
        <v>0</v>
      </c>
    </row>
    <row r="2108" spans="1:8" x14ac:dyDescent="0.35">
      <c r="A2108" s="8" t="str">
        <f t="shared" si="69"/>
        <v>Distribución volumen por criterio (Consumiciones)PALITOS PANMDD AM</v>
      </c>
      <c r="B2108" s="8" t="s">
        <v>264</v>
      </c>
      <c r="C2108" s="8">
        <v>0</v>
      </c>
      <c r="D2108" t="s">
        <v>144</v>
      </c>
      <c r="E2108" s="24">
        <v>7.8047207054148302</v>
      </c>
      <c r="F2108" s="24">
        <v>10.9387526904436</v>
      </c>
      <c r="G2108" s="24">
        <v>11.757051914999501</v>
      </c>
      <c r="H2108" s="9">
        <v>0</v>
      </c>
    </row>
    <row r="2109" spans="1:8" x14ac:dyDescent="0.35">
      <c r="A2109" s="8" t="str">
        <f t="shared" si="69"/>
        <v>Distribución volumen por criterio (Consumiciones)PALITOS PANRTO CENTRO</v>
      </c>
      <c r="B2109" s="8" t="s">
        <v>264</v>
      </c>
      <c r="C2109" s="8">
        <v>0</v>
      </c>
      <c r="D2109" t="s">
        <v>145</v>
      </c>
      <c r="E2109" s="24">
        <v>4.9628208447639404</v>
      </c>
      <c r="F2109" s="24">
        <v>4.5916153397274799</v>
      </c>
      <c r="G2109" s="24">
        <v>6.0357721975583596</v>
      </c>
      <c r="H2109" s="9">
        <v>0</v>
      </c>
    </row>
    <row r="2110" spans="1:8" x14ac:dyDescent="0.35">
      <c r="A2110" s="8" t="str">
        <f t="shared" si="69"/>
        <v>Distribución volumen por criterio (Consumiciones)PALITOS PANNORTE-CENTRO</v>
      </c>
      <c r="B2110" s="8" t="s">
        <v>264</v>
      </c>
      <c r="C2110" s="8">
        <v>0</v>
      </c>
      <c r="D2110" t="s">
        <v>146</v>
      </c>
      <c r="E2110" s="24">
        <v>5.5344309620712497</v>
      </c>
      <c r="F2110" s="24">
        <v>9.8416058160334003</v>
      </c>
      <c r="G2110" s="24">
        <v>8.4311746691089304</v>
      </c>
      <c r="H2110" s="9">
        <v>0</v>
      </c>
    </row>
    <row r="2111" spans="1:8" x14ac:dyDescent="0.35">
      <c r="A2111" s="8" t="str">
        <f t="shared" si="69"/>
        <v>Distribución volumen por criterio (Consumiciones)PALITOS PANNOROESTE</v>
      </c>
      <c r="B2111" s="8" t="s">
        <v>264</v>
      </c>
      <c r="C2111" s="8">
        <v>0</v>
      </c>
      <c r="D2111" t="s">
        <v>147</v>
      </c>
      <c r="E2111" s="24">
        <v>4.0448974179202803</v>
      </c>
      <c r="F2111" s="24">
        <v>6.0729675138136896</v>
      </c>
      <c r="G2111" s="24">
        <v>4.8431163320997603</v>
      </c>
      <c r="H2111" s="9">
        <v>0</v>
      </c>
    </row>
    <row r="2112" spans="1:8" x14ac:dyDescent="0.35">
      <c r="A2112" s="8" t="str">
        <f t="shared" si="69"/>
        <v>Distribución volumen por criterio (Consumiciones)PALITOS PAN&lt;2MIL</v>
      </c>
      <c r="B2112" s="8" t="s">
        <v>264</v>
      </c>
      <c r="C2112" s="8">
        <v>0</v>
      </c>
      <c r="D2112" t="s">
        <v>148</v>
      </c>
      <c r="E2112" s="24">
        <v>4.1884987534219098</v>
      </c>
      <c r="F2112" s="24">
        <v>3.7112558808811</v>
      </c>
      <c r="G2112" s="24">
        <v>4.4339363454927998</v>
      </c>
      <c r="H2112" s="9">
        <v>0</v>
      </c>
    </row>
    <row r="2113" spans="1:8" x14ac:dyDescent="0.35">
      <c r="A2113" s="8" t="str">
        <f t="shared" si="69"/>
        <v>Distribución volumen por criterio (Consumiciones)PALITOS PAN2-5MIL</v>
      </c>
      <c r="B2113" s="8" t="s">
        <v>264</v>
      </c>
      <c r="C2113" s="8">
        <v>0</v>
      </c>
      <c r="D2113" t="s">
        <v>149</v>
      </c>
      <c r="E2113" s="24">
        <v>1.36780793291073</v>
      </c>
      <c r="F2113" s="24">
        <v>1.95321225543587</v>
      </c>
      <c r="G2113" s="24">
        <v>2.5345984056584401</v>
      </c>
      <c r="H2113" s="9">
        <v>0</v>
      </c>
    </row>
    <row r="2114" spans="1:8" x14ac:dyDescent="0.35">
      <c r="A2114" s="8" t="str">
        <f t="shared" si="69"/>
        <v>Distribución volumen por criterio (Consumiciones)PALITOS PAN5-10MIL</v>
      </c>
      <c r="B2114" s="8" t="s">
        <v>264</v>
      </c>
      <c r="C2114" s="8">
        <v>0</v>
      </c>
      <c r="D2114" t="s">
        <v>150</v>
      </c>
      <c r="E2114" s="24">
        <v>5.7005856153324697</v>
      </c>
      <c r="F2114" s="24">
        <v>4.0841799320181398</v>
      </c>
      <c r="G2114" s="24">
        <v>5.8924977522228401</v>
      </c>
      <c r="H2114" s="9">
        <v>0</v>
      </c>
    </row>
    <row r="2115" spans="1:8" x14ac:dyDescent="0.35">
      <c r="A2115" s="8" t="str">
        <f t="shared" si="69"/>
        <v>Distribución volumen por criterio (Consumiciones)PALITOS PAN10-30MIL</v>
      </c>
      <c r="B2115" s="8" t="s">
        <v>264</v>
      </c>
      <c r="C2115" s="8">
        <v>0</v>
      </c>
      <c r="D2115" t="s">
        <v>151</v>
      </c>
      <c r="E2115" s="24">
        <v>23.846527375747101</v>
      </c>
      <c r="F2115" s="24">
        <v>22.081907665188499</v>
      </c>
      <c r="G2115" s="24">
        <v>16.411241484519099</v>
      </c>
      <c r="H2115" s="9">
        <v>0</v>
      </c>
    </row>
    <row r="2116" spans="1:8" x14ac:dyDescent="0.35">
      <c r="A2116" s="8" t="str">
        <f t="shared" si="69"/>
        <v>Distribución volumen por criterio (Consumiciones)PALITOS PAN30-100MIL</v>
      </c>
      <c r="B2116" s="8" t="s">
        <v>264</v>
      </c>
      <c r="C2116" s="8">
        <v>0</v>
      </c>
      <c r="D2116" t="s">
        <v>152</v>
      </c>
      <c r="E2116" s="24">
        <v>18.414773041330498</v>
      </c>
      <c r="F2116" s="24">
        <v>27.3038573558416</v>
      </c>
      <c r="G2116" s="24">
        <v>17.6264766871776</v>
      </c>
      <c r="H2116" s="9">
        <v>0</v>
      </c>
    </row>
    <row r="2117" spans="1:8" x14ac:dyDescent="0.35">
      <c r="A2117" s="8" t="str">
        <f t="shared" si="69"/>
        <v>Distribución volumen por criterio (Consumiciones)PALITOS PAN100-200MIL</v>
      </c>
      <c r="B2117" s="8" t="s">
        <v>264</v>
      </c>
      <c r="C2117" s="8">
        <v>0</v>
      </c>
      <c r="D2117" t="s">
        <v>153</v>
      </c>
      <c r="E2117" s="24">
        <v>10.885803798014599</v>
      </c>
      <c r="F2117" s="24">
        <v>10.5453613549273</v>
      </c>
      <c r="G2117" s="24">
        <v>7.6198289635350003</v>
      </c>
      <c r="H2117" s="9">
        <v>0</v>
      </c>
    </row>
    <row r="2118" spans="1:8" x14ac:dyDescent="0.35">
      <c r="A2118" s="8" t="str">
        <f t="shared" si="69"/>
        <v>Distribución volumen por criterio (Consumiciones)PALITOS PAN200-500MIL</v>
      </c>
      <c r="B2118" s="8" t="s">
        <v>264</v>
      </c>
      <c r="C2118" s="8">
        <v>0</v>
      </c>
      <c r="D2118" t="s">
        <v>154</v>
      </c>
      <c r="E2118" s="24">
        <v>15.353274703919499</v>
      </c>
      <c r="F2118" s="24">
        <v>13.015534876633501</v>
      </c>
      <c r="G2118" s="24">
        <v>12.810985062594501</v>
      </c>
      <c r="H2118" s="9">
        <v>0</v>
      </c>
    </row>
    <row r="2119" spans="1:8" x14ac:dyDescent="0.35">
      <c r="A2119" s="8" t="str">
        <f t="shared" si="69"/>
        <v>Distribución volumen por criterio (Consumiciones)PALITOS PAN&gt;500MIL</v>
      </c>
      <c r="B2119" s="8" t="s">
        <v>264</v>
      </c>
      <c r="C2119" s="8">
        <v>0</v>
      </c>
      <c r="D2119" t="s">
        <v>155</v>
      </c>
      <c r="E2119" s="24">
        <v>20.2427360522409</v>
      </c>
      <c r="F2119" s="24">
        <v>17.304682021170301</v>
      </c>
      <c r="G2119" s="24">
        <v>32.670429624744102</v>
      </c>
      <c r="H2119" s="9">
        <v>0</v>
      </c>
    </row>
    <row r="2120" spans="1:8" x14ac:dyDescent="0.35">
      <c r="A2120" s="8" t="str">
        <f t="shared" si="69"/>
        <v>Distribución volumen por criterio (Consumiciones)PALITOS PANDE 15 A 19 AÑOS</v>
      </c>
      <c r="B2120" s="8" t="s">
        <v>264</v>
      </c>
      <c r="C2120" s="8">
        <v>0</v>
      </c>
      <c r="D2120" t="s">
        <v>156</v>
      </c>
      <c r="E2120" s="24">
        <v>8.1929369302275106</v>
      </c>
      <c r="F2120" s="24">
        <v>2.9287415563793999</v>
      </c>
      <c r="G2120" s="24">
        <v>1.7123233340206501</v>
      </c>
      <c r="H2120" s="9">
        <v>0</v>
      </c>
    </row>
    <row r="2121" spans="1:8" x14ac:dyDescent="0.35">
      <c r="A2121" s="8" t="str">
        <f t="shared" si="69"/>
        <v>Distribución volumen por criterio (Consumiciones)PALITOS PANDE 20 A 24 AÑOS</v>
      </c>
      <c r="B2121" s="8" t="s">
        <v>264</v>
      </c>
      <c r="C2121" s="8">
        <v>0</v>
      </c>
      <c r="D2121" t="s">
        <v>157</v>
      </c>
      <c r="E2121" s="24">
        <v>2.76971372826246</v>
      </c>
      <c r="F2121" s="24">
        <v>3.1551825345840001</v>
      </c>
      <c r="G2121" s="24">
        <v>7.17778030714571</v>
      </c>
      <c r="H2121" s="9">
        <v>0</v>
      </c>
    </row>
    <row r="2122" spans="1:8" x14ac:dyDescent="0.35">
      <c r="A2122" s="8" t="str">
        <f t="shared" si="69"/>
        <v>Distribución volumen por criterio (Consumiciones)PALITOS PANDE 25 A 34 AÑOS</v>
      </c>
      <c r="B2122" s="8" t="s">
        <v>264</v>
      </c>
      <c r="C2122" s="8">
        <v>0</v>
      </c>
      <c r="D2122" t="s">
        <v>158</v>
      </c>
      <c r="E2122" s="24">
        <v>5.0755971307854804</v>
      </c>
      <c r="F2122" s="24">
        <v>7.4043020257763104</v>
      </c>
      <c r="G2122" s="24">
        <v>5.37451888263318</v>
      </c>
      <c r="H2122" s="9">
        <v>0</v>
      </c>
    </row>
    <row r="2123" spans="1:8" x14ac:dyDescent="0.35">
      <c r="A2123" s="8" t="str">
        <f t="shared" si="69"/>
        <v>Distribución volumen por criterio (Consumiciones)PALITOS PANDE 35 A 49 AÑOS</v>
      </c>
      <c r="B2123" s="8" t="s">
        <v>264</v>
      </c>
      <c r="C2123" s="8">
        <v>0</v>
      </c>
      <c r="D2123" t="s">
        <v>159</v>
      </c>
      <c r="E2123" s="24">
        <v>20.912159639573598</v>
      </c>
      <c r="F2123" s="24">
        <v>18.368294670021299</v>
      </c>
      <c r="G2123" s="24">
        <v>15.003020299842101</v>
      </c>
      <c r="H2123" s="9">
        <v>0</v>
      </c>
    </row>
    <row r="2124" spans="1:8" x14ac:dyDescent="0.35">
      <c r="A2124" s="8" t="str">
        <f t="shared" si="69"/>
        <v>Distribución volumen por criterio (Consumiciones)PALITOS PANDE 50 A 59 AÑOS</v>
      </c>
      <c r="B2124" s="8" t="s">
        <v>264</v>
      </c>
      <c r="C2124" s="8">
        <v>0</v>
      </c>
      <c r="D2124" t="s">
        <v>160</v>
      </c>
      <c r="E2124" s="24">
        <v>32.491990093316403</v>
      </c>
      <c r="F2124" s="24">
        <v>18.489949039578701</v>
      </c>
      <c r="G2124" s="24">
        <v>20.270030579755701</v>
      </c>
      <c r="H2124" s="9">
        <v>0</v>
      </c>
    </row>
    <row r="2125" spans="1:8" x14ac:dyDescent="0.35">
      <c r="A2125" s="8" t="str">
        <f t="shared" si="69"/>
        <v>Distribución volumen por criterio (Consumiciones)PALITOS PANDE 60 A 75 AÑOS</v>
      </c>
      <c r="B2125" s="8" t="s">
        <v>264</v>
      </c>
      <c r="C2125" s="8">
        <v>0</v>
      </c>
      <c r="D2125" t="s">
        <v>161</v>
      </c>
      <c r="E2125" s="24">
        <v>30.5576121750582</v>
      </c>
      <c r="F2125" s="24">
        <v>49.653532338136202</v>
      </c>
      <c r="G2125" s="24">
        <v>50.462327731413801</v>
      </c>
      <c r="H2125" s="9">
        <v>0</v>
      </c>
    </row>
    <row r="2126" spans="1:8" x14ac:dyDescent="0.35">
      <c r="A2126" s="8" t="str">
        <f t="shared" si="69"/>
        <v>Distribución volumen por criterio (Consumiciones)PALITOS PANNIVEL ALTO</v>
      </c>
      <c r="B2126" s="8" t="s">
        <v>264</v>
      </c>
      <c r="C2126" s="8">
        <v>0</v>
      </c>
      <c r="D2126" t="s">
        <v>245</v>
      </c>
      <c r="E2126" s="24">
        <v>24.939222651162702</v>
      </c>
      <c r="F2126" s="24">
        <v>29.689163940869999</v>
      </c>
      <c r="G2126" s="24">
        <v>21.9048395042282</v>
      </c>
      <c r="H2126" s="9">
        <v>0</v>
      </c>
    </row>
    <row r="2127" spans="1:8" x14ac:dyDescent="0.35">
      <c r="A2127" s="8" t="str">
        <f t="shared" si="69"/>
        <v>Distribución volumen por criterio (Consumiciones)PALITOS PANNIVEL MEDIO ALTO</v>
      </c>
      <c r="B2127" s="8" t="s">
        <v>264</v>
      </c>
      <c r="C2127" s="8">
        <v>0</v>
      </c>
      <c r="D2127" t="s">
        <v>246</v>
      </c>
      <c r="E2127" s="24">
        <v>16.136337630173099</v>
      </c>
      <c r="F2127" s="24">
        <v>15.8993419127387</v>
      </c>
      <c r="G2127" s="24">
        <v>11.1252356009773</v>
      </c>
      <c r="H2127" s="9">
        <v>0</v>
      </c>
    </row>
    <row r="2128" spans="1:8" x14ac:dyDescent="0.35">
      <c r="A2128" s="8" t="str">
        <f t="shared" si="69"/>
        <v>Distribución volumen por criterio (Consumiciones)PALITOS PANNIVEL MEDIO</v>
      </c>
      <c r="B2128" s="8" t="s">
        <v>264</v>
      </c>
      <c r="C2128" s="8">
        <v>0</v>
      </c>
      <c r="D2128" t="s">
        <v>247</v>
      </c>
      <c r="E2128" s="24">
        <v>28.274752405638701</v>
      </c>
      <c r="F2128" s="24">
        <v>18.8468711201769</v>
      </c>
      <c r="G2128" s="24">
        <v>25.1150953825783</v>
      </c>
      <c r="H2128" s="9">
        <v>0</v>
      </c>
    </row>
    <row r="2129" spans="1:8" x14ac:dyDescent="0.35">
      <c r="A2129" s="8" t="str">
        <f t="shared" si="69"/>
        <v>Distribución volumen por criterio (Consumiciones)PALITOS PANNIVEL MEDIO BAJO</v>
      </c>
      <c r="B2129" s="8" t="s">
        <v>264</v>
      </c>
      <c r="C2129" s="8">
        <v>0</v>
      </c>
      <c r="D2129" t="s">
        <v>248</v>
      </c>
      <c r="E2129" s="24">
        <v>13.650854373884201</v>
      </c>
      <c r="F2129" s="24">
        <v>8.6960569309116593</v>
      </c>
      <c r="G2129" s="24">
        <v>18.451450339699999</v>
      </c>
      <c r="H2129" s="9">
        <v>0</v>
      </c>
    </row>
    <row r="2130" spans="1:8" x14ac:dyDescent="0.35">
      <c r="A2130" s="8" t="str">
        <f t="shared" si="69"/>
        <v>Distribución volumen por criterio (Consumiciones)PALITOS PANNIVEL BAJO</v>
      </c>
      <c r="B2130" s="8" t="s">
        <v>264</v>
      </c>
      <c r="C2130" s="8">
        <v>0</v>
      </c>
      <c r="D2130" t="s">
        <v>249</v>
      </c>
      <c r="E2130" s="24">
        <v>16.998857182200201</v>
      </c>
      <c r="F2130" s="24">
        <v>26.8685704242546</v>
      </c>
      <c r="G2130" s="24">
        <v>23.4033803073273</v>
      </c>
      <c r="H2130" s="9">
        <v>0</v>
      </c>
    </row>
    <row r="2131" spans="1:8" x14ac:dyDescent="0.35">
      <c r="A2131" s="8" t="str">
        <f t="shared" si="69"/>
        <v>Distribución volumen por criterio (Consumiciones)PALITOS PANHOMBRE</v>
      </c>
      <c r="B2131" s="8" t="s">
        <v>264</v>
      </c>
      <c r="C2131" s="8">
        <v>0</v>
      </c>
      <c r="D2131" t="s">
        <v>166</v>
      </c>
      <c r="E2131" s="24">
        <v>44.595834266691099</v>
      </c>
      <c r="F2131" s="24">
        <v>43.210677532913003</v>
      </c>
      <c r="G2131" s="24">
        <v>44.715757612965596</v>
      </c>
      <c r="H2131" s="9">
        <v>0</v>
      </c>
    </row>
    <row r="2132" spans="1:8" x14ac:dyDescent="0.35">
      <c r="A2132" s="8" t="str">
        <f t="shared" si="69"/>
        <v>Distribución volumen por criterio (Consumiciones)PALITOS PANMUJER</v>
      </c>
      <c r="B2132" s="8" t="s">
        <v>264</v>
      </c>
      <c r="C2132" s="8">
        <v>0</v>
      </c>
      <c r="D2132" t="s">
        <v>167</v>
      </c>
      <c r="E2132" s="24">
        <v>55.404177854838402</v>
      </c>
      <c r="F2132" s="24">
        <v>56.789322467086997</v>
      </c>
      <c r="G2132" s="24">
        <v>55.284242387034404</v>
      </c>
      <c r="H2132" s="9">
        <v>0</v>
      </c>
    </row>
    <row r="2133" spans="1:8" x14ac:dyDescent="0.35">
      <c r="A2133" s="8" t="str">
        <f t="shared" ref="A2133:A2162" si="70">$I$3&amp;$C$2133&amp;D2133</f>
        <v>Distribución volumen por criterio (Consumiciones)TORTITAST.ESPAÑA</v>
      </c>
      <c r="B2133" s="8" t="s">
        <v>264</v>
      </c>
      <c r="C2133" s="8" t="s">
        <v>280</v>
      </c>
      <c r="D2133" t="s">
        <v>138</v>
      </c>
      <c r="E2133" s="24">
        <v>100</v>
      </c>
      <c r="F2133" s="24">
        <v>100</v>
      </c>
      <c r="G2133" s="24">
        <v>100</v>
      </c>
      <c r="H2133" s="9">
        <v>0</v>
      </c>
    </row>
    <row r="2134" spans="1:8" x14ac:dyDescent="0.35">
      <c r="A2134" s="8" t="str">
        <f t="shared" si="70"/>
        <v>Distribución volumen por criterio (Consumiciones)TORTITASBCN AM</v>
      </c>
      <c r="B2134" s="8" t="s">
        <v>264</v>
      </c>
      <c r="C2134" s="8">
        <v>0</v>
      </c>
      <c r="D2134" t="s">
        <v>140</v>
      </c>
      <c r="E2134" s="24">
        <v>15.1140381550754</v>
      </c>
      <c r="F2134" s="24">
        <v>5.2161360503100003</v>
      </c>
      <c r="G2134" s="24">
        <v>11.5647701614132</v>
      </c>
      <c r="H2134" s="9">
        <v>0</v>
      </c>
    </row>
    <row r="2135" spans="1:8" x14ac:dyDescent="0.35">
      <c r="A2135" s="8" t="str">
        <f t="shared" si="70"/>
        <v>Distribución volumen por criterio (Consumiciones)TORTITASREST.CAT ARAGON</v>
      </c>
      <c r="B2135" s="8" t="s">
        <v>264</v>
      </c>
      <c r="C2135" s="8">
        <v>0</v>
      </c>
      <c r="D2135" t="s">
        <v>141</v>
      </c>
      <c r="E2135" s="24">
        <v>12.521309775126699</v>
      </c>
      <c r="F2135" s="24">
        <v>19.188958893544001</v>
      </c>
      <c r="G2135" s="24">
        <v>16.770889106536298</v>
      </c>
      <c r="H2135" s="9">
        <v>0</v>
      </c>
    </row>
    <row r="2136" spans="1:8" x14ac:dyDescent="0.35">
      <c r="A2136" s="8" t="str">
        <f t="shared" si="70"/>
        <v>Distribución volumen por criterio (Consumiciones)TORTITASLEVANTE</v>
      </c>
      <c r="B2136" s="8" t="s">
        <v>264</v>
      </c>
      <c r="C2136" s="8">
        <v>0</v>
      </c>
      <c r="D2136" t="s">
        <v>142</v>
      </c>
      <c r="E2136" s="24">
        <v>18.593015353658402</v>
      </c>
      <c r="F2136" s="24">
        <v>10.9783443882864</v>
      </c>
      <c r="G2136" s="24">
        <v>14.302906295751299</v>
      </c>
      <c r="H2136" s="9">
        <v>0</v>
      </c>
    </row>
    <row r="2137" spans="1:8" x14ac:dyDescent="0.35">
      <c r="A2137" s="8" t="str">
        <f t="shared" si="70"/>
        <v>Distribución volumen por criterio (Consumiciones)TORTITASANDALUCIA</v>
      </c>
      <c r="B2137" s="8" t="s">
        <v>264</v>
      </c>
      <c r="C2137" s="8">
        <v>0</v>
      </c>
      <c r="D2137" t="s">
        <v>143</v>
      </c>
      <c r="E2137" s="24">
        <v>8.7824293002417306</v>
      </c>
      <c r="F2137" s="24">
        <v>9.6143815712016192</v>
      </c>
      <c r="G2137" s="24">
        <v>10.0333820845215</v>
      </c>
      <c r="H2137" s="9">
        <v>0</v>
      </c>
    </row>
    <row r="2138" spans="1:8" x14ac:dyDescent="0.35">
      <c r="A2138" s="8" t="str">
        <f t="shared" si="70"/>
        <v>Distribución volumen por criterio (Consumiciones)TORTITASMDD AM</v>
      </c>
      <c r="B2138" s="8" t="s">
        <v>264</v>
      </c>
      <c r="C2138" s="8">
        <v>0</v>
      </c>
      <c r="D2138" t="s">
        <v>144</v>
      </c>
      <c r="E2138" s="24">
        <v>16.406075143049101</v>
      </c>
      <c r="F2138" s="24">
        <v>28.1204751655909</v>
      </c>
      <c r="G2138" s="24">
        <v>19.248812795060999</v>
      </c>
      <c r="H2138" s="9">
        <v>0</v>
      </c>
    </row>
    <row r="2139" spans="1:8" x14ac:dyDescent="0.35">
      <c r="A2139" s="8" t="str">
        <f t="shared" si="70"/>
        <v>Distribución volumen por criterio (Consumiciones)TORTITASRTO CENTRO</v>
      </c>
      <c r="B2139" s="8" t="s">
        <v>264</v>
      </c>
      <c r="C2139" s="8">
        <v>0</v>
      </c>
      <c r="D2139" t="s">
        <v>145</v>
      </c>
      <c r="E2139" s="24">
        <v>12.0324065626594</v>
      </c>
      <c r="F2139" s="24">
        <v>7.4967634434511297</v>
      </c>
      <c r="G2139" s="24">
        <v>15.0068875006443</v>
      </c>
      <c r="H2139" s="9">
        <v>0</v>
      </c>
    </row>
    <row r="2140" spans="1:8" x14ac:dyDescent="0.35">
      <c r="A2140" s="8" t="str">
        <f t="shared" si="70"/>
        <v>Distribución volumen por criterio (Consumiciones)TORTITASNORTE-CENTRO</v>
      </c>
      <c r="B2140" s="8" t="s">
        <v>264</v>
      </c>
      <c r="C2140" s="8">
        <v>0</v>
      </c>
      <c r="D2140" t="s">
        <v>146</v>
      </c>
      <c r="E2140" s="24">
        <v>7.0374060062241703</v>
      </c>
      <c r="F2140" s="24">
        <v>12.4257313100892</v>
      </c>
      <c r="G2140" s="24">
        <v>6.26075878019937</v>
      </c>
      <c r="H2140" s="9">
        <v>0</v>
      </c>
    </row>
    <row r="2141" spans="1:8" x14ac:dyDescent="0.35">
      <c r="A2141" s="8" t="str">
        <f t="shared" si="70"/>
        <v>Distribución volumen por criterio (Consumiciones)TORTITASNOROESTE</v>
      </c>
      <c r="B2141" s="8" t="s">
        <v>264</v>
      </c>
      <c r="C2141" s="8">
        <v>0</v>
      </c>
      <c r="D2141" t="s">
        <v>147</v>
      </c>
      <c r="E2141" s="24">
        <v>9.5133253530539292</v>
      </c>
      <c r="F2141" s="24">
        <v>6.9591975090037304</v>
      </c>
      <c r="G2141" s="24">
        <v>6.8116008011399298</v>
      </c>
      <c r="H2141" s="9">
        <v>0</v>
      </c>
    </row>
    <row r="2142" spans="1:8" x14ac:dyDescent="0.35">
      <c r="A2142" s="8" t="str">
        <f t="shared" si="70"/>
        <v>Distribución volumen por criterio (Consumiciones)TORTITAS&lt;2MIL</v>
      </c>
      <c r="B2142" s="8" t="s">
        <v>264</v>
      </c>
      <c r="C2142" s="8">
        <v>0</v>
      </c>
      <c r="D2142" t="s">
        <v>148</v>
      </c>
      <c r="E2142" s="24">
        <v>7.0791104040962702</v>
      </c>
      <c r="F2142" s="24">
        <v>2.5878741876520199</v>
      </c>
      <c r="G2142" s="24">
        <v>7.5912222275317101</v>
      </c>
      <c r="H2142" s="9">
        <v>0</v>
      </c>
    </row>
    <row r="2143" spans="1:8" x14ac:dyDescent="0.35">
      <c r="A2143" s="8" t="str">
        <f t="shared" si="70"/>
        <v>Distribución volumen por criterio (Consumiciones)TORTITAS2-5MIL</v>
      </c>
      <c r="B2143" s="8" t="s">
        <v>264</v>
      </c>
      <c r="C2143" s="8">
        <v>0</v>
      </c>
      <c r="D2143" t="s">
        <v>149</v>
      </c>
      <c r="E2143" s="24">
        <v>4.6178165481017102</v>
      </c>
      <c r="F2143" s="24">
        <v>4.2043905151244498</v>
      </c>
      <c r="G2143" s="24">
        <v>2.48477845425748</v>
      </c>
      <c r="H2143" s="9">
        <v>0</v>
      </c>
    </row>
    <row r="2144" spans="1:8" x14ac:dyDescent="0.35">
      <c r="A2144" s="8" t="str">
        <f t="shared" si="70"/>
        <v>Distribución volumen por criterio (Consumiciones)TORTITAS5-10MIL</v>
      </c>
      <c r="B2144" s="8" t="s">
        <v>264</v>
      </c>
      <c r="C2144" s="8">
        <v>0</v>
      </c>
      <c r="D2144" t="s">
        <v>150</v>
      </c>
      <c r="E2144" s="24">
        <v>8.9001760820970794</v>
      </c>
      <c r="F2144" s="24">
        <v>2.59574460637113</v>
      </c>
      <c r="G2144" s="24">
        <v>4.1487775391850104</v>
      </c>
      <c r="H2144" s="9">
        <v>0</v>
      </c>
    </row>
    <row r="2145" spans="1:8" x14ac:dyDescent="0.35">
      <c r="A2145" s="8" t="str">
        <f t="shared" si="70"/>
        <v>Distribución volumen por criterio (Consumiciones)TORTITAS10-30MIL</v>
      </c>
      <c r="B2145" s="8" t="s">
        <v>264</v>
      </c>
      <c r="C2145" s="8">
        <v>0</v>
      </c>
      <c r="D2145" t="s">
        <v>151</v>
      </c>
      <c r="E2145" s="24">
        <v>17.8509736486956</v>
      </c>
      <c r="F2145" s="24">
        <v>12.273089527325601</v>
      </c>
      <c r="G2145" s="24">
        <v>24.304027560538</v>
      </c>
      <c r="H2145" s="9">
        <v>0</v>
      </c>
    </row>
    <row r="2146" spans="1:8" x14ac:dyDescent="0.35">
      <c r="A2146" s="8" t="str">
        <f t="shared" si="70"/>
        <v>Distribución volumen por criterio (Consumiciones)TORTITAS30-100MIL</v>
      </c>
      <c r="B2146" s="8" t="s">
        <v>264</v>
      </c>
      <c r="C2146" s="8">
        <v>0</v>
      </c>
      <c r="D2146" t="s">
        <v>152</v>
      </c>
      <c r="E2146" s="24">
        <v>15.181832869449</v>
      </c>
      <c r="F2146" s="24">
        <v>15.168966046348499</v>
      </c>
      <c r="G2146" s="24">
        <v>12.089111954526301</v>
      </c>
      <c r="H2146" s="9">
        <v>0</v>
      </c>
    </row>
    <row r="2147" spans="1:8" x14ac:dyDescent="0.35">
      <c r="A2147" s="8" t="str">
        <f t="shared" si="70"/>
        <v>Distribución volumen por criterio (Consumiciones)TORTITAS100-200MIL</v>
      </c>
      <c r="B2147" s="8" t="s">
        <v>264</v>
      </c>
      <c r="C2147" s="8">
        <v>0</v>
      </c>
      <c r="D2147" t="s">
        <v>153</v>
      </c>
      <c r="E2147" s="24">
        <v>5.51414334110836</v>
      </c>
      <c r="F2147" s="24">
        <v>4.30608169249592</v>
      </c>
      <c r="G2147" s="24">
        <v>12.6194062338559</v>
      </c>
      <c r="H2147" s="9">
        <v>0</v>
      </c>
    </row>
    <row r="2148" spans="1:8" x14ac:dyDescent="0.35">
      <c r="A2148" s="8" t="str">
        <f t="shared" si="70"/>
        <v>Distribución volumen por criterio (Consumiciones)TORTITAS200-500MIL</v>
      </c>
      <c r="B2148" s="8" t="s">
        <v>264</v>
      </c>
      <c r="C2148" s="8">
        <v>0</v>
      </c>
      <c r="D2148" t="s">
        <v>154</v>
      </c>
      <c r="E2148" s="24">
        <v>21.341607741963202</v>
      </c>
      <c r="F2148" s="24">
        <v>16.479965437835101</v>
      </c>
      <c r="G2148" s="24">
        <v>13.6618739495198</v>
      </c>
      <c r="H2148" s="9">
        <v>0</v>
      </c>
    </row>
    <row r="2149" spans="1:8" x14ac:dyDescent="0.35">
      <c r="A2149" s="8" t="str">
        <f t="shared" si="70"/>
        <v>Distribución volumen por criterio (Consumiciones)TORTITAS&gt;500MIL</v>
      </c>
      <c r="B2149" s="8" t="s">
        <v>264</v>
      </c>
      <c r="C2149" s="8">
        <v>0</v>
      </c>
      <c r="D2149" t="s">
        <v>155</v>
      </c>
      <c r="E2149" s="24">
        <v>19.5143450135776</v>
      </c>
      <c r="F2149" s="24">
        <v>42.383867566932103</v>
      </c>
      <c r="G2149" s="24">
        <v>23.100805090692599</v>
      </c>
      <c r="H2149" s="9">
        <v>0</v>
      </c>
    </row>
    <row r="2150" spans="1:8" x14ac:dyDescent="0.35">
      <c r="A2150" s="8" t="str">
        <f t="shared" si="70"/>
        <v>Distribución volumen por criterio (Consumiciones)TORTITASDE 15 A 19 AÑOS</v>
      </c>
      <c r="B2150" s="8" t="s">
        <v>264</v>
      </c>
      <c r="C2150" s="8">
        <v>0</v>
      </c>
      <c r="D2150" t="s">
        <v>156</v>
      </c>
      <c r="E2150" s="24">
        <v>2.4045690959819699</v>
      </c>
      <c r="F2150" s="24">
        <v>11.6310407213948</v>
      </c>
      <c r="G2150" s="24">
        <v>5.6277032170140302</v>
      </c>
      <c r="H2150" s="9">
        <v>0</v>
      </c>
    </row>
    <row r="2151" spans="1:8" x14ac:dyDescent="0.35">
      <c r="A2151" s="8" t="str">
        <f t="shared" si="70"/>
        <v>Distribución volumen por criterio (Consumiciones)TORTITASDE 20 A 24 AÑOS</v>
      </c>
      <c r="B2151" s="8" t="s">
        <v>264</v>
      </c>
      <c r="C2151" s="8">
        <v>0</v>
      </c>
      <c r="D2151" t="s">
        <v>157</v>
      </c>
      <c r="E2151" s="24">
        <v>7.0214868740597796</v>
      </c>
      <c r="F2151" s="24">
        <v>9.52795865608954</v>
      </c>
      <c r="G2151" s="24">
        <v>7.2577926962015802</v>
      </c>
      <c r="H2151" s="9">
        <v>0</v>
      </c>
    </row>
    <row r="2152" spans="1:8" x14ac:dyDescent="0.35">
      <c r="A2152" s="8" t="str">
        <f t="shared" si="70"/>
        <v>Distribución volumen por criterio (Consumiciones)TORTITASDE 25 A 34 AÑOS</v>
      </c>
      <c r="B2152" s="8" t="s">
        <v>264</v>
      </c>
      <c r="C2152" s="8">
        <v>0</v>
      </c>
      <c r="D2152" t="s">
        <v>158</v>
      </c>
      <c r="E2152" s="24">
        <v>11.4041572774104</v>
      </c>
      <c r="F2152" s="24">
        <v>10.341140936504001</v>
      </c>
      <c r="G2152" s="24">
        <v>12.9637060134033</v>
      </c>
      <c r="H2152" s="9">
        <v>0</v>
      </c>
    </row>
    <row r="2153" spans="1:8" x14ac:dyDescent="0.35">
      <c r="A2153" s="8" t="str">
        <f t="shared" si="70"/>
        <v>Distribución volumen por criterio (Consumiciones)TORTITASDE 35 A 49 AÑOS</v>
      </c>
      <c r="B2153" s="8" t="s">
        <v>264</v>
      </c>
      <c r="C2153" s="8">
        <v>0</v>
      </c>
      <c r="D2153" t="s">
        <v>159</v>
      </c>
      <c r="E2153" s="24">
        <v>32.720708486117701</v>
      </c>
      <c r="F2153" s="24">
        <v>22.9612523358924</v>
      </c>
      <c r="G2153" s="24">
        <v>18.6958712246206</v>
      </c>
      <c r="H2153" s="9">
        <v>0</v>
      </c>
    </row>
    <row r="2154" spans="1:8" x14ac:dyDescent="0.35">
      <c r="A2154" s="8" t="str">
        <f t="shared" si="70"/>
        <v>Distribución volumen por criterio (Consumiciones)TORTITASDE 50 A 59 AÑOS</v>
      </c>
      <c r="B2154" s="8" t="s">
        <v>264</v>
      </c>
      <c r="C2154" s="8">
        <v>0</v>
      </c>
      <c r="D2154" t="s">
        <v>160</v>
      </c>
      <c r="E2154" s="24">
        <v>26.8826718156228</v>
      </c>
      <c r="F2154" s="24">
        <v>16.072203069638299</v>
      </c>
      <c r="G2154" s="24">
        <v>17.291246270759899</v>
      </c>
      <c r="H2154" s="9">
        <v>0</v>
      </c>
    </row>
    <row r="2155" spans="1:8" x14ac:dyDescent="0.35">
      <c r="A2155" s="8" t="str">
        <f t="shared" si="70"/>
        <v>Distribución volumen por criterio (Consumiciones)TORTITASDE 60 A 75 AÑOS</v>
      </c>
      <c r="B2155" s="8" t="s">
        <v>264</v>
      </c>
      <c r="C2155" s="8">
        <v>0</v>
      </c>
      <c r="D2155" t="s">
        <v>161</v>
      </c>
      <c r="E2155" s="24">
        <v>19.566404191171902</v>
      </c>
      <c r="F2155" s="24">
        <v>29.466404280481001</v>
      </c>
      <c r="G2155" s="24">
        <v>38.163676815367197</v>
      </c>
      <c r="H2155" s="9">
        <v>0</v>
      </c>
    </row>
    <row r="2156" spans="1:8" x14ac:dyDescent="0.35">
      <c r="A2156" s="8" t="str">
        <f t="shared" si="70"/>
        <v>Distribución volumen por criterio (Consumiciones)TORTITASNIVEL ALTO</v>
      </c>
      <c r="B2156" s="8" t="s">
        <v>264</v>
      </c>
      <c r="C2156" s="8">
        <v>0</v>
      </c>
      <c r="D2156" t="s">
        <v>245</v>
      </c>
      <c r="E2156" s="24">
        <v>22.6856841357205</v>
      </c>
      <c r="F2156" s="24">
        <v>24.895082476037199</v>
      </c>
      <c r="G2156" s="24">
        <v>16.755138722653601</v>
      </c>
      <c r="H2156" s="9">
        <v>0</v>
      </c>
    </row>
    <row r="2157" spans="1:8" x14ac:dyDescent="0.35">
      <c r="A2157" s="8" t="str">
        <f t="shared" si="70"/>
        <v>Distribución volumen por criterio (Consumiciones)TORTITASNIVEL MEDIO ALTO</v>
      </c>
      <c r="B2157" s="8" t="s">
        <v>264</v>
      </c>
      <c r="C2157" s="8">
        <v>0</v>
      </c>
      <c r="D2157" t="s">
        <v>246</v>
      </c>
      <c r="E2157" s="24">
        <v>10.098833632640901</v>
      </c>
      <c r="F2157" s="24">
        <v>12.250928085142901</v>
      </c>
      <c r="G2157" s="24">
        <v>17.2900949049051</v>
      </c>
      <c r="H2157" s="9">
        <v>0</v>
      </c>
    </row>
    <row r="2158" spans="1:8" x14ac:dyDescent="0.35">
      <c r="A2158" s="8" t="str">
        <f t="shared" si="70"/>
        <v>Distribución volumen por criterio (Consumiciones)TORTITASNIVEL MEDIO</v>
      </c>
      <c r="B2158" s="8" t="s">
        <v>264</v>
      </c>
      <c r="C2158" s="8">
        <v>0</v>
      </c>
      <c r="D2158" t="s">
        <v>247</v>
      </c>
      <c r="E2158" s="24">
        <v>30.269455885418399</v>
      </c>
      <c r="F2158" s="24">
        <v>25.7700758395648</v>
      </c>
      <c r="G2158" s="24">
        <v>33.220197214672901</v>
      </c>
      <c r="H2158" s="9">
        <v>0</v>
      </c>
    </row>
    <row r="2159" spans="1:8" x14ac:dyDescent="0.35">
      <c r="A2159" s="8" t="str">
        <f t="shared" si="70"/>
        <v>Distribución volumen por criterio (Consumiciones)TORTITASNIVEL MEDIO BAJO</v>
      </c>
      <c r="B2159" s="8" t="s">
        <v>264</v>
      </c>
      <c r="C2159" s="8">
        <v>0</v>
      </c>
      <c r="D2159" t="s">
        <v>248</v>
      </c>
      <c r="E2159" s="24">
        <v>10.6505857822604</v>
      </c>
      <c r="F2159" s="24">
        <v>17.829138402100799</v>
      </c>
      <c r="G2159" s="24">
        <v>15.4352859018261</v>
      </c>
      <c r="H2159" s="9">
        <v>0</v>
      </c>
    </row>
    <row r="2160" spans="1:8" x14ac:dyDescent="0.35">
      <c r="A2160" s="8" t="str">
        <f t="shared" si="70"/>
        <v>Distribución volumen por criterio (Consumiciones)TORTITASNIVEL BAJO</v>
      </c>
      <c r="B2160" s="8" t="s">
        <v>264</v>
      </c>
      <c r="C2160" s="8">
        <v>0</v>
      </c>
      <c r="D2160" t="s">
        <v>249</v>
      </c>
      <c r="E2160" s="24">
        <v>26.295451862137401</v>
      </c>
      <c r="F2160" s="24">
        <v>19.254763528631401</v>
      </c>
      <c r="G2160" s="24">
        <v>17.299290781209301</v>
      </c>
      <c r="H2160" s="9">
        <v>0</v>
      </c>
    </row>
    <row r="2161" spans="1:8" x14ac:dyDescent="0.35">
      <c r="A2161" s="8" t="str">
        <f t="shared" si="70"/>
        <v>Distribución volumen por criterio (Consumiciones)TORTITASHOMBRE</v>
      </c>
      <c r="B2161" s="8" t="s">
        <v>264</v>
      </c>
      <c r="C2161" s="8">
        <v>0</v>
      </c>
      <c r="D2161" t="s">
        <v>166</v>
      </c>
      <c r="E2161" s="24">
        <v>28.590574947308099</v>
      </c>
      <c r="F2161" s="24">
        <v>20.935830124975698</v>
      </c>
      <c r="G2161" s="24">
        <v>29.2730554427811</v>
      </c>
      <c r="H2161" s="9">
        <v>0</v>
      </c>
    </row>
    <row r="2162" spans="1:8" x14ac:dyDescent="0.35">
      <c r="A2162" s="8" t="str">
        <f t="shared" si="70"/>
        <v>Distribución volumen por criterio (Consumiciones)TORTITASMUJER</v>
      </c>
      <c r="B2162" s="8" t="s">
        <v>264</v>
      </c>
      <c r="C2162" s="8">
        <v>0</v>
      </c>
      <c r="D2162" t="s">
        <v>167</v>
      </c>
      <c r="E2162" s="24">
        <v>71.409425052691901</v>
      </c>
      <c r="F2162" s="24">
        <v>79.064161123632104</v>
      </c>
      <c r="G2162" s="24">
        <v>70.726937031951906</v>
      </c>
      <c r="H2162" s="9">
        <v>0</v>
      </c>
    </row>
    <row r="2163" spans="1:8" x14ac:dyDescent="0.35">
      <c r="A2163" s="8" t="str">
        <f t="shared" ref="A2163:A2192" si="71">$I$3&amp;$C$2163&amp;D2163</f>
        <v>Distribución volumen por criterio (Consumiciones)BARRITAST.ESPAÑA</v>
      </c>
      <c r="B2163" s="8" t="s">
        <v>264</v>
      </c>
      <c r="C2163" s="8" t="s">
        <v>281</v>
      </c>
      <c r="D2163" t="s">
        <v>138</v>
      </c>
      <c r="E2163" s="24">
        <v>100</v>
      </c>
      <c r="F2163" s="24">
        <v>100</v>
      </c>
      <c r="G2163" s="24">
        <v>100</v>
      </c>
      <c r="H2163" s="9">
        <v>0</v>
      </c>
    </row>
    <row r="2164" spans="1:8" x14ac:dyDescent="0.35">
      <c r="A2164" s="8" t="str">
        <f t="shared" si="71"/>
        <v>Distribución volumen por criterio (Consumiciones)BARRITASBCN AM</v>
      </c>
      <c r="B2164" s="8" t="s">
        <v>264</v>
      </c>
      <c r="C2164" s="8">
        <v>0</v>
      </c>
      <c r="D2164" t="s">
        <v>140</v>
      </c>
      <c r="E2164" s="24">
        <v>25.9907141389284</v>
      </c>
      <c r="F2164" s="24">
        <v>7.8559925615494297</v>
      </c>
      <c r="G2164" s="24">
        <v>11.020583819011501</v>
      </c>
      <c r="H2164" s="9">
        <v>0</v>
      </c>
    </row>
    <row r="2165" spans="1:8" x14ac:dyDescent="0.35">
      <c r="A2165" s="8" t="str">
        <f t="shared" si="71"/>
        <v>Distribución volumen por criterio (Consumiciones)BARRITASREST.CAT ARAGON</v>
      </c>
      <c r="B2165" s="8" t="s">
        <v>264</v>
      </c>
      <c r="C2165" s="8">
        <v>0</v>
      </c>
      <c r="D2165" t="s">
        <v>141</v>
      </c>
      <c r="E2165" s="24">
        <v>18.244338584178099</v>
      </c>
      <c r="F2165" s="24">
        <v>22.337771573114399</v>
      </c>
      <c r="G2165" s="24">
        <v>44.832014341030899</v>
      </c>
      <c r="H2165" s="9">
        <v>0</v>
      </c>
    </row>
    <row r="2166" spans="1:8" x14ac:dyDescent="0.35">
      <c r="A2166" s="8" t="str">
        <f t="shared" si="71"/>
        <v>Distribución volumen por criterio (Consumiciones)BARRITASLEVANTE</v>
      </c>
      <c r="B2166" s="8" t="s">
        <v>264</v>
      </c>
      <c r="C2166" s="8">
        <v>0</v>
      </c>
      <c r="D2166" t="s">
        <v>142</v>
      </c>
      <c r="E2166" s="24">
        <v>26.9601884877533</v>
      </c>
      <c r="F2166" s="24">
        <v>29.444474217301401</v>
      </c>
      <c r="G2166" s="24">
        <v>16.8520641409308</v>
      </c>
      <c r="H2166" s="9">
        <v>0</v>
      </c>
    </row>
    <row r="2167" spans="1:8" x14ac:dyDescent="0.35">
      <c r="A2167" s="8" t="str">
        <f t="shared" si="71"/>
        <v>Distribución volumen por criterio (Consumiciones)BARRITASANDALUCIA</v>
      </c>
      <c r="B2167" s="8" t="s">
        <v>264</v>
      </c>
      <c r="C2167" s="8">
        <v>0</v>
      </c>
      <c r="D2167" t="s">
        <v>143</v>
      </c>
      <c r="E2167" s="24">
        <v>4.6155600853369601</v>
      </c>
      <c r="F2167" s="24">
        <v>9.9174910770747804</v>
      </c>
      <c r="G2167" s="24">
        <v>5.5670340578541699</v>
      </c>
      <c r="H2167" s="9">
        <v>0</v>
      </c>
    </row>
    <row r="2168" spans="1:8" x14ac:dyDescent="0.35">
      <c r="A2168" s="8" t="str">
        <f t="shared" si="71"/>
        <v>Distribución volumen por criterio (Consumiciones)BARRITASMDD AM</v>
      </c>
      <c r="B2168" s="8" t="s">
        <v>264</v>
      </c>
      <c r="C2168" s="8">
        <v>0</v>
      </c>
      <c r="D2168" t="s">
        <v>144</v>
      </c>
      <c r="E2168" s="24">
        <v>6.3281265652216998</v>
      </c>
      <c r="F2168" s="24">
        <v>7.5642691775903304</v>
      </c>
      <c r="G2168" s="24">
        <v>8.6908573833901208</v>
      </c>
      <c r="H2168" s="9">
        <v>0</v>
      </c>
    </row>
    <row r="2169" spans="1:8" x14ac:dyDescent="0.35">
      <c r="A2169" s="8" t="str">
        <f t="shared" si="71"/>
        <v>Distribución volumen por criterio (Consumiciones)BARRITASRTO CENTRO</v>
      </c>
      <c r="B2169" s="8" t="s">
        <v>264</v>
      </c>
      <c r="C2169" s="8">
        <v>0</v>
      </c>
      <c r="D2169" t="s">
        <v>145</v>
      </c>
      <c r="E2169" s="24">
        <v>6.8275092060079299</v>
      </c>
      <c r="F2169" s="24">
        <v>9.2281937641346605</v>
      </c>
      <c r="G2169" s="24">
        <v>6.4686216652600699</v>
      </c>
      <c r="H2169" s="9">
        <v>0</v>
      </c>
    </row>
    <row r="2170" spans="1:8" x14ac:dyDescent="0.35">
      <c r="A2170" s="8" t="str">
        <f t="shared" si="71"/>
        <v>Distribución volumen por criterio (Consumiciones)BARRITASNORTE-CENTRO</v>
      </c>
      <c r="B2170" s="8" t="s">
        <v>264</v>
      </c>
      <c r="C2170" s="8">
        <v>0</v>
      </c>
      <c r="D2170" t="s">
        <v>146</v>
      </c>
      <c r="E2170" s="24">
        <v>7.9342937462112699</v>
      </c>
      <c r="F2170" s="24">
        <v>7.2395952796921703</v>
      </c>
      <c r="G2170" s="24">
        <v>2.1504752770093298</v>
      </c>
      <c r="H2170" s="9">
        <v>0</v>
      </c>
    </row>
    <row r="2171" spans="1:8" x14ac:dyDescent="0.35">
      <c r="A2171" s="8" t="str">
        <f t="shared" si="71"/>
        <v>Distribución volumen por criterio (Consumiciones)BARRITASNOROESTE</v>
      </c>
      <c r="B2171" s="8" t="s">
        <v>264</v>
      </c>
      <c r="C2171" s="8">
        <v>0</v>
      </c>
      <c r="D2171" t="s">
        <v>147</v>
      </c>
      <c r="E2171" s="24">
        <v>3.0992720484820202</v>
      </c>
      <c r="F2171" s="24">
        <v>6.4122203882142399</v>
      </c>
      <c r="G2171" s="24">
        <v>4.4183484778361102</v>
      </c>
      <c r="H2171" s="9">
        <v>0</v>
      </c>
    </row>
    <row r="2172" spans="1:8" x14ac:dyDescent="0.35">
      <c r="A2172" s="8" t="str">
        <f t="shared" si="71"/>
        <v>Distribución volumen por criterio (Consumiciones)BARRITAS&lt;2MIL</v>
      </c>
      <c r="B2172" s="8" t="s">
        <v>264</v>
      </c>
      <c r="C2172" s="8">
        <v>0</v>
      </c>
      <c r="D2172" t="s">
        <v>148</v>
      </c>
      <c r="E2172" s="24">
        <v>1.91543924664431</v>
      </c>
      <c r="F2172" s="24">
        <v>4.0162702708496303</v>
      </c>
      <c r="G2172" s="24">
        <v>2.71909924588125</v>
      </c>
      <c r="H2172" s="9">
        <v>0</v>
      </c>
    </row>
    <row r="2173" spans="1:8" x14ac:dyDescent="0.35">
      <c r="A2173" s="8" t="str">
        <f t="shared" si="71"/>
        <v>Distribución volumen por criterio (Consumiciones)BARRITAS2-5MIL</v>
      </c>
      <c r="B2173" s="8" t="s">
        <v>264</v>
      </c>
      <c r="C2173" s="8">
        <v>0</v>
      </c>
      <c r="D2173" t="s">
        <v>149</v>
      </c>
      <c r="E2173" s="24">
        <v>1.97271827526379</v>
      </c>
      <c r="F2173" s="24">
        <v>0.81748437818197395</v>
      </c>
      <c r="G2173" s="24">
        <v>1.8079164668457901</v>
      </c>
      <c r="H2173" s="9">
        <v>0</v>
      </c>
    </row>
    <row r="2174" spans="1:8" x14ac:dyDescent="0.35">
      <c r="A2174" s="8" t="str">
        <f t="shared" si="71"/>
        <v>Distribución volumen por criterio (Consumiciones)BARRITAS5-10MIL</v>
      </c>
      <c r="B2174" s="8" t="s">
        <v>264</v>
      </c>
      <c r="C2174" s="8">
        <v>0</v>
      </c>
      <c r="D2174" t="s">
        <v>150</v>
      </c>
      <c r="E2174" s="24">
        <v>3.15134259171806</v>
      </c>
      <c r="F2174" s="24">
        <v>3.27126764488365</v>
      </c>
      <c r="G2174" s="24">
        <v>2.9849343784750499</v>
      </c>
      <c r="H2174" s="9">
        <v>0</v>
      </c>
    </row>
    <row r="2175" spans="1:8" x14ac:dyDescent="0.35">
      <c r="A2175" s="8" t="str">
        <f t="shared" si="71"/>
        <v>Distribución volumen por criterio (Consumiciones)BARRITAS10-30MIL</v>
      </c>
      <c r="B2175" s="8" t="s">
        <v>264</v>
      </c>
      <c r="C2175" s="8">
        <v>0</v>
      </c>
      <c r="D2175" t="s">
        <v>151</v>
      </c>
      <c r="E2175" s="24">
        <v>24.191193601216298</v>
      </c>
      <c r="F2175" s="24">
        <v>23.224353958777701</v>
      </c>
      <c r="G2175" s="24">
        <v>10.9949969738917</v>
      </c>
      <c r="H2175" s="9">
        <v>0</v>
      </c>
    </row>
    <row r="2176" spans="1:8" x14ac:dyDescent="0.35">
      <c r="A2176" s="8" t="str">
        <f t="shared" si="71"/>
        <v>Distribución volumen por criterio (Consumiciones)BARRITAS30-100MIL</v>
      </c>
      <c r="B2176" s="8" t="s">
        <v>264</v>
      </c>
      <c r="C2176" s="8">
        <v>0</v>
      </c>
      <c r="D2176" t="s">
        <v>152</v>
      </c>
      <c r="E2176" s="24">
        <v>34.823238351029801</v>
      </c>
      <c r="F2176" s="24">
        <v>31.200227226443999</v>
      </c>
      <c r="G2176" s="24">
        <v>32.531208705139797</v>
      </c>
      <c r="H2176" s="9">
        <v>0</v>
      </c>
    </row>
    <row r="2177" spans="1:8" x14ac:dyDescent="0.35">
      <c r="A2177" s="8" t="str">
        <f t="shared" si="71"/>
        <v>Distribución volumen por criterio (Consumiciones)BARRITAS100-200MIL</v>
      </c>
      <c r="B2177" s="8" t="s">
        <v>264</v>
      </c>
      <c r="C2177" s="8">
        <v>0</v>
      </c>
      <c r="D2177" t="s">
        <v>153</v>
      </c>
      <c r="E2177" s="24">
        <v>2.2521032286427198</v>
      </c>
      <c r="F2177" s="24">
        <v>8.3574797157525804</v>
      </c>
      <c r="G2177" s="24">
        <v>6.5083191800817204</v>
      </c>
      <c r="H2177" s="9">
        <v>0</v>
      </c>
    </row>
    <row r="2178" spans="1:8" x14ac:dyDescent="0.35">
      <c r="A2178" s="8" t="str">
        <f t="shared" si="71"/>
        <v>Distribución volumen por criterio (Consumiciones)BARRITAS200-500MIL</v>
      </c>
      <c r="B2178" s="8" t="s">
        <v>264</v>
      </c>
      <c r="C2178" s="8">
        <v>0</v>
      </c>
      <c r="D2178" t="s">
        <v>154</v>
      </c>
      <c r="E2178" s="24">
        <v>18.0440646220829</v>
      </c>
      <c r="F2178" s="24">
        <v>16.3930615547862</v>
      </c>
      <c r="G2178" s="24">
        <v>11.8954997895336</v>
      </c>
      <c r="H2178" s="9">
        <v>0</v>
      </c>
    </row>
    <row r="2179" spans="1:8" x14ac:dyDescent="0.35">
      <c r="A2179" s="8" t="str">
        <f t="shared" si="71"/>
        <v>Distribución volumen por criterio (Consumiciones)BARRITAS&gt;500MIL</v>
      </c>
      <c r="B2179" s="8" t="s">
        <v>264</v>
      </c>
      <c r="C2179" s="8">
        <v>0</v>
      </c>
      <c r="D2179" t="s">
        <v>155</v>
      </c>
      <c r="E2179" s="24">
        <v>13.649915252636401</v>
      </c>
      <c r="F2179" s="24">
        <v>12.7198415845829</v>
      </c>
      <c r="G2179" s="24">
        <v>30.558001805193999</v>
      </c>
      <c r="H2179" s="9">
        <v>0</v>
      </c>
    </row>
    <row r="2180" spans="1:8" x14ac:dyDescent="0.35">
      <c r="A2180" s="8" t="str">
        <f t="shared" si="71"/>
        <v>Distribución volumen por criterio (Consumiciones)BARRITASDE 15 A 19 AÑOS</v>
      </c>
      <c r="B2180" s="8" t="s">
        <v>264</v>
      </c>
      <c r="C2180" s="8">
        <v>0</v>
      </c>
      <c r="D2180" t="s">
        <v>156</v>
      </c>
      <c r="E2180" s="24">
        <v>1.1499845159325599</v>
      </c>
      <c r="F2180" s="24">
        <v>3.9118238137600598</v>
      </c>
      <c r="G2180" s="24">
        <v>2.0875623807619101</v>
      </c>
      <c r="H2180" s="9">
        <v>0</v>
      </c>
    </row>
    <row r="2181" spans="1:8" x14ac:dyDescent="0.35">
      <c r="A2181" s="8" t="str">
        <f t="shared" si="71"/>
        <v>Distribución volumen por criterio (Consumiciones)BARRITASDE 20 A 24 AÑOS</v>
      </c>
      <c r="B2181" s="8" t="s">
        <v>264</v>
      </c>
      <c r="C2181" s="8">
        <v>0</v>
      </c>
      <c r="D2181" t="s">
        <v>157</v>
      </c>
      <c r="E2181" s="24">
        <v>2.4485740061146299</v>
      </c>
      <c r="F2181" s="24">
        <v>4.1712799708464203</v>
      </c>
      <c r="G2181" s="24">
        <v>3.0420920146342199</v>
      </c>
      <c r="H2181" s="9">
        <v>0</v>
      </c>
    </row>
    <row r="2182" spans="1:8" x14ac:dyDescent="0.35">
      <c r="A2182" s="8" t="str">
        <f t="shared" si="71"/>
        <v>Distribución volumen por criterio (Consumiciones)BARRITASDE 25 A 34 AÑOS</v>
      </c>
      <c r="B2182" s="8" t="s">
        <v>264</v>
      </c>
      <c r="C2182" s="8">
        <v>0</v>
      </c>
      <c r="D2182" t="s">
        <v>158</v>
      </c>
      <c r="E2182" s="24">
        <v>24.175572152033499</v>
      </c>
      <c r="F2182" s="24">
        <v>19.991551356391799</v>
      </c>
      <c r="G2182" s="24">
        <v>6.6019337774417801</v>
      </c>
      <c r="H2182" s="9">
        <v>0</v>
      </c>
    </row>
    <row r="2183" spans="1:8" x14ac:dyDescent="0.35">
      <c r="A2183" s="8" t="str">
        <f t="shared" si="71"/>
        <v>Distribución volumen por criterio (Consumiciones)BARRITASDE 35 A 49 AÑOS</v>
      </c>
      <c r="B2183" s="8" t="s">
        <v>264</v>
      </c>
      <c r="C2183" s="8">
        <v>0</v>
      </c>
      <c r="D2183" t="s">
        <v>159</v>
      </c>
      <c r="E2183" s="24">
        <v>31.736327797421499</v>
      </c>
      <c r="F2183" s="24">
        <v>25.078827211438501</v>
      </c>
      <c r="G2183" s="24">
        <v>44.6842062277099</v>
      </c>
      <c r="H2183" s="9">
        <v>0</v>
      </c>
    </row>
    <row r="2184" spans="1:8" x14ac:dyDescent="0.35">
      <c r="A2184" s="8" t="str">
        <f t="shared" si="71"/>
        <v>Distribución volumen por criterio (Consumiciones)BARRITASDE 50 A 59 AÑOS</v>
      </c>
      <c r="B2184" s="8" t="s">
        <v>264</v>
      </c>
      <c r="C2184" s="8">
        <v>0</v>
      </c>
      <c r="D2184" t="s">
        <v>160</v>
      </c>
      <c r="E2184" s="24">
        <v>19.0364302040634</v>
      </c>
      <c r="F2184" s="24">
        <v>16.810764316873701</v>
      </c>
      <c r="G2184" s="24">
        <v>26.087005325531798</v>
      </c>
      <c r="H2184" s="9">
        <v>0</v>
      </c>
    </row>
    <row r="2185" spans="1:8" x14ac:dyDescent="0.35">
      <c r="A2185" s="8" t="str">
        <f t="shared" si="71"/>
        <v>Distribución volumen por criterio (Consumiciones)BARRITASDE 60 A 75 AÑOS</v>
      </c>
      <c r="B2185" s="8" t="s">
        <v>264</v>
      </c>
      <c r="C2185" s="8">
        <v>0</v>
      </c>
      <c r="D2185" t="s">
        <v>161</v>
      </c>
      <c r="E2185" s="24">
        <v>21.453109607162599</v>
      </c>
      <c r="F2185" s="24">
        <v>30.035745292018099</v>
      </c>
      <c r="G2185" s="24">
        <v>17.497188546441901</v>
      </c>
      <c r="H2185" s="9">
        <v>0</v>
      </c>
    </row>
    <row r="2186" spans="1:8" x14ac:dyDescent="0.35">
      <c r="A2186" s="8" t="str">
        <f t="shared" si="71"/>
        <v>Distribución volumen por criterio (Consumiciones)BARRITASNIVEL ALTO</v>
      </c>
      <c r="B2186" s="8" t="s">
        <v>264</v>
      </c>
      <c r="C2186" s="8">
        <v>0</v>
      </c>
      <c r="D2186" t="s">
        <v>245</v>
      </c>
      <c r="E2186" s="24">
        <v>19.231148791870702</v>
      </c>
      <c r="F2186" s="24">
        <v>18.351064856000601</v>
      </c>
      <c r="G2186" s="24">
        <v>20.458452266021101</v>
      </c>
      <c r="H2186" s="9">
        <v>0</v>
      </c>
    </row>
    <row r="2187" spans="1:8" x14ac:dyDescent="0.35">
      <c r="A2187" s="8" t="str">
        <f t="shared" si="71"/>
        <v>Distribución volumen por criterio (Consumiciones)BARRITASNIVEL MEDIO ALTO</v>
      </c>
      <c r="B2187" s="8" t="s">
        <v>264</v>
      </c>
      <c r="C2187" s="8">
        <v>0</v>
      </c>
      <c r="D2187" t="s">
        <v>246</v>
      </c>
      <c r="E2187" s="24">
        <v>9.4264483899718208</v>
      </c>
      <c r="F2187" s="24">
        <v>6.4788047031586604</v>
      </c>
      <c r="G2187" s="24">
        <v>8.5335709543863896</v>
      </c>
      <c r="H2187" s="9">
        <v>0</v>
      </c>
    </row>
    <row r="2188" spans="1:8" x14ac:dyDescent="0.35">
      <c r="A2188" s="8" t="str">
        <f t="shared" si="71"/>
        <v>Distribución volumen por criterio (Consumiciones)BARRITASNIVEL MEDIO</v>
      </c>
      <c r="B2188" s="8" t="s">
        <v>264</v>
      </c>
      <c r="C2188" s="8">
        <v>0</v>
      </c>
      <c r="D2188" t="s">
        <v>247</v>
      </c>
      <c r="E2188" s="24">
        <v>32.977571857807597</v>
      </c>
      <c r="F2188" s="24">
        <v>29.607391290367499</v>
      </c>
      <c r="G2188" s="24">
        <v>19.7510256308232</v>
      </c>
      <c r="H2188" s="9">
        <v>0</v>
      </c>
    </row>
    <row r="2189" spans="1:8" x14ac:dyDescent="0.35">
      <c r="A2189" s="8" t="str">
        <f t="shared" si="71"/>
        <v>Distribución volumen por criterio (Consumiciones)BARRITASNIVEL MEDIO BAJO</v>
      </c>
      <c r="B2189" s="8" t="s">
        <v>264</v>
      </c>
      <c r="C2189" s="8">
        <v>0</v>
      </c>
      <c r="D2189" t="s">
        <v>248</v>
      </c>
      <c r="E2189" s="24">
        <v>9.5983272627775005</v>
      </c>
      <c r="F2189" s="24">
        <v>17.471867329767701</v>
      </c>
      <c r="G2189" s="24">
        <v>30.945113306290299</v>
      </c>
      <c r="H2189" s="9">
        <v>0</v>
      </c>
    </row>
    <row r="2190" spans="1:8" x14ac:dyDescent="0.35">
      <c r="A2190" s="8" t="str">
        <f t="shared" si="71"/>
        <v>Distribución volumen por criterio (Consumiciones)BARRITASNIVEL BAJO</v>
      </c>
      <c r="B2190" s="8" t="s">
        <v>264</v>
      </c>
      <c r="C2190" s="8">
        <v>0</v>
      </c>
      <c r="D2190" t="s">
        <v>249</v>
      </c>
      <c r="E2190" s="24">
        <v>28.7665065596921</v>
      </c>
      <c r="F2190" s="24">
        <v>28.090869141148399</v>
      </c>
      <c r="G2190" s="24">
        <v>20.311816900553101</v>
      </c>
      <c r="H2190" s="9">
        <v>0</v>
      </c>
    </row>
    <row r="2191" spans="1:8" x14ac:dyDescent="0.35">
      <c r="A2191" s="8" t="str">
        <f t="shared" si="71"/>
        <v>Distribución volumen por criterio (Consumiciones)BARRITASHOMBRE</v>
      </c>
      <c r="B2191" s="8" t="s">
        <v>264</v>
      </c>
      <c r="C2191" s="8">
        <v>0</v>
      </c>
      <c r="D2191" t="s">
        <v>166</v>
      </c>
      <c r="E2191" s="24">
        <v>22.7733882402372</v>
      </c>
      <c r="F2191" s="24">
        <v>30.519646512824401</v>
      </c>
      <c r="G2191" s="24">
        <v>29.2645572562726</v>
      </c>
      <c r="H2191" s="9">
        <v>0</v>
      </c>
    </row>
    <row r="2192" spans="1:8" x14ac:dyDescent="0.35">
      <c r="A2192" s="8" t="str">
        <f t="shared" si="71"/>
        <v>Distribución volumen por criterio (Consumiciones)BARRITASMUJER</v>
      </c>
      <c r="B2192" s="8" t="s">
        <v>264</v>
      </c>
      <c r="C2192" s="8">
        <v>0</v>
      </c>
      <c r="D2192" t="s">
        <v>167</v>
      </c>
      <c r="E2192" s="24">
        <v>77.226628932480907</v>
      </c>
      <c r="F2192" s="24">
        <v>69.480353487175606</v>
      </c>
      <c r="G2192" s="24">
        <v>70.735417613416203</v>
      </c>
      <c r="H2192" s="9">
        <v>0</v>
      </c>
    </row>
    <row r="2193" spans="1:8" x14ac:dyDescent="0.35">
      <c r="A2193" s="8" t="str">
        <f t="shared" ref="A2193:A2222" si="72">$I$3&amp;$C$2193&amp;D2193</f>
        <v>Distribución volumen por criterio (Consumiciones).Resto productos Ing.T.ESPAÑA</v>
      </c>
      <c r="B2193" s="8" t="s">
        <v>264</v>
      </c>
      <c r="C2193" s="8" t="s">
        <v>131</v>
      </c>
      <c r="D2193" t="s">
        <v>138</v>
      </c>
      <c r="E2193" s="24">
        <v>100</v>
      </c>
      <c r="F2193" s="24">
        <v>100</v>
      </c>
      <c r="G2193" s="24">
        <v>100</v>
      </c>
      <c r="H2193" s="9">
        <v>0</v>
      </c>
    </row>
    <row r="2194" spans="1:8" x14ac:dyDescent="0.35">
      <c r="A2194" s="8" t="str">
        <f t="shared" si="72"/>
        <v>Distribución volumen por criterio (Consumiciones).Resto productos Ing.BCN AM</v>
      </c>
      <c r="B2194" s="8" t="s">
        <v>264</v>
      </c>
      <c r="C2194" s="8">
        <v>0</v>
      </c>
      <c r="D2194" t="s">
        <v>140</v>
      </c>
      <c r="E2194" s="24">
        <v>9.1111581863249498</v>
      </c>
      <c r="F2194" s="24">
        <v>8.6320505682196593</v>
      </c>
      <c r="G2194" s="24">
        <v>8.8253888087603407</v>
      </c>
      <c r="H2194" s="9">
        <v>0</v>
      </c>
    </row>
    <row r="2195" spans="1:8" x14ac:dyDescent="0.35">
      <c r="A2195" s="8" t="str">
        <f t="shared" si="72"/>
        <v>Distribución volumen por criterio (Consumiciones).Resto productos Ing.REST.CAT ARAGON</v>
      </c>
      <c r="B2195" s="8" t="s">
        <v>264</v>
      </c>
      <c r="C2195" s="8">
        <v>0</v>
      </c>
      <c r="D2195" t="s">
        <v>141</v>
      </c>
      <c r="E2195" s="24">
        <v>12.9299018786764</v>
      </c>
      <c r="F2195" s="24">
        <v>13.555202060736001</v>
      </c>
      <c r="G2195" s="24">
        <v>13.1773174867119</v>
      </c>
      <c r="H2195" s="9">
        <v>0</v>
      </c>
    </row>
    <row r="2196" spans="1:8" x14ac:dyDescent="0.35">
      <c r="A2196" s="8" t="str">
        <f t="shared" si="72"/>
        <v>Distribución volumen por criterio (Consumiciones).Resto productos Ing.LEVANTE</v>
      </c>
      <c r="B2196" s="8" t="s">
        <v>264</v>
      </c>
      <c r="C2196" s="8">
        <v>0</v>
      </c>
      <c r="D2196" t="s">
        <v>142</v>
      </c>
      <c r="E2196" s="24">
        <v>17.155649893658499</v>
      </c>
      <c r="F2196" s="24">
        <v>16.851466496220201</v>
      </c>
      <c r="G2196" s="24">
        <v>17.229137327478799</v>
      </c>
      <c r="H2196" s="9">
        <v>0</v>
      </c>
    </row>
    <row r="2197" spans="1:8" x14ac:dyDescent="0.35">
      <c r="A2197" s="8" t="str">
        <f t="shared" si="72"/>
        <v>Distribución volumen por criterio (Consumiciones).Resto productos Ing.ANDALUCIA</v>
      </c>
      <c r="B2197" s="8" t="s">
        <v>264</v>
      </c>
      <c r="C2197" s="8">
        <v>0</v>
      </c>
      <c r="D2197" t="s">
        <v>143</v>
      </c>
      <c r="E2197" s="24">
        <v>19.738833438666099</v>
      </c>
      <c r="F2197" s="24">
        <v>20.0081698953773</v>
      </c>
      <c r="G2197" s="24">
        <v>19.622418690319101</v>
      </c>
      <c r="H2197" s="9">
        <v>0</v>
      </c>
    </row>
    <row r="2198" spans="1:8" x14ac:dyDescent="0.35">
      <c r="A2198" s="8" t="str">
        <f t="shared" si="72"/>
        <v>Distribución volumen por criterio (Consumiciones).Resto productos Ing.MDD AM</v>
      </c>
      <c r="B2198" s="8" t="s">
        <v>264</v>
      </c>
      <c r="C2198" s="8">
        <v>0</v>
      </c>
      <c r="D2198" t="s">
        <v>144</v>
      </c>
      <c r="E2198" s="24">
        <v>15.482456819438999</v>
      </c>
      <c r="F2198" s="24">
        <v>16.550889866377599</v>
      </c>
      <c r="G2198" s="24">
        <v>16.990839026468699</v>
      </c>
      <c r="H2198" s="9">
        <v>0</v>
      </c>
    </row>
    <row r="2199" spans="1:8" x14ac:dyDescent="0.35">
      <c r="A2199" s="8" t="str">
        <f t="shared" si="72"/>
        <v>Distribución volumen por criterio (Consumiciones).Resto productos Ing.RTO CENTRO</v>
      </c>
      <c r="B2199" s="8" t="s">
        <v>264</v>
      </c>
      <c r="C2199" s="8">
        <v>0</v>
      </c>
      <c r="D2199" t="s">
        <v>145</v>
      </c>
      <c r="E2199" s="24">
        <v>10.145647740084801</v>
      </c>
      <c r="F2199" s="24">
        <v>9.4443578633869905</v>
      </c>
      <c r="G2199" s="24">
        <v>9.4256677423328998</v>
      </c>
      <c r="H2199" s="9">
        <v>0</v>
      </c>
    </row>
    <row r="2200" spans="1:8" x14ac:dyDescent="0.35">
      <c r="A2200" s="8" t="str">
        <f t="shared" si="72"/>
        <v>Distribución volumen por criterio (Consumiciones).Resto productos Ing.NORTE-CENTRO</v>
      </c>
      <c r="B2200" s="8" t="s">
        <v>264</v>
      </c>
      <c r="C2200" s="8">
        <v>0</v>
      </c>
      <c r="D2200" t="s">
        <v>146</v>
      </c>
      <c r="E2200" s="24">
        <v>8.3075584807874492</v>
      </c>
      <c r="F2200" s="24">
        <v>8.1288605330204504</v>
      </c>
      <c r="G2200" s="24">
        <v>8.6667751181451802</v>
      </c>
      <c r="H2200" s="9">
        <v>0</v>
      </c>
    </row>
    <row r="2201" spans="1:8" x14ac:dyDescent="0.35">
      <c r="A2201" s="8" t="str">
        <f t="shared" si="72"/>
        <v>Distribución volumen por criterio (Consumiciones).Resto productos Ing.NOROESTE</v>
      </c>
      <c r="B2201" s="8" t="s">
        <v>264</v>
      </c>
      <c r="C2201" s="8">
        <v>0</v>
      </c>
      <c r="D2201" t="s">
        <v>147</v>
      </c>
      <c r="E2201" s="24">
        <v>7.12878652454018</v>
      </c>
      <c r="F2201" s="24">
        <v>6.8290219399450898</v>
      </c>
      <c r="G2201" s="24">
        <v>6.0624272121549101</v>
      </c>
      <c r="H2201" s="9">
        <v>0</v>
      </c>
    </row>
    <row r="2202" spans="1:8" x14ac:dyDescent="0.35">
      <c r="A2202" s="8" t="str">
        <f t="shared" si="72"/>
        <v>Distribución volumen por criterio (Consumiciones).Resto productos Ing.&lt;2MIL</v>
      </c>
      <c r="B2202" s="8" t="s">
        <v>264</v>
      </c>
      <c r="C2202" s="8">
        <v>0</v>
      </c>
      <c r="D2202" t="s">
        <v>148</v>
      </c>
      <c r="E2202" s="24">
        <v>4.1930031374613401</v>
      </c>
      <c r="F2202" s="24">
        <v>4.3456236479338104</v>
      </c>
      <c r="G2202" s="24">
        <v>4.0525991939650199</v>
      </c>
      <c r="H2202" s="9">
        <v>0</v>
      </c>
    </row>
    <row r="2203" spans="1:8" x14ac:dyDescent="0.35">
      <c r="A2203" s="8" t="str">
        <f t="shared" si="72"/>
        <v>Distribución volumen por criterio (Consumiciones).Resto productos Ing.2-5MIL</v>
      </c>
      <c r="B2203" s="8" t="s">
        <v>264</v>
      </c>
      <c r="C2203" s="8">
        <v>0</v>
      </c>
      <c r="D2203" t="s">
        <v>149</v>
      </c>
      <c r="E2203" s="24">
        <v>4.6045834523898304</v>
      </c>
      <c r="F2203" s="24">
        <v>3.92640366011313</v>
      </c>
      <c r="G2203" s="24">
        <v>3.4903016471238502</v>
      </c>
      <c r="H2203" s="9">
        <v>0</v>
      </c>
    </row>
    <row r="2204" spans="1:8" x14ac:dyDescent="0.35">
      <c r="A2204" s="8" t="str">
        <f t="shared" si="72"/>
        <v>Distribución volumen por criterio (Consumiciones).Resto productos Ing.5-10MIL</v>
      </c>
      <c r="B2204" s="8" t="s">
        <v>264</v>
      </c>
      <c r="C2204" s="8">
        <v>0</v>
      </c>
      <c r="D2204" t="s">
        <v>150</v>
      </c>
      <c r="E2204" s="24">
        <v>8.0417469564935899</v>
      </c>
      <c r="F2204" s="24">
        <v>8.0760582932333396</v>
      </c>
      <c r="G2204" s="24">
        <v>8.6750314974403899</v>
      </c>
      <c r="H2204" s="9">
        <v>0</v>
      </c>
    </row>
    <row r="2205" spans="1:8" x14ac:dyDescent="0.35">
      <c r="A2205" s="8" t="str">
        <f t="shared" si="72"/>
        <v>Distribución volumen por criterio (Consumiciones).Resto productos Ing.10-30MIL</v>
      </c>
      <c r="B2205" s="8" t="s">
        <v>264</v>
      </c>
      <c r="C2205" s="8">
        <v>0</v>
      </c>
      <c r="D2205" t="s">
        <v>151</v>
      </c>
      <c r="E2205" s="24">
        <v>17.759776591357301</v>
      </c>
      <c r="F2205" s="24">
        <v>18.676435756130701</v>
      </c>
      <c r="G2205" s="24">
        <v>19.251119852270001</v>
      </c>
      <c r="H2205" s="9">
        <v>0</v>
      </c>
    </row>
    <row r="2206" spans="1:8" x14ac:dyDescent="0.35">
      <c r="A2206" s="8" t="str">
        <f t="shared" si="72"/>
        <v>Distribución volumen por criterio (Consumiciones).Resto productos Ing.30-100MIL</v>
      </c>
      <c r="B2206" s="8" t="s">
        <v>264</v>
      </c>
      <c r="C2206" s="8">
        <v>0</v>
      </c>
      <c r="D2206" t="s">
        <v>152</v>
      </c>
      <c r="E2206" s="24">
        <v>22.249787809646602</v>
      </c>
      <c r="F2206" s="24">
        <v>23.1724184332063</v>
      </c>
      <c r="G2206" s="24">
        <v>24.1420001946681</v>
      </c>
      <c r="H2206" s="9">
        <v>0</v>
      </c>
    </row>
    <row r="2207" spans="1:8" x14ac:dyDescent="0.35">
      <c r="A2207" s="8" t="str">
        <f t="shared" si="72"/>
        <v>Distribución volumen por criterio (Consumiciones).Resto productos Ing.100-200MIL</v>
      </c>
      <c r="B2207" s="8" t="s">
        <v>264</v>
      </c>
      <c r="C2207" s="8">
        <v>0</v>
      </c>
      <c r="D2207" t="s">
        <v>153</v>
      </c>
      <c r="E2207" s="24">
        <v>8.8197149118794194</v>
      </c>
      <c r="F2207" s="24">
        <v>9.6507129435171901</v>
      </c>
      <c r="G2207" s="24">
        <v>9.1295952059908796</v>
      </c>
      <c r="H2207" s="9">
        <v>0</v>
      </c>
    </row>
    <row r="2208" spans="1:8" x14ac:dyDescent="0.35">
      <c r="A2208" s="8" t="str">
        <f t="shared" si="72"/>
        <v>Distribución volumen por criterio (Consumiciones).Resto productos Ing.200-500MIL</v>
      </c>
      <c r="B2208" s="8" t="s">
        <v>264</v>
      </c>
      <c r="C2208" s="8">
        <v>0</v>
      </c>
      <c r="D2208" t="s">
        <v>154</v>
      </c>
      <c r="E2208" s="24">
        <v>15.7993277471789</v>
      </c>
      <c r="F2208" s="24">
        <v>14.2705484883291</v>
      </c>
      <c r="G2208" s="24">
        <v>14.4002349630777</v>
      </c>
      <c r="H2208" s="9">
        <v>0</v>
      </c>
    </row>
    <row r="2209" spans="1:8" x14ac:dyDescent="0.35">
      <c r="A2209" s="8" t="str">
        <f t="shared" si="72"/>
        <v>Distribución volumen por criterio (Consumiciones).Resto productos Ing.&gt;500MIL</v>
      </c>
      <c r="B2209" s="8" t="s">
        <v>264</v>
      </c>
      <c r="C2209" s="8">
        <v>0</v>
      </c>
      <c r="D2209" t="s">
        <v>155</v>
      </c>
      <c r="E2209" s="24">
        <v>18.532057986028502</v>
      </c>
      <c r="F2209" s="24">
        <v>17.881813881544801</v>
      </c>
      <c r="G2209" s="24">
        <v>16.8590840932311</v>
      </c>
      <c r="H2209" s="9">
        <v>0</v>
      </c>
    </row>
    <row r="2210" spans="1:8" x14ac:dyDescent="0.35">
      <c r="A2210" s="8" t="str">
        <f t="shared" si="72"/>
        <v>Distribución volumen por criterio (Consumiciones).Resto productos Ing.DE 15 A 19 AÑOS</v>
      </c>
      <c r="B2210" s="8" t="s">
        <v>264</v>
      </c>
      <c r="C2210" s="8">
        <v>0</v>
      </c>
      <c r="D2210" t="s">
        <v>156</v>
      </c>
      <c r="E2210" s="24">
        <v>3.5122042882861102</v>
      </c>
      <c r="F2210" s="24">
        <v>2.58084454748735</v>
      </c>
      <c r="G2210" s="24">
        <v>2.8837940138867801</v>
      </c>
      <c r="H2210" s="9">
        <v>0</v>
      </c>
    </row>
    <row r="2211" spans="1:8" x14ac:dyDescent="0.35">
      <c r="A2211" s="8" t="str">
        <f t="shared" si="72"/>
        <v>Distribución volumen por criterio (Consumiciones).Resto productos Ing.DE 20 A 24 AÑOS</v>
      </c>
      <c r="B2211" s="8" t="s">
        <v>264</v>
      </c>
      <c r="C2211" s="8">
        <v>0</v>
      </c>
      <c r="D2211" t="s">
        <v>157</v>
      </c>
      <c r="E2211" s="24">
        <v>2.7829415846643002</v>
      </c>
      <c r="F2211" s="24">
        <v>3.1102887817724798</v>
      </c>
      <c r="G2211" s="24">
        <v>3.6387905527417899</v>
      </c>
      <c r="H2211" s="9">
        <v>0</v>
      </c>
    </row>
    <row r="2212" spans="1:8" x14ac:dyDescent="0.35">
      <c r="A2212" s="8" t="str">
        <f t="shared" si="72"/>
        <v>Distribución volumen por criterio (Consumiciones).Resto productos Ing.DE 25 A 34 AÑOS</v>
      </c>
      <c r="B2212" s="8" t="s">
        <v>264</v>
      </c>
      <c r="C2212" s="8">
        <v>0</v>
      </c>
      <c r="D2212" t="s">
        <v>158</v>
      </c>
      <c r="E2212" s="24">
        <v>11.3688002060674</v>
      </c>
      <c r="F2212" s="24">
        <v>10.180733189753701</v>
      </c>
      <c r="G2212" s="24">
        <v>9.6406126737123792</v>
      </c>
      <c r="H2212" s="9">
        <v>0</v>
      </c>
    </row>
    <row r="2213" spans="1:8" x14ac:dyDescent="0.35">
      <c r="A2213" s="8" t="str">
        <f t="shared" si="72"/>
        <v>Distribución volumen por criterio (Consumiciones).Resto productos Ing.DE 35 A 49 AÑOS</v>
      </c>
      <c r="B2213" s="8" t="s">
        <v>264</v>
      </c>
      <c r="C2213" s="8">
        <v>0</v>
      </c>
      <c r="D2213" t="s">
        <v>159</v>
      </c>
      <c r="E2213" s="24">
        <v>27.707781157496601</v>
      </c>
      <c r="F2213" s="24">
        <v>26.253670445643799</v>
      </c>
      <c r="G2213" s="24">
        <v>24.789469134550401</v>
      </c>
      <c r="H2213" s="9">
        <v>0</v>
      </c>
    </row>
    <row r="2214" spans="1:8" x14ac:dyDescent="0.35">
      <c r="A2214" s="8" t="str">
        <f t="shared" si="72"/>
        <v>Distribución volumen por criterio (Consumiciones).Resto productos Ing.DE 50 A 59 AÑOS</v>
      </c>
      <c r="B2214" s="8" t="s">
        <v>264</v>
      </c>
      <c r="C2214" s="8">
        <v>0</v>
      </c>
      <c r="D2214" t="s">
        <v>160</v>
      </c>
      <c r="E2214" s="24">
        <v>24.8291709304142</v>
      </c>
      <c r="F2214" s="24">
        <v>27.388537568131099</v>
      </c>
      <c r="G2214" s="24">
        <v>25.3049789438505</v>
      </c>
      <c r="H2214" s="9">
        <v>0</v>
      </c>
    </row>
    <row r="2215" spans="1:8" x14ac:dyDescent="0.35">
      <c r="A2215" s="8" t="str">
        <f t="shared" si="72"/>
        <v>Distribución volumen por criterio (Consumiciones).Resto productos Ing.DE 60 A 75 AÑOS</v>
      </c>
      <c r="B2215" s="8" t="s">
        <v>264</v>
      </c>
      <c r="C2215" s="8">
        <v>0</v>
      </c>
      <c r="D2215" t="s">
        <v>161</v>
      </c>
      <c r="E2215" s="24">
        <v>29.799098314159998</v>
      </c>
      <c r="F2215" s="24">
        <v>30.485950869407301</v>
      </c>
      <c r="G2215" s="24">
        <v>33.742324732314302</v>
      </c>
      <c r="H2215" s="9">
        <v>0</v>
      </c>
    </row>
    <row r="2216" spans="1:8" x14ac:dyDescent="0.35">
      <c r="A2216" s="8" t="str">
        <f t="shared" si="72"/>
        <v>Distribución volumen por criterio (Consumiciones).Resto productos Ing.NIVEL ALTO</v>
      </c>
      <c r="B2216" s="8" t="s">
        <v>264</v>
      </c>
      <c r="C2216" s="8">
        <v>0</v>
      </c>
      <c r="D2216" t="s">
        <v>245</v>
      </c>
      <c r="E2216" s="24">
        <v>25.011584256109199</v>
      </c>
      <c r="F2216" s="24">
        <v>24.091277641193301</v>
      </c>
      <c r="G2216" s="24">
        <v>23.9963802617402</v>
      </c>
      <c r="H2216" s="9">
        <v>0</v>
      </c>
    </row>
    <row r="2217" spans="1:8" x14ac:dyDescent="0.35">
      <c r="A2217" s="8" t="str">
        <f t="shared" si="72"/>
        <v>Distribución volumen por criterio (Consumiciones).Resto productos Ing.NIVEL MEDIO ALTO</v>
      </c>
      <c r="B2217" s="8" t="s">
        <v>264</v>
      </c>
      <c r="C2217" s="8">
        <v>0</v>
      </c>
      <c r="D2217" t="s">
        <v>246</v>
      </c>
      <c r="E2217" s="24">
        <v>14.5041572418491</v>
      </c>
      <c r="F2217" s="24">
        <v>16.849516706063</v>
      </c>
      <c r="G2217" s="24">
        <v>17.095959819407899</v>
      </c>
      <c r="H2217" s="9">
        <v>0</v>
      </c>
    </row>
    <row r="2218" spans="1:8" x14ac:dyDescent="0.35">
      <c r="A2218" s="8" t="str">
        <f t="shared" si="72"/>
        <v>Distribución volumen por criterio (Consumiciones).Resto productos Ing.NIVEL MEDIO</v>
      </c>
      <c r="B2218" s="8" t="s">
        <v>264</v>
      </c>
      <c r="C2218" s="8">
        <v>0</v>
      </c>
      <c r="D2218" t="s">
        <v>247</v>
      </c>
      <c r="E2218" s="24">
        <v>26.406093628377601</v>
      </c>
      <c r="F2218" s="24">
        <v>26.376630803801</v>
      </c>
      <c r="G2218" s="24">
        <v>24.259270729603902</v>
      </c>
      <c r="H2218" s="9">
        <v>0</v>
      </c>
    </row>
    <row r="2219" spans="1:8" x14ac:dyDescent="0.35">
      <c r="A2219" s="8" t="str">
        <f t="shared" si="72"/>
        <v>Distribución volumen por criterio (Consumiciones).Resto productos Ing.NIVEL MEDIO BAJO</v>
      </c>
      <c r="B2219" s="8" t="s">
        <v>264</v>
      </c>
      <c r="C2219" s="8">
        <v>0</v>
      </c>
      <c r="D2219" t="s">
        <v>248</v>
      </c>
      <c r="E2219" s="24">
        <v>14.632949396647501</v>
      </c>
      <c r="F2219" s="24">
        <v>14.3912775725387</v>
      </c>
      <c r="G2219" s="24">
        <v>16.8969354743198</v>
      </c>
      <c r="H2219" s="9">
        <v>0</v>
      </c>
    </row>
    <row r="2220" spans="1:8" x14ac:dyDescent="0.35">
      <c r="A2220" s="8" t="str">
        <f t="shared" si="72"/>
        <v>Distribución volumen por criterio (Consumiciones).Resto productos Ing.NIVEL BAJO</v>
      </c>
      <c r="B2220" s="8" t="s">
        <v>264</v>
      </c>
      <c r="C2220" s="8">
        <v>0</v>
      </c>
      <c r="D2220" t="s">
        <v>249</v>
      </c>
      <c r="E2220" s="24">
        <v>19.445208439193902</v>
      </c>
      <c r="F2220" s="24">
        <v>18.291317872778901</v>
      </c>
      <c r="G2220" s="24">
        <v>17.751419682037501</v>
      </c>
      <c r="H2220" s="9">
        <v>0</v>
      </c>
    </row>
    <row r="2221" spans="1:8" x14ac:dyDescent="0.35">
      <c r="A2221" s="8" t="str">
        <f t="shared" si="72"/>
        <v>Distribución volumen por criterio (Consumiciones).Resto productos Ing.HOMBRE</v>
      </c>
      <c r="B2221" s="8" t="s">
        <v>264</v>
      </c>
      <c r="C2221" s="8">
        <v>0</v>
      </c>
      <c r="D2221" t="s">
        <v>166</v>
      </c>
      <c r="E2221" s="24">
        <v>48.619024360719401</v>
      </c>
      <c r="F2221" s="24">
        <v>48.616362996003602</v>
      </c>
      <c r="G2221" s="24">
        <v>48.8669021288935</v>
      </c>
      <c r="H2221" s="9">
        <v>0</v>
      </c>
    </row>
    <row r="2222" spans="1:8" x14ac:dyDescent="0.35">
      <c r="A2222" s="8" t="str">
        <f t="shared" si="72"/>
        <v>Distribución volumen por criterio (Consumiciones).Resto productos Ing.MUJER</v>
      </c>
      <c r="B2222" s="8" t="s">
        <v>264</v>
      </c>
      <c r="C2222" s="8">
        <v>0</v>
      </c>
      <c r="D2222" t="s">
        <v>167</v>
      </c>
      <c r="E2222" s="24">
        <v>51.380968601458001</v>
      </c>
      <c r="F2222" s="24">
        <v>51.383657600371301</v>
      </c>
      <c r="G2222" s="24">
        <v>51.133063838215797</v>
      </c>
      <c r="H2222" s="9">
        <v>0</v>
      </c>
    </row>
    <row r="2223" spans="1:8" x14ac:dyDescent="0.35">
      <c r="A2223" s="8" t="str">
        <f t="shared" ref="A2223:A2252" si="73">$I$3&amp;$C$2223&amp;D2223</f>
        <v>Distribución volumen por criterio (Consumiciones)Gazpacho / SalmorejoT.ESPAÑA</v>
      </c>
      <c r="B2223" s="8" t="s">
        <v>264</v>
      </c>
      <c r="C2223" s="8" t="s">
        <v>282</v>
      </c>
      <c r="D2223" t="s">
        <v>138</v>
      </c>
      <c r="E2223" s="24">
        <v>100</v>
      </c>
      <c r="F2223" s="24">
        <v>100</v>
      </c>
      <c r="G2223" s="24">
        <v>100</v>
      </c>
      <c r="H2223" s="9">
        <v>0</v>
      </c>
    </row>
    <row r="2224" spans="1:8" x14ac:dyDescent="0.35">
      <c r="A2224" s="8" t="str">
        <f t="shared" si="73"/>
        <v>Distribución volumen por criterio (Consumiciones)Gazpacho / SalmorejoBCN AM</v>
      </c>
      <c r="B2224" s="8" t="s">
        <v>264</v>
      </c>
      <c r="C2224" s="8">
        <v>0</v>
      </c>
      <c r="D2224" t="s">
        <v>140</v>
      </c>
      <c r="E2224" s="24">
        <v>13.427597949970499</v>
      </c>
      <c r="F2224" s="24">
        <v>9.5319041427025795</v>
      </c>
      <c r="G2224" s="24">
        <v>12.5750055899569</v>
      </c>
      <c r="H2224" s="9">
        <v>0</v>
      </c>
    </row>
    <row r="2225" spans="1:8" x14ac:dyDescent="0.35">
      <c r="A2225" s="8" t="str">
        <f t="shared" si="73"/>
        <v>Distribución volumen por criterio (Consumiciones)Gazpacho / SalmorejoREST.CAT ARAGON</v>
      </c>
      <c r="B2225" s="8" t="s">
        <v>264</v>
      </c>
      <c r="C2225" s="8">
        <v>0</v>
      </c>
      <c r="D2225" t="s">
        <v>141</v>
      </c>
      <c r="E2225" s="24">
        <v>9.28648556426322</v>
      </c>
      <c r="F2225" s="24">
        <v>6.9244174083929</v>
      </c>
      <c r="G2225" s="24">
        <v>10.0473369186606</v>
      </c>
      <c r="H2225" s="9">
        <v>0</v>
      </c>
    </row>
    <row r="2226" spans="1:8" x14ac:dyDescent="0.35">
      <c r="A2226" s="8" t="str">
        <f t="shared" si="73"/>
        <v>Distribución volumen por criterio (Consumiciones)Gazpacho / SalmorejoLEVANTE</v>
      </c>
      <c r="B2226" s="8" t="s">
        <v>264</v>
      </c>
      <c r="C2226" s="8">
        <v>0</v>
      </c>
      <c r="D2226" t="s">
        <v>142</v>
      </c>
      <c r="E2226" s="24">
        <v>27.5848061653538</v>
      </c>
      <c r="F2226" s="24">
        <v>26.596473866835002</v>
      </c>
      <c r="G2226" s="24">
        <v>13.091181568264</v>
      </c>
      <c r="H2226" s="9">
        <v>0</v>
      </c>
    </row>
    <row r="2227" spans="1:8" x14ac:dyDescent="0.35">
      <c r="A2227" s="8" t="str">
        <f t="shared" si="73"/>
        <v>Distribución volumen por criterio (Consumiciones)Gazpacho / SalmorejoANDALUCIA</v>
      </c>
      <c r="B2227" s="8" t="s">
        <v>264</v>
      </c>
      <c r="C2227" s="8">
        <v>0</v>
      </c>
      <c r="D2227" t="s">
        <v>143</v>
      </c>
      <c r="E2227" s="24">
        <v>23.3543192721183</v>
      </c>
      <c r="F2227" s="24">
        <v>24.668704168457101</v>
      </c>
      <c r="G2227" s="24">
        <v>21.995588780794801</v>
      </c>
      <c r="H2227" s="9">
        <v>0</v>
      </c>
    </row>
    <row r="2228" spans="1:8" x14ac:dyDescent="0.35">
      <c r="A2228" s="8" t="str">
        <f t="shared" si="73"/>
        <v>Distribución volumen por criterio (Consumiciones)Gazpacho / SalmorejoMDD AM</v>
      </c>
      <c r="B2228" s="8" t="s">
        <v>264</v>
      </c>
      <c r="C2228" s="8">
        <v>0</v>
      </c>
      <c r="D2228" t="s">
        <v>144</v>
      </c>
      <c r="E2228" s="24">
        <v>14.567820238541501</v>
      </c>
      <c r="F2228" s="24">
        <v>20.759094223843402</v>
      </c>
      <c r="G2228" s="24">
        <v>23.353043586154499</v>
      </c>
      <c r="H2228" s="9">
        <v>0</v>
      </c>
    </row>
    <row r="2229" spans="1:8" x14ac:dyDescent="0.35">
      <c r="A2229" s="8" t="str">
        <f t="shared" si="73"/>
        <v>Distribución volumen por criterio (Consumiciones)Gazpacho / SalmorejoRTO CENTRO</v>
      </c>
      <c r="B2229" s="8" t="s">
        <v>264</v>
      </c>
      <c r="C2229" s="8">
        <v>0</v>
      </c>
      <c r="D2229" t="s">
        <v>145</v>
      </c>
      <c r="E2229" s="24">
        <v>4.8878623525952003</v>
      </c>
      <c r="F2229" s="24">
        <v>4.9313613376686796</v>
      </c>
      <c r="G2229" s="24">
        <v>5.7258258595932103</v>
      </c>
      <c r="H2229" s="9">
        <v>0</v>
      </c>
    </row>
    <row r="2230" spans="1:8" x14ac:dyDescent="0.35">
      <c r="A2230" s="8" t="str">
        <f t="shared" si="73"/>
        <v>Distribución volumen por criterio (Consumiciones)Gazpacho / SalmorejoNORTE-CENTRO</v>
      </c>
      <c r="B2230" s="8" t="s">
        <v>264</v>
      </c>
      <c r="C2230" s="8">
        <v>0</v>
      </c>
      <c r="D2230" t="s">
        <v>146</v>
      </c>
      <c r="E2230" s="24">
        <v>2.0007705569785599</v>
      </c>
      <c r="F2230" s="24">
        <v>2.2748849793613699</v>
      </c>
      <c r="G2230" s="24">
        <v>7.0678510913017698</v>
      </c>
      <c r="H2230" s="9">
        <v>0</v>
      </c>
    </row>
    <row r="2231" spans="1:8" x14ac:dyDescent="0.35">
      <c r="A2231" s="8" t="str">
        <f t="shared" si="73"/>
        <v>Distribución volumen por criterio (Consumiciones)Gazpacho / SalmorejoNOROESTE</v>
      </c>
      <c r="B2231" s="8" t="s">
        <v>264</v>
      </c>
      <c r="C2231" s="8">
        <v>0</v>
      </c>
      <c r="D2231" t="s">
        <v>147</v>
      </c>
      <c r="E2231" s="24">
        <v>4.8903451960570798</v>
      </c>
      <c r="F2231" s="24">
        <v>4.3131829678474096</v>
      </c>
      <c r="G2231" s="24">
        <v>6.1441821149812101</v>
      </c>
      <c r="H2231" s="9">
        <v>0</v>
      </c>
    </row>
    <row r="2232" spans="1:8" x14ac:dyDescent="0.35">
      <c r="A2232" s="8" t="str">
        <f t="shared" si="73"/>
        <v>Distribución volumen por criterio (Consumiciones)Gazpacho / Salmorejo&lt;2MIL</v>
      </c>
      <c r="B2232" s="8" t="s">
        <v>264</v>
      </c>
      <c r="C2232" s="8">
        <v>0</v>
      </c>
      <c r="D2232" t="s">
        <v>148</v>
      </c>
      <c r="E2232" s="24">
        <v>3.5072941945013798</v>
      </c>
      <c r="F2232" s="24">
        <v>4.0502997465136898</v>
      </c>
      <c r="G2232" s="24">
        <v>5.1528759520698397</v>
      </c>
      <c r="H2232" s="9">
        <v>0</v>
      </c>
    </row>
    <row r="2233" spans="1:8" x14ac:dyDescent="0.35">
      <c r="A2233" s="8" t="str">
        <f t="shared" si="73"/>
        <v>Distribución volumen por criterio (Consumiciones)Gazpacho / Salmorejo2-5MIL</v>
      </c>
      <c r="B2233" s="8" t="s">
        <v>264</v>
      </c>
      <c r="C2233" s="8">
        <v>0</v>
      </c>
      <c r="D2233" t="s">
        <v>149</v>
      </c>
      <c r="E2233" s="24">
        <v>2.3467584974531799</v>
      </c>
      <c r="F2233" s="24">
        <v>2.96781241733001</v>
      </c>
      <c r="G2233" s="24">
        <v>3.4517589946607798</v>
      </c>
      <c r="H2233" s="9">
        <v>0</v>
      </c>
    </row>
    <row r="2234" spans="1:8" x14ac:dyDescent="0.35">
      <c r="A2234" s="8" t="str">
        <f t="shared" si="73"/>
        <v>Distribución volumen por criterio (Consumiciones)Gazpacho / Salmorejo5-10MIL</v>
      </c>
      <c r="B2234" s="8" t="s">
        <v>264</v>
      </c>
      <c r="C2234" s="8">
        <v>0</v>
      </c>
      <c r="D2234" t="s">
        <v>150</v>
      </c>
      <c r="E2234" s="24">
        <v>6.5778627342257501</v>
      </c>
      <c r="F2234" s="24">
        <v>4.3477913377946598</v>
      </c>
      <c r="G2234" s="24">
        <v>6.5841808742046402</v>
      </c>
      <c r="H2234" s="9">
        <v>0</v>
      </c>
    </row>
    <row r="2235" spans="1:8" x14ac:dyDescent="0.35">
      <c r="A2235" s="8" t="str">
        <f t="shared" si="73"/>
        <v>Distribución volumen por criterio (Consumiciones)Gazpacho / Salmorejo10-30MIL</v>
      </c>
      <c r="B2235" s="8" t="s">
        <v>264</v>
      </c>
      <c r="C2235" s="8">
        <v>0</v>
      </c>
      <c r="D2235" t="s">
        <v>151</v>
      </c>
      <c r="E2235" s="24">
        <v>11.146794191133999</v>
      </c>
      <c r="F2235" s="24">
        <v>15.5534007897127</v>
      </c>
      <c r="G2235" s="24">
        <v>15.252510956961901</v>
      </c>
      <c r="H2235" s="9">
        <v>0</v>
      </c>
    </row>
    <row r="2236" spans="1:8" x14ac:dyDescent="0.35">
      <c r="A2236" s="8" t="str">
        <f t="shared" si="73"/>
        <v>Distribución volumen por criterio (Consumiciones)Gazpacho / Salmorejo30-100MIL</v>
      </c>
      <c r="B2236" s="8" t="s">
        <v>264</v>
      </c>
      <c r="C2236" s="8">
        <v>0</v>
      </c>
      <c r="D2236" t="s">
        <v>152</v>
      </c>
      <c r="E2236" s="24">
        <v>29.468512112280202</v>
      </c>
      <c r="F2236" s="24">
        <v>30.7240176530611</v>
      </c>
      <c r="G2236" s="24">
        <v>30.1138800246604</v>
      </c>
      <c r="H2236" s="9">
        <v>0</v>
      </c>
    </row>
    <row r="2237" spans="1:8" x14ac:dyDescent="0.35">
      <c r="A2237" s="8" t="str">
        <f t="shared" si="73"/>
        <v>Distribución volumen por criterio (Consumiciones)Gazpacho / Salmorejo100-200MIL</v>
      </c>
      <c r="B2237" s="8" t="s">
        <v>264</v>
      </c>
      <c r="C2237" s="8">
        <v>0</v>
      </c>
      <c r="D2237" t="s">
        <v>153</v>
      </c>
      <c r="E2237" s="24">
        <v>7.0999164902560796</v>
      </c>
      <c r="F2237" s="24">
        <v>8.57030081028838</v>
      </c>
      <c r="G2237" s="24">
        <v>7.40105129964883</v>
      </c>
      <c r="H2237" s="9">
        <v>0</v>
      </c>
    </row>
    <row r="2238" spans="1:8" x14ac:dyDescent="0.35">
      <c r="A2238" s="8" t="str">
        <f t="shared" si="73"/>
        <v>Distribución volumen por criterio (Consumiciones)Gazpacho / Salmorejo200-500MIL</v>
      </c>
      <c r="B2238" s="8" t="s">
        <v>264</v>
      </c>
      <c r="C2238" s="8">
        <v>0</v>
      </c>
      <c r="D2238" t="s">
        <v>154</v>
      </c>
      <c r="E2238" s="24">
        <v>16.1951883122277</v>
      </c>
      <c r="F2238" s="24">
        <v>11.962132420353401</v>
      </c>
      <c r="G2238" s="24">
        <v>9.7822954108069098</v>
      </c>
      <c r="H2238" s="9">
        <v>0</v>
      </c>
    </row>
    <row r="2239" spans="1:8" x14ac:dyDescent="0.35">
      <c r="A2239" s="8" t="str">
        <f t="shared" si="73"/>
        <v>Distribución volumen por criterio (Consumiciones)Gazpacho / Salmorejo&gt;500MIL</v>
      </c>
      <c r="B2239" s="8" t="s">
        <v>264</v>
      </c>
      <c r="C2239" s="8">
        <v>0</v>
      </c>
      <c r="D2239" t="s">
        <v>155</v>
      </c>
      <c r="E2239" s="24">
        <v>23.657681886242699</v>
      </c>
      <c r="F2239" s="24">
        <v>21.824268619906299</v>
      </c>
      <c r="G2239" s="24">
        <v>22.261457473029299</v>
      </c>
      <c r="H2239" s="9">
        <v>0</v>
      </c>
    </row>
    <row r="2240" spans="1:8" x14ac:dyDescent="0.35">
      <c r="A2240" s="8" t="str">
        <f t="shared" si="73"/>
        <v>Distribución volumen por criterio (Consumiciones)Gazpacho / SalmorejoDE 15 A 19 AÑOS</v>
      </c>
      <c r="B2240" s="8" t="s">
        <v>264</v>
      </c>
      <c r="C2240" s="8">
        <v>0</v>
      </c>
      <c r="D2240" t="s">
        <v>156</v>
      </c>
      <c r="E2240" s="24" t="s">
        <v>285</v>
      </c>
      <c r="F2240" s="24" t="s">
        <v>285</v>
      </c>
      <c r="G2240" s="24">
        <v>4.0192003711989903</v>
      </c>
      <c r="H2240" s="9">
        <v>0</v>
      </c>
    </row>
    <row r="2241" spans="1:8" x14ac:dyDescent="0.35">
      <c r="A2241" s="8" t="str">
        <f t="shared" si="73"/>
        <v>Distribución volumen por criterio (Consumiciones)Gazpacho / SalmorejoDE 20 A 24 AÑOS</v>
      </c>
      <c r="B2241" s="8" t="s">
        <v>264</v>
      </c>
      <c r="C2241" s="8">
        <v>0</v>
      </c>
      <c r="D2241" t="s">
        <v>157</v>
      </c>
      <c r="E2241" s="24">
        <v>0.45869663065121902</v>
      </c>
      <c r="F2241" s="24">
        <v>1.3113528554652101</v>
      </c>
      <c r="G2241" s="24">
        <v>0.89575667337461495</v>
      </c>
      <c r="H2241" s="9">
        <v>0</v>
      </c>
    </row>
    <row r="2242" spans="1:8" x14ac:dyDescent="0.35">
      <c r="A2242" s="8" t="str">
        <f t="shared" si="73"/>
        <v>Distribución volumen por criterio (Consumiciones)Gazpacho / SalmorejoDE 25 A 34 AÑOS</v>
      </c>
      <c r="B2242" s="8" t="s">
        <v>264</v>
      </c>
      <c r="C2242" s="8">
        <v>0</v>
      </c>
      <c r="D2242" t="s">
        <v>158</v>
      </c>
      <c r="E2242" s="24">
        <v>4.1636330779401796</v>
      </c>
      <c r="F2242" s="24">
        <v>2.4215557144996702</v>
      </c>
      <c r="G2242" s="24">
        <v>5.0943959550683804</v>
      </c>
      <c r="H2242" s="9">
        <v>0</v>
      </c>
    </row>
    <row r="2243" spans="1:8" x14ac:dyDescent="0.35">
      <c r="A2243" s="8" t="str">
        <f t="shared" si="73"/>
        <v>Distribución volumen por criterio (Consumiciones)Gazpacho / SalmorejoDE 35 A 49 AÑOS</v>
      </c>
      <c r="B2243" s="8" t="s">
        <v>264</v>
      </c>
      <c r="C2243" s="8">
        <v>0</v>
      </c>
      <c r="D2243" t="s">
        <v>159</v>
      </c>
      <c r="E2243" s="24">
        <v>15.741828055233199</v>
      </c>
      <c r="F2243" s="24">
        <v>19.035352312380201</v>
      </c>
      <c r="G2243" s="24">
        <v>15.080501842424001</v>
      </c>
      <c r="H2243" s="9">
        <v>0</v>
      </c>
    </row>
    <row r="2244" spans="1:8" x14ac:dyDescent="0.35">
      <c r="A2244" s="8" t="str">
        <f t="shared" si="73"/>
        <v>Distribución volumen por criterio (Consumiciones)Gazpacho / SalmorejoDE 50 A 59 AÑOS</v>
      </c>
      <c r="B2244" s="8" t="s">
        <v>264</v>
      </c>
      <c r="C2244" s="8">
        <v>0</v>
      </c>
      <c r="D2244" t="s">
        <v>160</v>
      </c>
      <c r="E2244" s="24">
        <v>38.602205151114497</v>
      </c>
      <c r="F2244" s="24">
        <v>30.345985720224501</v>
      </c>
      <c r="G2244" s="24">
        <v>22.6778414106596</v>
      </c>
      <c r="H2244" s="9">
        <v>0</v>
      </c>
    </row>
    <row r="2245" spans="1:8" x14ac:dyDescent="0.35">
      <c r="A2245" s="8" t="str">
        <f t="shared" si="73"/>
        <v>Distribución volumen por criterio (Consumiciones)Gazpacho / SalmorejoDE 60 A 75 AÑOS</v>
      </c>
      <c r="B2245" s="8" t="s">
        <v>264</v>
      </c>
      <c r="C2245" s="8">
        <v>0</v>
      </c>
      <c r="D2245" t="s">
        <v>161</v>
      </c>
      <c r="E2245" s="24">
        <v>41.033646345214002</v>
      </c>
      <c r="F2245" s="24">
        <v>46.885778592094198</v>
      </c>
      <c r="G2245" s="24">
        <v>52.232318610743803</v>
      </c>
      <c r="H2245" s="9">
        <v>0</v>
      </c>
    </row>
    <row r="2246" spans="1:8" x14ac:dyDescent="0.35">
      <c r="A2246" s="8" t="str">
        <f t="shared" si="73"/>
        <v>Distribución volumen por criterio (Consumiciones)Gazpacho / SalmorejoNIVEL ALTO</v>
      </c>
      <c r="B2246" s="8" t="s">
        <v>264</v>
      </c>
      <c r="C2246" s="8">
        <v>0</v>
      </c>
      <c r="D2246" t="s">
        <v>245</v>
      </c>
      <c r="E2246" s="24">
        <v>21.133796303571401</v>
      </c>
      <c r="F2246" s="24">
        <v>26.769617195078101</v>
      </c>
      <c r="G2246" s="24">
        <v>31.372350586589999</v>
      </c>
      <c r="H2246" s="9">
        <v>0</v>
      </c>
    </row>
    <row r="2247" spans="1:8" x14ac:dyDescent="0.35">
      <c r="A2247" s="8" t="str">
        <f t="shared" si="73"/>
        <v>Distribución volumen por criterio (Consumiciones)Gazpacho / SalmorejoNIVEL MEDIO ALTO</v>
      </c>
      <c r="B2247" s="8" t="s">
        <v>264</v>
      </c>
      <c r="C2247" s="8">
        <v>0</v>
      </c>
      <c r="D2247" t="s">
        <v>246</v>
      </c>
      <c r="E2247" s="24">
        <v>14.7427417236681</v>
      </c>
      <c r="F2247" s="24">
        <v>14.9442848004793</v>
      </c>
      <c r="G2247" s="24">
        <v>10.984019831745499</v>
      </c>
      <c r="H2247" s="9">
        <v>0</v>
      </c>
    </row>
    <row r="2248" spans="1:8" x14ac:dyDescent="0.35">
      <c r="A2248" s="8" t="str">
        <f t="shared" si="73"/>
        <v>Distribución volumen por criterio (Consumiciones)Gazpacho / SalmorejoNIVEL MEDIO</v>
      </c>
      <c r="B2248" s="8" t="s">
        <v>264</v>
      </c>
      <c r="C2248" s="8">
        <v>0</v>
      </c>
      <c r="D2248" t="s">
        <v>247</v>
      </c>
      <c r="E2248" s="24">
        <v>22.2024179662683</v>
      </c>
      <c r="F2248" s="24">
        <v>33.008935707417201</v>
      </c>
      <c r="G2248" s="24">
        <v>24.802012126006002</v>
      </c>
      <c r="H2248" s="9">
        <v>0</v>
      </c>
    </row>
    <row r="2249" spans="1:8" x14ac:dyDescent="0.35">
      <c r="A2249" s="8" t="str">
        <f t="shared" si="73"/>
        <v>Distribución volumen por criterio (Consumiciones)Gazpacho / SalmorejoNIVEL MEDIO BAJO</v>
      </c>
      <c r="B2249" s="8" t="s">
        <v>264</v>
      </c>
      <c r="C2249" s="8">
        <v>0</v>
      </c>
      <c r="D2249" t="s">
        <v>248</v>
      </c>
      <c r="E2249" s="24">
        <v>14.8376442619602</v>
      </c>
      <c r="F2249" s="24">
        <v>10.046309191713201</v>
      </c>
      <c r="G2249" s="24">
        <v>14.3139345671305</v>
      </c>
      <c r="H2249" s="9">
        <v>0</v>
      </c>
    </row>
    <row r="2250" spans="1:8" x14ac:dyDescent="0.35">
      <c r="A2250" s="8" t="str">
        <f t="shared" si="73"/>
        <v>Distribución volumen por criterio (Consumiciones)Gazpacho / SalmorejoNIVEL BAJO</v>
      </c>
      <c r="B2250" s="8" t="s">
        <v>264</v>
      </c>
      <c r="C2250" s="8">
        <v>0</v>
      </c>
      <c r="D2250" t="s">
        <v>249</v>
      </c>
      <c r="E2250" s="24">
        <v>27.083405356745999</v>
      </c>
      <c r="F2250" s="24">
        <v>15.2308810993832</v>
      </c>
      <c r="G2250" s="24">
        <v>18.527695813283799</v>
      </c>
      <c r="H2250" s="9">
        <v>0</v>
      </c>
    </row>
    <row r="2251" spans="1:8" x14ac:dyDescent="0.35">
      <c r="A2251" s="8" t="str">
        <f t="shared" si="73"/>
        <v>Distribución volumen por criterio (Consumiciones)Gazpacho / SalmorejoHOMBRE</v>
      </c>
      <c r="B2251" s="8" t="s">
        <v>264</v>
      </c>
      <c r="C2251" s="8">
        <v>0</v>
      </c>
      <c r="D2251" t="s">
        <v>166</v>
      </c>
      <c r="E2251" s="24">
        <v>55.957971251995097</v>
      </c>
      <c r="F2251" s="24">
        <v>50.107392254320501</v>
      </c>
      <c r="G2251" s="24">
        <v>48.523139836812</v>
      </c>
      <c r="H2251" s="9">
        <v>0</v>
      </c>
    </row>
    <row r="2252" spans="1:8" x14ac:dyDescent="0.35">
      <c r="A2252" s="8" t="str">
        <f t="shared" si="73"/>
        <v>Distribución volumen por criterio (Consumiciones)Gazpacho / SalmorejoMUJER</v>
      </c>
      <c r="B2252" s="8" t="s">
        <v>264</v>
      </c>
      <c r="C2252" s="8">
        <v>0</v>
      </c>
      <c r="D2252" t="s">
        <v>167</v>
      </c>
      <c r="E2252" s="24">
        <v>44.0420343602188</v>
      </c>
      <c r="F2252" s="24">
        <v>49.892635739750297</v>
      </c>
      <c r="G2252" s="24">
        <v>51.4768730879439</v>
      </c>
      <c r="H2252" s="9">
        <v>0</v>
      </c>
    </row>
    <row r="2253" spans="1:8" x14ac:dyDescent="0.35">
      <c r="A2253" s="8" t="str">
        <f t="shared" ref="A2253:A2282" si="74">$I$3&amp;$C$2253&amp;D2253</f>
        <v>Distribución volumen por criterio (Consumiciones)Sopas / Cremas / puresT.ESPAÑA</v>
      </c>
      <c r="B2253" s="8" t="s">
        <v>264</v>
      </c>
      <c r="C2253" s="8" t="s">
        <v>283</v>
      </c>
      <c r="D2253" t="s">
        <v>138</v>
      </c>
      <c r="E2253" s="24">
        <v>100</v>
      </c>
      <c r="F2253" s="24">
        <v>100</v>
      </c>
      <c r="G2253" s="24">
        <v>100</v>
      </c>
      <c r="H2253" s="9">
        <v>0</v>
      </c>
    </row>
    <row r="2254" spans="1:8" x14ac:dyDescent="0.35">
      <c r="A2254" s="8" t="str">
        <f t="shared" si="74"/>
        <v>Distribución volumen por criterio (Consumiciones)Sopas / Cremas / puresBCN AM</v>
      </c>
      <c r="B2254" s="8" t="s">
        <v>264</v>
      </c>
      <c r="C2254" s="8">
        <v>0</v>
      </c>
      <c r="D2254" t="s">
        <v>140</v>
      </c>
      <c r="E2254" s="24">
        <v>11.5380901049261</v>
      </c>
      <c r="F2254" s="24">
        <v>14.624343627538799</v>
      </c>
      <c r="G2254" s="24">
        <v>10.2383292265735</v>
      </c>
      <c r="H2254" s="9">
        <v>0</v>
      </c>
    </row>
    <row r="2255" spans="1:8" x14ac:dyDescent="0.35">
      <c r="A2255" s="8" t="str">
        <f t="shared" si="74"/>
        <v>Distribución volumen por criterio (Consumiciones)Sopas / Cremas / puresREST.CAT ARAGON</v>
      </c>
      <c r="B2255" s="8" t="s">
        <v>264</v>
      </c>
      <c r="C2255" s="8">
        <v>0</v>
      </c>
      <c r="D2255" t="s">
        <v>141</v>
      </c>
      <c r="E2255" s="24">
        <v>18.394146604265298</v>
      </c>
      <c r="F2255" s="24">
        <v>15.3904101451421</v>
      </c>
      <c r="G2255" s="24">
        <v>12.815353699672301</v>
      </c>
      <c r="H2255" s="9">
        <v>0</v>
      </c>
    </row>
    <row r="2256" spans="1:8" x14ac:dyDescent="0.35">
      <c r="A2256" s="8" t="str">
        <f t="shared" si="74"/>
        <v>Distribución volumen por criterio (Consumiciones)Sopas / Cremas / puresLEVANTE</v>
      </c>
      <c r="B2256" s="8" t="s">
        <v>264</v>
      </c>
      <c r="C2256" s="8">
        <v>0</v>
      </c>
      <c r="D2256" t="s">
        <v>142</v>
      </c>
      <c r="E2256" s="24">
        <v>13.1254647741216</v>
      </c>
      <c r="F2256" s="24">
        <v>11.6297027041766</v>
      </c>
      <c r="G2256" s="24">
        <v>11.652386306547699</v>
      </c>
      <c r="H2256" s="9">
        <v>0</v>
      </c>
    </row>
    <row r="2257" spans="1:8" x14ac:dyDescent="0.35">
      <c r="A2257" s="8" t="str">
        <f t="shared" si="74"/>
        <v>Distribución volumen por criterio (Consumiciones)Sopas / Cremas / puresANDALUCIA</v>
      </c>
      <c r="B2257" s="8" t="s">
        <v>264</v>
      </c>
      <c r="C2257" s="8">
        <v>0</v>
      </c>
      <c r="D2257" t="s">
        <v>143</v>
      </c>
      <c r="E2257" s="24">
        <v>10.5835819690805</v>
      </c>
      <c r="F2257" s="24">
        <v>14.3992292979736</v>
      </c>
      <c r="G2257" s="24">
        <v>14.245668763905201</v>
      </c>
      <c r="H2257" s="9">
        <v>0</v>
      </c>
    </row>
    <row r="2258" spans="1:8" x14ac:dyDescent="0.35">
      <c r="A2258" s="8" t="str">
        <f t="shared" si="74"/>
        <v>Distribución volumen por criterio (Consumiciones)Sopas / Cremas / puresMDD AM</v>
      </c>
      <c r="B2258" s="8" t="s">
        <v>264</v>
      </c>
      <c r="C2258" s="8">
        <v>0</v>
      </c>
      <c r="D2258" t="s">
        <v>144</v>
      </c>
      <c r="E2258" s="24">
        <v>15.6320760889864</v>
      </c>
      <c r="F2258" s="24">
        <v>12.0345452526937</v>
      </c>
      <c r="G2258" s="24">
        <v>18.282203775029298</v>
      </c>
      <c r="H2258" s="9">
        <v>0</v>
      </c>
    </row>
    <row r="2259" spans="1:8" x14ac:dyDescent="0.35">
      <c r="A2259" s="8" t="str">
        <f t="shared" si="74"/>
        <v>Distribución volumen por criterio (Consumiciones)Sopas / Cremas / puresRTO CENTRO</v>
      </c>
      <c r="B2259" s="8" t="s">
        <v>264</v>
      </c>
      <c r="C2259" s="8">
        <v>0</v>
      </c>
      <c r="D2259" t="s">
        <v>145</v>
      </c>
      <c r="E2259" s="24">
        <v>4.0397123069082896</v>
      </c>
      <c r="F2259" s="24">
        <v>8.5644140950629897</v>
      </c>
      <c r="G2259" s="24">
        <v>11.189507428052</v>
      </c>
      <c r="H2259" s="9">
        <v>0</v>
      </c>
    </row>
    <row r="2260" spans="1:8" x14ac:dyDescent="0.35">
      <c r="A2260" s="8" t="str">
        <f t="shared" si="74"/>
        <v>Distribución volumen por criterio (Consumiciones)Sopas / Cremas / puresNORTE-CENTRO</v>
      </c>
      <c r="B2260" s="8" t="s">
        <v>264</v>
      </c>
      <c r="C2260" s="8">
        <v>0</v>
      </c>
      <c r="D2260" t="s">
        <v>146</v>
      </c>
      <c r="E2260" s="24">
        <v>6.0807141605122697</v>
      </c>
      <c r="F2260" s="24">
        <v>6.7304617200464296</v>
      </c>
      <c r="G2260" s="24">
        <v>11.0291763354944</v>
      </c>
      <c r="H2260" s="9">
        <v>0</v>
      </c>
    </row>
    <row r="2261" spans="1:8" x14ac:dyDescent="0.35">
      <c r="A2261" s="8" t="str">
        <f t="shared" si="74"/>
        <v>Distribución volumen por criterio (Consumiciones)Sopas / Cremas / puresNOROESTE</v>
      </c>
      <c r="B2261" s="8" t="s">
        <v>264</v>
      </c>
      <c r="C2261" s="8">
        <v>0</v>
      </c>
      <c r="D2261" t="s">
        <v>147</v>
      </c>
      <c r="E2261" s="24">
        <v>20.606196797243602</v>
      </c>
      <c r="F2261" s="24">
        <v>16.626912634293401</v>
      </c>
      <c r="G2261" s="24">
        <v>10.547360111002099</v>
      </c>
      <c r="H2261" s="9">
        <v>0</v>
      </c>
    </row>
    <row r="2262" spans="1:8" x14ac:dyDescent="0.35">
      <c r="A2262" s="8" t="str">
        <f t="shared" si="74"/>
        <v>Distribución volumen por criterio (Consumiciones)Sopas / Cremas / pures&lt;2MIL</v>
      </c>
      <c r="B2262" s="8" t="s">
        <v>264</v>
      </c>
      <c r="C2262" s="8">
        <v>0</v>
      </c>
      <c r="D2262" t="s">
        <v>148</v>
      </c>
      <c r="E2262" s="24">
        <v>3.4673345881737099</v>
      </c>
      <c r="F2262" s="24">
        <v>8.3163218601244999</v>
      </c>
      <c r="G2262" s="24">
        <v>10.5676897681874</v>
      </c>
      <c r="H2262" s="9">
        <v>0</v>
      </c>
    </row>
    <row r="2263" spans="1:8" x14ac:dyDescent="0.35">
      <c r="A2263" s="8" t="str">
        <f t="shared" si="74"/>
        <v>Distribución volumen por criterio (Consumiciones)Sopas / Cremas / pures2-5MIL</v>
      </c>
      <c r="B2263" s="8" t="s">
        <v>264</v>
      </c>
      <c r="C2263" s="8">
        <v>0</v>
      </c>
      <c r="D2263" t="s">
        <v>149</v>
      </c>
      <c r="E2263" s="24">
        <v>1.3374127585839599</v>
      </c>
      <c r="F2263" s="24">
        <v>3.1269077650615098</v>
      </c>
      <c r="G2263" s="24">
        <v>3.3135465658716301</v>
      </c>
      <c r="H2263" s="9">
        <v>0</v>
      </c>
    </row>
    <row r="2264" spans="1:8" x14ac:dyDescent="0.35">
      <c r="A2264" s="8" t="str">
        <f t="shared" si="74"/>
        <v>Distribución volumen por criterio (Consumiciones)Sopas / Cremas / pures5-10MIL</v>
      </c>
      <c r="B2264" s="8" t="s">
        <v>264</v>
      </c>
      <c r="C2264" s="8">
        <v>0</v>
      </c>
      <c r="D2264" t="s">
        <v>150</v>
      </c>
      <c r="E2264" s="24">
        <v>7.7971008124621797</v>
      </c>
      <c r="F2264" s="24">
        <v>5.7150126210491097</v>
      </c>
      <c r="G2264" s="24">
        <v>7.9120403818090503</v>
      </c>
      <c r="H2264" s="9">
        <v>0</v>
      </c>
    </row>
    <row r="2265" spans="1:8" x14ac:dyDescent="0.35">
      <c r="A2265" s="8" t="str">
        <f t="shared" si="74"/>
        <v>Distribución volumen por criterio (Consumiciones)Sopas / Cremas / pures10-30MIL</v>
      </c>
      <c r="B2265" s="8" t="s">
        <v>264</v>
      </c>
      <c r="C2265" s="8">
        <v>0</v>
      </c>
      <c r="D2265" t="s">
        <v>151</v>
      </c>
      <c r="E2265" s="24">
        <v>18.7230001160592</v>
      </c>
      <c r="F2265" s="24">
        <v>17.751203674127598</v>
      </c>
      <c r="G2265" s="24">
        <v>18.404990311236599</v>
      </c>
      <c r="H2265" s="9">
        <v>0</v>
      </c>
    </row>
    <row r="2266" spans="1:8" x14ac:dyDescent="0.35">
      <c r="A2266" s="8" t="str">
        <f t="shared" si="74"/>
        <v>Distribución volumen por criterio (Consumiciones)Sopas / Cremas / pures30-100MIL</v>
      </c>
      <c r="B2266" s="8" t="s">
        <v>264</v>
      </c>
      <c r="C2266" s="8">
        <v>0</v>
      </c>
      <c r="D2266" t="s">
        <v>152</v>
      </c>
      <c r="E2266" s="24">
        <v>19.316019656512498</v>
      </c>
      <c r="F2266" s="24">
        <v>21.119236777113802</v>
      </c>
      <c r="G2266" s="24">
        <v>20.227841439199999</v>
      </c>
      <c r="H2266" s="9">
        <v>0</v>
      </c>
    </row>
    <row r="2267" spans="1:8" x14ac:dyDescent="0.35">
      <c r="A2267" s="8" t="str">
        <f t="shared" si="74"/>
        <v>Distribución volumen por criterio (Consumiciones)Sopas / Cremas / pures100-200MIL</v>
      </c>
      <c r="B2267" s="8" t="s">
        <v>264</v>
      </c>
      <c r="C2267" s="8">
        <v>0</v>
      </c>
      <c r="D2267" t="s">
        <v>153</v>
      </c>
      <c r="E2267" s="24">
        <v>6.4167843577030599</v>
      </c>
      <c r="F2267" s="24">
        <v>7.8687031092967299</v>
      </c>
      <c r="G2267" s="24">
        <v>8.5604028611755698</v>
      </c>
      <c r="H2267" s="9">
        <v>0</v>
      </c>
    </row>
    <row r="2268" spans="1:8" x14ac:dyDescent="0.35">
      <c r="A2268" s="8" t="str">
        <f t="shared" si="74"/>
        <v>Distribución volumen por criterio (Consumiciones)Sopas / Cremas / pures200-500MIL</v>
      </c>
      <c r="B2268" s="8" t="s">
        <v>264</v>
      </c>
      <c r="C2268" s="8">
        <v>0</v>
      </c>
      <c r="D2268" t="s">
        <v>154</v>
      </c>
      <c r="E2268" s="24">
        <v>21.8976539324727</v>
      </c>
      <c r="F2268" s="24">
        <v>19.632991383407202</v>
      </c>
      <c r="G2268" s="24">
        <v>12.574488648596899</v>
      </c>
      <c r="H2268" s="9">
        <v>0</v>
      </c>
    </row>
    <row r="2269" spans="1:8" x14ac:dyDescent="0.35">
      <c r="A2269" s="8" t="str">
        <f t="shared" si="74"/>
        <v>Distribución volumen por criterio (Consumiciones)Sopas / Cremas / pures&gt;500MIL</v>
      </c>
      <c r="B2269" s="8" t="s">
        <v>264</v>
      </c>
      <c r="C2269" s="8">
        <v>0</v>
      </c>
      <c r="D2269" t="s">
        <v>155</v>
      </c>
      <c r="E2269" s="24">
        <v>21.044676106466898</v>
      </c>
      <c r="F2269" s="24">
        <v>16.469636443668801</v>
      </c>
      <c r="G2269" s="24">
        <v>18.438984713284398</v>
      </c>
      <c r="H2269" s="9">
        <v>0</v>
      </c>
    </row>
    <row r="2270" spans="1:8" x14ac:dyDescent="0.35">
      <c r="A2270" s="8" t="str">
        <f t="shared" si="74"/>
        <v>Distribución volumen por criterio (Consumiciones)Sopas / Cremas / puresDE 15 A 19 AÑOS</v>
      </c>
      <c r="B2270" s="8" t="s">
        <v>264</v>
      </c>
      <c r="C2270" s="8">
        <v>0</v>
      </c>
      <c r="D2270" t="s">
        <v>156</v>
      </c>
      <c r="E2270" s="24" t="s">
        <v>285</v>
      </c>
      <c r="F2270" s="24">
        <v>1.2365842922474</v>
      </c>
      <c r="G2270" s="24">
        <v>0.987281643979809</v>
      </c>
      <c r="H2270" s="9">
        <v>0</v>
      </c>
    </row>
    <row r="2271" spans="1:8" x14ac:dyDescent="0.35">
      <c r="A2271" s="8" t="str">
        <f t="shared" si="74"/>
        <v>Distribución volumen por criterio (Consumiciones)Sopas / Cremas / puresDE 20 A 24 AÑOS</v>
      </c>
      <c r="B2271" s="8" t="s">
        <v>264</v>
      </c>
      <c r="C2271" s="8">
        <v>0</v>
      </c>
      <c r="D2271" t="s">
        <v>157</v>
      </c>
      <c r="E2271" s="24">
        <v>2.8428907051862198</v>
      </c>
      <c r="F2271" s="24">
        <v>0.41013608529336198</v>
      </c>
      <c r="G2271" s="24">
        <v>1.5135623549675801</v>
      </c>
      <c r="H2271" s="9">
        <v>0</v>
      </c>
    </row>
    <row r="2272" spans="1:8" x14ac:dyDescent="0.35">
      <c r="A2272" s="8" t="str">
        <f t="shared" si="74"/>
        <v>Distribución volumen por criterio (Consumiciones)Sopas / Cremas / puresDE 25 A 34 AÑOS</v>
      </c>
      <c r="B2272" s="8" t="s">
        <v>264</v>
      </c>
      <c r="C2272" s="8">
        <v>0</v>
      </c>
      <c r="D2272" t="s">
        <v>158</v>
      </c>
      <c r="E2272" s="24">
        <v>8.1193298751193392</v>
      </c>
      <c r="F2272" s="24">
        <v>8.3963282096029008</v>
      </c>
      <c r="G2272" s="24">
        <v>7.2658118226836699</v>
      </c>
      <c r="H2272" s="9">
        <v>0</v>
      </c>
    </row>
    <row r="2273" spans="1:8" x14ac:dyDescent="0.35">
      <c r="A2273" s="8" t="str">
        <f t="shared" si="74"/>
        <v>Distribución volumen por criterio (Consumiciones)Sopas / Cremas / puresDE 35 A 49 AÑOS</v>
      </c>
      <c r="B2273" s="8" t="s">
        <v>264</v>
      </c>
      <c r="C2273" s="8">
        <v>0</v>
      </c>
      <c r="D2273" t="s">
        <v>159</v>
      </c>
      <c r="E2273" s="24">
        <v>22.391149124612699</v>
      </c>
      <c r="F2273" s="24">
        <v>20.746672366914201</v>
      </c>
      <c r="G2273" s="24">
        <v>17.055955599148302</v>
      </c>
      <c r="H2273" s="9">
        <v>0</v>
      </c>
    </row>
    <row r="2274" spans="1:8" x14ac:dyDescent="0.35">
      <c r="A2274" s="8" t="str">
        <f t="shared" si="74"/>
        <v>Distribución volumen por criterio (Consumiciones)Sopas / Cremas / puresDE 50 A 59 AÑOS</v>
      </c>
      <c r="B2274" s="8" t="s">
        <v>264</v>
      </c>
      <c r="C2274" s="8">
        <v>0</v>
      </c>
      <c r="D2274" t="s">
        <v>160</v>
      </c>
      <c r="E2274" s="24">
        <v>20.612018861769702</v>
      </c>
      <c r="F2274" s="24">
        <v>24.133490966600998</v>
      </c>
      <c r="G2274" s="24">
        <v>23.859826319944499</v>
      </c>
      <c r="H2274" s="9">
        <v>0</v>
      </c>
    </row>
    <row r="2275" spans="1:8" x14ac:dyDescent="0.35">
      <c r="A2275" s="8" t="str">
        <f t="shared" si="74"/>
        <v>Distribución volumen por criterio (Consumiciones)Sopas / Cremas / puresDE 60 A 75 AÑOS</v>
      </c>
      <c r="B2275" s="8" t="s">
        <v>264</v>
      </c>
      <c r="C2275" s="8">
        <v>0</v>
      </c>
      <c r="D2275" t="s">
        <v>161</v>
      </c>
      <c r="E2275" s="24">
        <v>46.034596149795703</v>
      </c>
      <c r="F2275" s="24">
        <v>45.076802394883003</v>
      </c>
      <c r="G2275" s="24">
        <v>49.3175282887969</v>
      </c>
      <c r="H2275" s="9">
        <v>0</v>
      </c>
    </row>
    <row r="2276" spans="1:8" x14ac:dyDescent="0.35">
      <c r="A2276" s="8" t="str">
        <f t="shared" si="74"/>
        <v>Distribución volumen por criterio (Consumiciones)Sopas / Cremas / puresNIVEL ALTO</v>
      </c>
      <c r="B2276" s="8" t="s">
        <v>264</v>
      </c>
      <c r="C2276" s="8">
        <v>0</v>
      </c>
      <c r="D2276" t="s">
        <v>245</v>
      </c>
      <c r="E2276" s="24">
        <v>35.813415010992202</v>
      </c>
      <c r="F2276" s="24">
        <v>38.359200316305298</v>
      </c>
      <c r="G2276" s="24">
        <v>22.846171144231</v>
      </c>
      <c r="H2276" s="9">
        <v>0</v>
      </c>
    </row>
    <row r="2277" spans="1:8" x14ac:dyDescent="0.35">
      <c r="A2277" s="8" t="str">
        <f t="shared" si="74"/>
        <v>Distribución volumen por criterio (Consumiciones)Sopas / Cremas / puresNIVEL MEDIO ALTO</v>
      </c>
      <c r="B2277" s="8" t="s">
        <v>264</v>
      </c>
      <c r="C2277" s="8">
        <v>0</v>
      </c>
      <c r="D2277" t="s">
        <v>246</v>
      </c>
      <c r="E2277" s="24">
        <v>14.1469242639673</v>
      </c>
      <c r="F2277" s="24">
        <v>11.9505607407465</v>
      </c>
      <c r="G2277" s="24">
        <v>12.9753307337145</v>
      </c>
      <c r="H2277" s="9">
        <v>0</v>
      </c>
    </row>
    <row r="2278" spans="1:8" x14ac:dyDescent="0.35">
      <c r="A2278" s="8" t="str">
        <f t="shared" si="74"/>
        <v>Distribución volumen por criterio (Consumiciones)Sopas / Cremas / puresNIVEL MEDIO</v>
      </c>
      <c r="B2278" s="8" t="s">
        <v>264</v>
      </c>
      <c r="C2278" s="8">
        <v>0</v>
      </c>
      <c r="D2278" t="s">
        <v>247</v>
      </c>
      <c r="E2278" s="24">
        <v>15.8183105123369</v>
      </c>
      <c r="F2278" s="24">
        <v>19.7420427012161</v>
      </c>
      <c r="G2278" s="24">
        <v>31.008779694265701</v>
      </c>
      <c r="H2278" s="9">
        <v>0</v>
      </c>
    </row>
    <row r="2279" spans="1:8" x14ac:dyDescent="0.35">
      <c r="A2279" s="8" t="str">
        <f t="shared" si="74"/>
        <v>Distribución volumen por criterio (Consumiciones)Sopas / Cremas / puresNIVEL MEDIO BAJO</v>
      </c>
      <c r="B2279" s="8" t="s">
        <v>264</v>
      </c>
      <c r="C2279" s="8">
        <v>0</v>
      </c>
      <c r="D2279" t="s">
        <v>248</v>
      </c>
      <c r="E2279" s="24">
        <v>13.8734400664069</v>
      </c>
      <c r="F2279" s="24">
        <v>12.333662168794801</v>
      </c>
      <c r="G2279" s="24">
        <v>12.499203368340501</v>
      </c>
      <c r="H2279" s="9">
        <v>0</v>
      </c>
    </row>
    <row r="2280" spans="1:8" x14ac:dyDescent="0.35">
      <c r="A2280" s="8" t="str">
        <f t="shared" si="74"/>
        <v>Distribución volumen por criterio (Consumiciones)Sopas / Cremas / puresNIVEL BAJO</v>
      </c>
      <c r="B2280" s="8" t="s">
        <v>264</v>
      </c>
      <c r="C2280" s="8">
        <v>0</v>
      </c>
      <c r="D2280" t="s">
        <v>249</v>
      </c>
      <c r="E2280" s="24">
        <v>20.347895818000101</v>
      </c>
      <c r="F2280" s="24">
        <v>17.6145486806329</v>
      </c>
      <c r="G2280" s="24">
        <v>20.670495921150199</v>
      </c>
      <c r="H2280" s="9">
        <v>0</v>
      </c>
    </row>
    <row r="2281" spans="1:8" x14ac:dyDescent="0.35">
      <c r="A2281" s="8" t="str">
        <f t="shared" si="74"/>
        <v>Distribución volumen por criterio (Consumiciones)Sopas / Cremas / puresHOMBRE</v>
      </c>
      <c r="B2281" s="8" t="s">
        <v>264</v>
      </c>
      <c r="C2281" s="8">
        <v>0</v>
      </c>
      <c r="D2281" t="s">
        <v>166</v>
      </c>
      <c r="E2281" s="24">
        <v>57.514976652040701</v>
      </c>
      <c r="F2281" s="24">
        <v>61.446200830496203</v>
      </c>
      <c r="G2281" s="24">
        <v>53.0246166359657</v>
      </c>
      <c r="H2281" s="9">
        <v>0</v>
      </c>
    </row>
    <row r="2282" spans="1:8" x14ac:dyDescent="0.35">
      <c r="A2282" s="8" t="str">
        <f t="shared" si="74"/>
        <v>Distribución volumen por criterio (Consumiciones)Sopas / Cremas / puresMUJER</v>
      </c>
      <c r="B2282" s="8" t="s">
        <v>264</v>
      </c>
      <c r="C2282" s="8">
        <v>0</v>
      </c>
      <c r="D2282" t="s">
        <v>167</v>
      </c>
      <c r="E2282" s="24">
        <v>42.485023347959299</v>
      </c>
      <c r="F2282" s="24">
        <v>38.553794300271903</v>
      </c>
      <c r="G2282" s="24">
        <v>46.9753546565872</v>
      </c>
      <c r="H2282" s="9">
        <v>0</v>
      </c>
    </row>
    <row r="2283" spans="1:8" x14ac:dyDescent="0.35">
      <c r="A2283" s="8" t="str">
        <f t="shared" ref="A2283:A2312" si="75">$I$3&amp;$C$2283&amp;D2283</f>
        <v>Distribución volumen por criterio (Consumiciones)Proteinas VegetalesT.ESPAÑA</v>
      </c>
      <c r="B2283" s="8" t="s">
        <v>264</v>
      </c>
      <c r="C2283" s="8" t="s">
        <v>284</v>
      </c>
      <c r="D2283" t="s">
        <v>138</v>
      </c>
      <c r="E2283" s="24">
        <v>100</v>
      </c>
      <c r="F2283" s="24">
        <v>100</v>
      </c>
      <c r="G2283" s="24">
        <v>100</v>
      </c>
      <c r="H2283" s="9">
        <v>0</v>
      </c>
    </row>
    <row r="2284" spans="1:8" x14ac:dyDescent="0.35">
      <c r="A2284" s="8" t="str">
        <f t="shared" si="75"/>
        <v>Distribución volumen por criterio (Consumiciones)Proteinas VegetalesBCN AM</v>
      </c>
      <c r="B2284" s="8" t="s">
        <v>264</v>
      </c>
      <c r="C2284" s="8">
        <v>0</v>
      </c>
      <c r="D2284" t="s">
        <v>140</v>
      </c>
      <c r="E2284" s="24">
        <v>14.3044577165257</v>
      </c>
      <c r="F2284" s="24">
        <v>9.6141255412272209</v>
      </c>
      <c r="G2284" s="24">
        <v>12.6390676296783</v>
      </c>
      <c r="H2284" s="9">
        <v>0</v>
      </c>
    </row>
    <row r="2285" spans="1:8" x14ac:dyDescent="0.35">
      <c r="A2285" s="8" t="str">
        <f t="shared" si="75"/>
        <v>Distribución volumen por criterio (Consumiciones)Proteinas VegetalesREST.CAT ARAGON</v>
      </c>
      <c r="B2285" s="8" t="s">
        <v>264</v>
      </c>
      <c r="C2285" s="8">
        <v>0</v>
      </c>
      <c r="D2285" t="s">
        <v>141</v>
      </c>
      <c r="E2285" s="24">
        <v>21.119185789535699</v>
      </c>
      <c r="F2285" s="24">
        <v>16.9283348601226</v>
      </c>
      <c r="G2285" s="24">
        <v>16.957086577244201</v>
      </c>
      <c r="H2285" s="9">
        <v>0</v>
      </c>
    </row>
    <row r="2286" spans="1:8" x14ac:dyDescent="0.35">
      <c r="A2286" s="8" t="str">
        <f t="shared" si="75"/>
        <v>Distribución volumen por criterio (Consumiciones)Proteinas VegetalesLEVANTE</v>
      </c>
      <c r="B2286" s="8" t="s">
        <v>264</v>
      </c>
      <c r="C2286" s="8">
        <v>0</v>
      </c>
      <c r="D2286" t="s">
        <v>142</v>
      </c>
      <c r="E2286" s="24">
        <v>14.8131850274171</v>
      </c>
      <c r="F2286" s="24">
        <v>22.4639168800257</v>
      </c>
      <c r="G2286" s="24">
        <v>9.1846496576306205</v>
      </c>
      <c r="H2286" s="9">
        <v>0</v>
      </c>
    </row>
    <row r="2287" spans="1:8" x14ac:dyDescent="0.35">
      <c r="A2287" s="8" t="str">
        <f t="shared" si="75"/>
        <v>Distribución volumen por criterio (Consumiciones)Proteinas VegetalesANDALUCIA</v>
      </c>
      <c r="B2287" s="8" t="s">
        <v>264</v>
      </c>
      <c r="C2287" s="8">
        <v>0</v>
      </c>
      <c r="D2287" t="s">
        <v>143</v>
      </c>
      <c r="E2287" s="24">
        <v>9.69327548855901</v>
      </c>
      <c r="F2287" s="24">
        <v>11.613777120083901</v>
      </c>
      <c r="G2287" s="24">
        <v>13.460299221461399</v>
      </c>
      <c r="H2287" s="9">
        <v>0</v>
      </c>
    </row>
    <row r="2288" spans="1:8" x14ac:dyDescent="0.35">
      <c r="A2288" s="8" t="str">
        <f t="shared" si="75"/>
        <v>Distribución volumen por criterio (Consumiciones)Proteinas VegetalesMDD AM</v>
      </c>
      <c r="B2288" s="8" t="s">
        <v>264</v>
      </c>
      <c r="C2288" s="8">
        <v>0</v>
      </c>
      <c r="D2288" t="s">
        <v>144</v>
      </c>
      <c r="E2288" s="24">
        <v>19.967111536767302</v>
      </c>
      <c r="F2288" s="24">
        <v>20.997921217673198</v>
      </c>
      <c r="G2288" s="24">
        <v>15.7485930025326</v>
      </c>
      <c r="H2288" s="9">
        <v>0</v>
      </c>
    </row>
    <row r="2289" spans="1:8" x14ac:dyDescent="0.35">
      <c r="A2289" s="8" t="str">
        <f t="shared" si="75"/>
        <v>Distribución volumen por criterio (Consumiciones)Proteinas VegetalesRTO CENTRO</v>
      </c>
      <c r="B2289" s="8" t="s">
        <v>264</v>
      </c>
      <c r="C2289" s="8">
        <v>0</v>
      </c>
      <c r="D2289" t="s">
        <v>145</v>
      </c>
      <c r="E2289" s="24">
        <v>5.7739584912459803</v>
      </c>
      <c r="F2289" s="24">
        <v>9.1963568458882392</v>
      </c>
      <c r="G2289" s="24">
        <v>18.325823093518402</v>
      </c>
      <c r="H2289" s="9">
        <v>0</v>
      </c>
    </row>
    <row r="2290" spans="1:8" x14ac:dyDescent="0.35">
      <c r="A2290" s="8" t="str">
        <f t="shared" si="75"/>
        <v>Distribución volumen por criterio (Consumiciones)Proteinas VegetalesNORTE-CENTRO</v>
      </c>
      <c r="B2290" s="8" t="s">
        <v>264</v>
      </c>
      <c r="C2290" s="8">
        <v>0</v>
      </c>
      <c r="D2290" t="s">
        <v>146</v>
      </c>
      <c r="E2290" s="24">
        <v>8.8435095221561699</v>
      </c>
      <c r="F2290" s="24">
        <v>6.6492965024780997</v>
      </c>
      <c r="G2290" s="24">
        <v>4.7722211800018801</v>
      </c>
      <c r="H2290" s="9">
        <v>0</v>
      </c>
    </row>
    <row r="2291" spans="1:8" x14ac:dyDescent="0.35">
      <c r="A2291" s="8" t="str">
        <f t="shared" si="75"/>
        <v>Distribución volumen por criterio (Consumiciones)Proteinas VegetalesNOROESTE</v>
      </c>
      <c r="B2291" s="8" t="s">
        <v>264</v>
      </c>
      <c r="C2291" s="8">
        <v>0</v>
      </c>
      <c r="D2291" t="s">
        <v>147</v>
      </c>
      <c r="E2291" s="24">
        <v>5.4853089044113004</v>
      </c>
      <c r="F2291" s="24">
        <v>2.5362870833626898</v>
      </c>
      <c r="G2291" s="24">
        <v>8.9122643279242109</v>
      </c>
      <c r="H2291" s="9">
        <v>0</v>
      </c>
    </row>
    <row r="2292" spans="1:8" x14ac:dyDescent="0.35">
      <c r="A2292" s="8" t="str">
        <f t="shared" si="75"/>
        <v>Distribución volumen por criterio (Consumiciones)Proteinas Vegetales&lt;2MIL</v>
      </c>
      <c r="B2292" s="8" t="s">
        <v>264</v>
      </c>
      <c r="C2292" s="8">
        <v>0</v>
      </c>
      <c r="D2292" t="s">
        <v>148</v>
      </c>
      <c r="E2292" s="24">
        <v>3.2597556631315601</v>
      </c>
      <c r="F2292" s="24">
        <v>7.9518513298726097</v>
      </c>
      <c r="G2292" s="24">
        <v>2.0696018197167199</v>
      </c>
      <c r="H2292" s="9">
        <v>0</v>
      </c>
    </row>
    <row r="2293" spans="1:8" x14ac:dyDescent="0.35">
      <c r="A2293" s="8" t="str">
        <f t="shared" si="75"/>
        <v>Distribución volumen por criterio (Consumiciones)Proteinas Vegetales2-5MIL</v>
      </c>
      <c r="B2293" s="8" t="s">
        <v>264</v>
      </c>
      <c r="C2293" s="8">
        <v>0</v>
      </c>
      <c r="D2293" t="s">
        <v>149</v>
      </c>
      <c r="E2293" s="24">
        <v>4.54023297656203</v>
      </c>
      <c r="F2293" s="24">
        <v>5.1984865211910503</v>
      </c>
      <c r="G2293" s="24">
        <v>1.63748006753588</v>
      </c>
      <c r="H2293" s="9">
        <v>0</v>
      </c>
    </row>
    <row r="2294" spans="1:8" x14ac:dyDescent="0.35">
      <c r="A2294" s="8" t="str">
        <f t="shared" si="75"/>
        <v>Distribución volumen por criterio (Consumiciones)Proteinas Vegetales5-10MIL</v>
      </c>
      <c r="B2294" s="8" t="s">
        <v>264</v>
      </c>
      <c r="C2294" s="8">
        <v>0</v>
      </c>
      <c r="D2294" t="s">
        <v>150</v>
      </c>
      <c r="E2294" s="24">
        <v>3.01837999773546</v>
      </c>
      <c r="F2294" s="24">
        <v>4.2827692042687504</v>
      </c>
      <c r="G2294" s="24">
        <v>4.8140136947753502</v>
      </c>
      <c r="H2294" s="9">
        <v>0</v>
      </c>
    </row>
    <row r="2295" spans="1:8" x14ac:dyDescent="0.35">
      <c r="A2295" s="8" t="str">
        <f t="shared" si="75"/>
        <v>Distribución volumen por criterio (Consumiciones)Proteinas Vegetales10-30MIL</v>
      </c>
      <c r="B2295" s="8" t="s">
        <v>264</v>
      </c>
      <c r="C2295" s="8">
        <v>0</v>
      </c>
      <c r="D2295" t="s">
        <v>151</v>
      </c>
      <c r="E2295" s="24">
        <v>12.130550233807901</v>
      </c>
      <c r="F2295" s="24">
        <v>10.510652291358401</v>
      </c>
      <c r="G2295" s="24">
        <v>10.2027342650783</v>
      </c>
      <c r="H2295" s="9">
        <v>0</v>
      </c>
    </row>
    <row r="2296" spans="1:8" x14ac:dyDescent="0.35">
      <c r="A2296" s="8" t="str">
        <f t="shared" si="75"/>
        <v>Distribución volumen por criterio (Consumiciones)Proteinas Vegetales30-100MIL</v>
      </c>
      <c r="B2296" s="8" t="s">
        <v>264</v>
      </c>
      <c r="C2296" s="8">
        <v>0</v>
      </c>
      <c r="D2296" t="s">
        <v>152</v>
      </c>
      <c r="E2296" s="24">
        <v>26.240536055995001</v>
      </c>
      <c r="F2296" s="24">
        <v>24.138503276724698</v>
      </c>
      <c r="G2296" s="24">
        <v>36.497064065284697</v>
      </c>
      <c r="H2296" s="9">
        <v>0</v>
      </c>
    </row>
    <row r="2297" spans="1:8" x14ac:dyDescent="0.35">
      <c r="A2297" s="8" t="str">
        <f t="shared" si="75"/>
        <v>Distribución volumen por criterio (Consumiciones)Proteinas Vegetales100-200MIL</v>
      </c>
      <c r="B2297" s="8" t="s">
        <v>264</v>
      </c>
      <c r="C2297" s="8">
        <v>0</v>
      </c>
      <c r="D2297" t="s">
        <v>153</v>
      </c>
      <c r="E2297" s="24">
        <v>9.9398242312326399</v>
      </c>
      <c r="F2297" s="24">
        <v>6.8638182259491503</v>
      </c>
      <c r="G2297" s="24">
        <v>6.7531704342932199</v>
      </c>
      <c r="H2297" s="9">
        <v>0</v>
      </c>
    </row>
    <row r="2298" spans="1:8" x14ac:dyDescent="0.35">
      <c r="A2298" s="8" t="str">
        <f t="shared" si="75"/>
        <v>Distribución volumen por criterio (Consumiciones)Proteinas Vegetales200-500MIL</v>
      </c>
      <c r="B2298" s="8" t="s">
        <v>264</v>
      </c>
      <c r="C2298" s="8">
        <v>0</v>
      </c>
      <c r="D2298" t="s">
        <v>154</v>
      </c>
      <c r="E2298" s="24">
        <v>21.281329712580501</v>
      </c>
      <c r="F2298" s="24">
        <v>17.269239502344998</v>
      </c>
      <c r="G2298" s="24">
        <v>9.4739893068192504</v>
      </c>
      <c r="H2298" s="9">
        <v>0</v>
      </c>
    </row>
    <row r="2299" spans="1:8" x14ac:dyDescent="0.35">
      <c r="A2299" s="8" t="str">
        <f t="shared" si="75"/>
        <v>Distribución volumen por criterio (Consumiciones)Proteinas Vegetales&gt;500MIL</v>
      </c>
      <c r="B2299" s="8" t="s">
        <v>264</v>
      </c>
      <c r="C2299" s="8">
        <v>0</v>
      </c>
      <c r="D2299" t="s">
        <v>155</v>
      </c>
      <c r="E2299" s="24">
        <v>19.589385110249498</v>
      </c>
      <c r="F2299" s="24">
        <v>23.7846992225119</v>
      </c>
      <c r="G2299" s="24">
        <v>28.551946346496599</v>
      </c>
      <c r="H2299" s="9">
        <v>0</v>
      </c>
    </row>
    <row r="2300" spans="1:8" x14ac:dyDescent="0.35">
      <c r="A2300" s="8" t="str">
        <f t="shared" si="75"/>
        <v>Distribución volumen por criterio (Consumiciones)Proteinas VegetalesDE 15 A 19 AÑOS</v>
      </c>
      <c r="B2300" s="8" t="s">
        <v>264</v>
      </c>
      <c r="C2300" s="8">
        <v>0</v>
      </c>
      <c r="D2300" t="s">
        <v>156</v>
      </c>
      <c r="E2300" s="24" t="s">
        <v>285</v>
      </c>
      <c r="F2300" s="24" t="s">
        <v>285</v>
      </c>
      <c r="G2300" s="24" t="s">
        <v>285</v>
      </c>
      <c r="H2300" s="9">
        <v>0</v>
      </c>
    </row>
    <row r="2301" spans="1:8" x14ac:dyDescent="0.35">
      <c r="A2301" s="8" t="str">
        <f t="shared" si="75"/>
        <v>Distribución volumen por criterio (Consumiciones)Proteinas VegetalesDE 20 A 24 AÑOS</v>
      </c>
      <c r="B2301" s="8" t="s">
        <v>264</v>
      </c>
      <c r="C2301" s="8">
        <v>0</v>
      </c>
      <c r="D2301" t="s">
        <v>157</v>
      </c>
      <c r="E2301" s="24">
        <v>2.6256515718789499</v>
      </c>
      <c r="F2301" s="24">
        <v>0.68125376803764504</v>
      </c>
      <c r="G2301" s="24" t="s">
        <v>285</v>
      </c>
      <c r="H2301" s="9">
        <v>0</v>
      </c>
    </row>
    <row r="2302" spans="1:8" x14ac:dyDescent="0.35">
      <c r="A2302" s="8" t="str">
        <f t="shared" si="75"/>
        <v>Distribución volumen por criterio (Consumiciones)Proteinas VegetalesDE 25 A 34 AÑOS</v>
      </c>
      <c r="B2302" s="8" t="s">
        <v>264</v>
      </c>
      <c r="C2302" s="8">
        <v>0</v>
      </c>
      <c r="D2302" t="s">
        <v>158</v>
      </c>
      <c r="E2302" s="24">
        <v>12.556298405908301</v>
      </c>
      <c r="F2302" s="24">
        <v>12.682404340779399</v>
      </c>
      <c r="G2302" s="24">
        <v>13.308685864365399</v>
      </c>
      <c r="H2302" s="9">
        <v>0</v>
      </c>
    </row>
    <row r="2303" spans="1:8" x14ac:dyDescent="0.35">
      <c r="A2303" s="8" t="str">
        <f t="shared" si="75"/>
        <v>Distribución volumen por criterio (Consumiciones)Proteinas VegetalesDE 35 A 49 AÑOS</v>
      </c>
      <c r="B2303" s="8" t="s">
        <v>264</v>
      </c>
      <c r="C2303" s="8">
        <v>0</v>
      </c>
      <c r="D2303" t="s">
        <v>159</v>
      </c>
      <c r="E2303" s="24">
        <v>35.248976914126999</v>
      </c>
      <c r="F2303" s="24">
        <v>28.508585253564501</v>
      </c>
      <c r="G2303" s="24">
        <v>25.440399587280702</v>
      </c>
      <c r="H2303" s="9">
        <v>0</v>
      </c>
    </row>
    <row r="2304" spans="1:8" x14ac:dyDescent="0.35">
      <c r="A2304" s="8" t="str">
        <f t="shared" si="75"/>
        <v>Distribución volumen por criterio (Consumiciones)Proteinas VegetalesDE 50 A 59 AÑOS</v>
      </c>
      <c r="B2304" s="8" t="s">
        <v>264</v>
      </c>
      <c r="C2304" s="8">
        <v>0</v>
      </c>
      <c r="D2304" t="s">
        <v>160</v>
      </c>
      <c r="E2304" s="24">
        <v>22.5973723084632</v>
      </c>
      <c r="F2304" s="24">
        <v>27.039649543137699</v>
      </c>
      <c r="G2304" s="24">
        <v>21.4360238251571</v>
      </c>
      <c r="H2304" s="9">
        <v>0</v>
      </c>
    </row>
    <row r="2305" spans="1:8" x14ac:dyDescent="0.35">
      <c r="A2305" s="8" t="str">
        <f t="shared" si="75"/>
        <v>Distribución volumen por criterio (Consumiciones)Proteinas VegetalesDE 60 A 75 AÑOS</v>
      </c>
      <c r="B2305" s="8" t="s">
        <v>264</v>
      </c>
      <c r="C2305" s="8">
        <v>0</v>
      </c>
      <c r="D2305" t="s">
        <v>161</v>
      </c>
      <c r="E2305" s="24">
        <v>26.971692147733599</v>
      </c>
      <c r="F2305" s="24">
        <v>31.0881231453425</v>
      </c>
      <c r="G2305" s="24">
        <v>39.814900103179802</v>
      </c>
      <c r="H2305" s="9">
        <v>0</v>
      </c>
    </row>
    <row r="2306" spans="1:8" x14ac:dyDescent="0.35">
      <c r="A2306" s="8" t="str">
        <f t="shared" si="75"/>
        <v>Distribución volumen por criterio (Consumiciones)Proteinas VegetalesNIVEL ALTO</v>
      </c>
      <c r="B2306" s="8" t="s">
        <v>264</v>
      </c>
      <c r="C2306" s="8">
        <v>0</v>
      </c>
      <c r="D2306" t="s">
        <v>245</v>
      </c>
      <c r="E2306" s="24">
        <v>18.629480597010399</v>
      </c>
      <c r="F2306" s="24">
        <v>17.477066842051698</v>
      </c>
      <c r="G2306" s="24">
        <v>24.8166166400901</v>
      </c>
      <c r="H2306" s="9">
        <v>0</v>
      </c>
    </row>
    <row r="2307" spans="1:8" x14ac:dyDescent="0.35">
      <c r="A2307" s="8" t="str">
        <f t="shared" si="75"/>
        <v>Distribución volumen por criterio (Consumiciones)Proteinas VegetalesNIVEL MEDIO ALTO</v>
      </c>
      <c r="B2307" s="8" t="s">
        <v>264</v>
      </c>
      <c r="C2307" s="8">
        <v>0</v>
      </c>
      <c r="D2307" t="s">
        <v>246</v>
      </c>
      <c r="E2307" s="24">
        <v>12.554428845548401</v>
      </c>
      <c r="F2307" s="24">
        <v>21.727483772970299</v>
      </c>
      <c r="G2307" s="24">
        <v>9.6395600787918596</v>
      </c>
      <c r="H2307" s="9">
        <v>0</v>
      </c>
    </row>
    <row r="2308" spans="1:8" x14ac:dyDescent="0.35">
      <c r="A2308" s="8" t="str">
        <f t="shared" si="75"/>
        <v>Distribución volumen por criterio (Consumiciones)Proteinas VegetalesNIVEL MEDIO</v>
      </c>
      <c r="B2308" s="8" t="s">
        <v>264</v>
      </c>
      <c r="C2308" s="8">
        <v>0</v>
      </c>
      <c r="D2308" t="s">
        <v>247</v>
      </c>
      <c r="E2308" s="24">
        <v>32.0540938669768</v>
      </c>
      <c r="F2308" s="24">
        <v>16.055673000884799</v>
      </c>
      <c r="G2308" s="24">
        <v>22.935170246693598</v>
      </c>
      <c r="H2308" s="9">
        <v>0</v>
      </c>
    </row>
    <row r="2309" spans="1:8" x14ac:dyDescent="0.35">
      <c r="A2309" s="8" t="str">
        <f t="shared" si="75"/>
        <v>Distribución volumen por criterio (Consumiciones)Proteinas VegetalesNIVEL MEDIO BAJO</v>
      </c>
      <c r="B2309" s="8" t="s">
        <v>264</v>
      </c>
      <c r="C2309" s="8">
        <v>0</v>
      </c>
      <c r="D2309" t="s">
        <v>248</v>
      </c>
      <c r="E2309" s="24">
        <v>16.435997275031099</v>
      </c>
      <c r="F2309" s="24">
        <v>22.575282456016701</v>
      </c>
      <c r="G2309" s="24">
        <v>21.0925476034143</v>
      </c>
      <c r="H2309" s="9">
        <v>0</v>
      </c>
    </row>
    <row r="2310" spans="1:8" x14ac:dyDescent="0.35">
      <c r="A2310" s="8" t="str">
        <f t="shared" si="75"/>
        <v>Distribución volumen por criterio (Consumiciones)Proteinas VegetalesNIVEL BAJO</v>
      </c>
      <c r="B2310" s="8" t="s">
        <v>264</v>
      </c>
      <c r="C2310" s="8">
        <v>0</v>
      </c>
      <c r="D2310" t="s">
        <v>249</v>
      </c>
      <c r="E2310" s="24">
        <v>20.325988130360599</v>
      </c>
      <c r="F2310" s="24">
        <v>22.164509587453701</v>
      </c>
      <c r="G2310" s="24">
        <v>21.516110121001802</v>
      </c>
      <c r="H2310" s="9">
        <v>0</v>
      </c>
    </row>
    <row r="2311" spans="1:8" x14ac:dyDescent="0.35">
      <c r="A2311" s="8" t="str">
        <f t="shared" si="75"/>
        <v>Distribución volumen por criterio (Consumiciones)Proteinas VegetalesHOMBRE</v>
      </c>
      <c r="B2311" s="8" t="s">
        <v>264</v>
      </c>
      <c r="C2311" s="8">
        <v>0</v>
      </c>
      <c r="D2311" t="s">
        <v>166</v>
      </c>
      <c r="E2311" s="24">
        <v>39.851653959048001</v>
      </c>
      <c r="F2311" s="24">
        <v>44.752190355389601</v>
      </c>
      <c r="G2311" s="24">
        <v>43.677506800487798</v>
      </c>
      <c r="H2311" s="9">
        <v>0</v>
      </c>
    </row>
    <row r="2312" spans="1:8" x14ac:dyDescent="0.35">
      <c r="A2312" s="8" t="str">
        <f t="shared" si="75"/>
        <v>Distribución volumen por criterio (Consumiciones)Proteinas VegetalesMUJER</v>
      </c>
      <c r="B2312" s="8" t="s">
        <v>264</v>
      </c>
      <c r="C2312" s="8">
        <v>0</v>
      </c>
      <c r="D2312" t="s">
        <v>167</v>
      </c>
      <c r="E2312" s="24">
        <v>60.148346040951999</v>
      </c>
      <c r="F2312" s="24">
        <v>55.2478487930535</v>
      </c>
      <c r="G2312" s="24">
        <v>56.322483819529097</v>
      </c>
      <c r="H2312" s="9">
        <v>0</v>
      </c>
    </row>
    <row r="2313" spans="1:8" x14ac:dyDescent="0.35">
      <c r="A2313" s="8" t="str">
        <f t="shared" ref="A2313:A2342" si="76">$I$3&amp;$C$2313&amp;D2313</f>
        <v>Distribución volumen por criterio (Consumiciones)Platos Base HuevosT.ESPAÑA</v>
      </c>
      <c r="B2313" s="8" t="s">
        <v>264</v>
      </c>
      <c r="C2313" s="8" t="s">
        <v>250</v>
      </c>
      <c r="D2313" t="s">
        <v>138</v>
      </c>
      <c r="E2313" s="24">
        <v>100</v>
      </c>
      <c r="F2313" s="24">
        <v>100</v>
      </c>
      <c r="G2313" s="24">
        <v>100</v>
      </c>
      <c r="H2313" s="9">
        <v>0</v>
      </c>
    </row>
    <row r="2314" spans="1:8" x14ac:dyDescent="0.35">
      <c r="A2314" s="8" t="str">
        <f t="shared" si="76"/>
        <v>Distribución volumen por criterio (Consumiciones)Platos Base HuevosBCN AM</v>
      </c>
      <c r="B2314" s="8" t="s">
        <v>264</v>
      </c>
      <c r="C2314" s="8">
        <v>0</v>
      </c>
      <c r="D2314" t="s">
        <v>140</v>
      </c>
      <c r="E2314" s="24">
        <v>7.5856481662226596</v>
      </c>
      <c r="F2314" s="24">
        <v>8.1932563954116606</v>
      </c>
      <c r="G2314" s="24">
        <v>7.6050264363984796</v>
      </c>
      <c r="H2314" s="9">
        <v>0</v>
      </c>
    </row>
    <row r="2315" spans="1:8" x14ac:dyDescent="0.35">
      <c r="A2315" s="8" t="str">
        <f t="shared" si="76"/>
        <v>Distribución volumen por criterio (Consumiciones)Platos Base HuevosREST.CAT ARAGON</v>
      </c>
      <c r="B2315" s="8" t="s">
        <v>264</v>
      </c>
      <c r="C2315" s="8">
        <v>0</v>
      </c>
      <c r="D2315" t="s">
        <v>141</v>
      </c>
      <c r="E2315" s="24">
        <v>10.311217933474699</v>
      </c>
      <c r="F2315" s="24">
        <v>11.630365801929001</v>
      </c>
      <c r="G2315" s="24">
        <v>11.668664126164099</v>
      </c>
      <c r="H2315" s="9">
        <v>0</v>
      </c>
    </row>
    <row r="2316" spans="1:8" x14ac:dyDescent="0.35">
      <c r="A2316" s="8" t="str">
        <f t="shared" si="76"/>
        <v>Distribución volumen por criterio (Consumiciones)Platos Base HuevosLEVANTE</v>
      </c>
      <c r="B2316" s="8" t="s">
        <v>264</v>
      </c>
      <c r="C2316" s="8">
        <v>0</v>
      </c>
      <c r="D2316" t="s">
        <v>142</v>
      </c>
      <c r="E2316" s="24">
        <v>17.525929701199502</v>
      </c>
      <c r="F2316" s="24">
        <v>16.620893651937301</v>
      </c>
      <c r="G2316" s="24">
        <v>17.1237160004316</v>
      </c>
      <c r="H2316" s="9">
        <v>0</v>
      </c>
    </row>
    <row r="2317" spans="1:8" x14ac:dyDescent="0.35">
      <c r="A2317" s="8" t="str">
        <f t="shared" si="76"/>
        <v>Distribución volumen por criterio (Consumiciones)Platos Base HuevosANDALUCIA</v>
      </c>
      <c r="B2317" s="8" t="s">
        <v>264</v>
      </c>
      <c r="C2317" s="8">
        <v>0</v>
      </c>
      <c r="D2317" t="s">
        <v>143</v>
      </c>
      <c r="E2317" s="24">
        <v>16.744206736292099</v>
      </c>
      <c r="F2317" s="24">
        <v>15.9833224102812</v>
      </c>
      <c r="G2317" s="24">
        <v>15.3589407080163</v>
      </c>
      <c r="H2317" s="9">
        <v>0</v>
      </c>
    </row>
    <row r="2318" spans="1:8" x14ac:dyDescent="0.35">
      <c r="A2318" s="8" t="str">
        <f t="shared" si="76"/>
        <v>Distribución volumen por criterio (Consumiciones)Platos Base HuevosMDD AM</v>
      </c>
      <c r="B2318" s="8" t="s">
        <v>264</v>
      </c>
      <c r="C2318" s="8">
        <v>0</v>
      </c>
      <c r="D2318" t="s">
        <v>144</v>
      </c>
      <c r="E2318" s="24">
        <v>14.4853349157934</v>
      </c>
      <c r="F2318" s="24">
        <v>16.222105520930501</v>
      </c>
      <c r="G2318" s="24">
        <v>15.7346929996475</v>
      </c>
      <c r="H2318" s="9">
        <v>0</v>
      </c>
    </row>
    <row r="2319" spans="1:8" x14ac:dyDescent="0.35">
      <c r="A2319" s="8" t="str">
        <f t="shared" si="76"/>
        <v>Distribución volumen por criterio (Consumiciones)Platos Base HuevosRTO CENTRO</v>
      </c>
      <c r="B2319" s="8" t="s">
        <v>264</v>
      </c>
      <c r="C2319" s="8">
        <v>0</v>
      </c>
      <c r="D2319" t="s">
        <v>145</v>
      </c>
      <c r="E2319" s="24">
        <v>14.347087343608401</v>
      </c>
      <c r="F2319" s="24">
        <v>10.833929028943</v>
      </c>
      <c r="G2319" s="24">
        <v>11.7610455264557</v>
      </c>
      <c r="H2319" s="9">
        <v>0</v>
      </c>
    </row>
    <row r="2320" spans="1:8" x14ac:dyDescent="0.35">
      <c r="A2320" s="8" t="str">
        <f t="shared" si="76"/>
        <v>Distribución volumen por criterio (Consumiciones)Platos Base HuevosNORTE-CENTRO</v>
      </c>
      <c r="B2320" s="8" t="s">
        <v>264</v>
      </c>
      <c r="C2320" s="8">
        <v>0</v>
      </c>
      <c r="D2320" t="s">
        <v>146</v>
      </c>
      <c r="E2320" s="24">
        <v>11.6205285388201</v>
      </c>
      <c r="F2320" s="24">
        <v>12.578635359264601</v>
      </c>
      <c r="G2320" s="24">
        <v>13.257864050511399</v>
      </c>
      <c r="H2320" s="9">
        <v>0</v>
      </c>
    </row>
    <row r="2321" spans="1:8" x14ac:dyDescent="0.35">
      <c r="A2321" s="8" t="str">
        <f t="shared" si="76"/>
        <v>Distribución volumen por criterio (Consumiciones)Platos Base HuevosNOROESTE</v>
      </c>
      <c r="B2321" s="8" t="s">
        <v>264</v>
      </c>
      <c r="C2321" s="8">
        <v>0</v>
      </c>
      <c r="D2321" t="s">
        <v>147</v>
      </c>
      <c r="E2321" s="24">
        <v>7.3800419323522002</v>
      </c>
      <c r="F2321" s="24">
        <v>7.9374871129217102</v>
      </c>
      <c r="G2321" s="24">
        <v>7.4900549587743104</v>
      </c>
      <c r="H2321" s="9">
        <v>0</v>
      </c>
    </row>
    <row r="2322" spans="1:8" x14ac:dyDescent="0.35">
      <c r="A2322" s="8" t="str">
        <f t="shared" si="76"/>
        <v>Distribución volumen por criterio (Consumiciones)Platos Base Huevos&lt;2MIL</v>
      </c>
      <c r="B2322" s="8" t="s">
        <v>264</v>
      </c>
      <c r="C2322" s="8">
        <v>0</v>
      </c>
      <c r="D2322" t="s">
        <v>148</v>
      </c>
      <c r="E2322" s="24">
        <v>4.8553461619546603</v>
      </c>
      <c r="F2322" s="24">
        <v>4.5103830334566197</v>
      </c>
      <c r="G2322" s="24">
        <v>3.8437497221300299</v>
      </c>
      <c r="H2322" s="9">
        <v>0</v>
      </c>
    </row>
    <row r="2323" spans="1:8" x14ac:dyDescent="0.35">
      <c r="A2323" s="8" t="str">
        <f t="shared" si="76"/>
        <v>Distribución volumen por criterio (Consumiciones)Platos Base Huevos2-5MIL</v>
      </c>
      <c r="B2323" s="8" t="s">
        <v>264</v>
      </c>
      <c r="C2323" s="8">
        <v>0</v>
      </c>
      <c r="D2323" t="s">
        <v>149</v>
      </c>
      <c r="E2323" s="24">
        <v>5.98216514513416</v>
      </c>
      <c r="F2323" s="24">
        <v>4.8021370491527904</v>
      </c>
      <c r="G2323" s="24">
        <v>4.2187858602457604</v>
      </c>
      <c r="H2323" s="9">
        <v>0</v>
      </c>
    </row>
    <row r="2324" spans="1:8" x14ac:dyDescent="0.35">
      <c r="A2324" s="8" t="str">
        <f t="shared" si="76"/>
        <v>Distribución volumen por criterio (Consumiciones)Platos Base Huevos5-10MIL</v>
      </c>
      <c r="B2324" s="8" t="s">
        <v>264</v>
      </c>
      <c r="C2324" s="8">
        <v>0</v>
      </c>
      <c r="D2324" t="s">
        <v>150</v>
      </c>
      <c r="E2324" s="24">
        <v>8.0536806038145095</v>
      </c>
      <c r="F2324" s="24">
        <v>7.4077285194522302</v>
      </c>
      <c r="G2324" s="24">
        <v>7.9506065555923797</v>
      </c>
      <c r="H2324" s="9">
        <v>0</v>
      </c>
    </row>
    <row r="2325" spans="1:8" x14ac:dyDescent="0.35">
      <c r="A2325" s="8" t="str">
        <f t="shared" si="76"/>
        <v>Distribución volumen por criterio (Consumiciones)Platos Base Huevos10-30MIL</v>
      </c>
      <c r="B2325" s="8" t="s">
        <v>264</v>
      </c>
      <c r="C2325" s="8">
        <v>0</v>
      </c>
      <c r="D2325" t="s">
        <v>151</v>
      </c>
      <c r="E2325" s="24">
        <v>16.027864357997501</v>
      </c>
      <c r="F2325" s="24">
        <v>17.3835208653888</v>
      </c>
      <c r="G2325" s="24">
        <v>20.5307995277232</v>
      </c>
      <c r="H2325" s="9">
        <v>0</v>
      </c>
    </row>
    <row r="2326" spans="1:8" x14ac:dyDescent="0.35">
      <c r="A2326" s="8" t="str">
        <f t="shared" si="76"/>
        <v>Distribución volumen por criterio (Consumiciones)Platos Base Huevos30-100MIL</v>
      </c>
      <c r="B2326" s="8" t="s">
        <v>264</v>
      </c>
      <c r="C2326" s="8">
        <v>0</v>
      </c>
      <c r="D2326" t="s">
        <v>152</v>
      </c>
      <c r="E2326" s="24">
        <v>21.866036995209299</v>
      </c>
      <c r="F2326" s="24">
        <v>21.508362622683801</v>
      </c>
      <c r="G2326" s="24">
        <v>21.544305750448402</v>
      </c>
      <c r="H2326" s="9">
        <v>0</v>
      </c>
    </row>
    <row r="2327" spans="1:8" x14ac:dyDescent="0.35">
      <c r="A2327" s="8" t="str">
        <f t="shared" si="76"/>
        <v>Distribución volumen por criterio (Consumiciones)Platos Base Huevos100-200MIL</v>
      </c>
      <c r="B2327" s="8" t="s">
        <v>264</v>
      </c>
      <c r="C2327" s="8">
        <v>0</v>
      </c>
      <c r="D2327" t="s">
        <v>153</v>
      </c>
      <c r="E2327" s="24">
        <v>10.006102219632099</v>
      </c>
      <c r="F2327" s="24">
        <v>11.5935553520361</v>
      </c>
      <c r="G2327" s="24">
        <v>9.8022142601545408</v>
      </c>
      <c r="H2327" s="9">
        <v>0</v>
      </c>
    </row>
    <row r="2328" spans="1:8" x14ac:dyDescent="0.35">
      <c r="A2328" s="8" t="str">
        <f t="shared" si="76"/>
        <v>Distribución volumen por criterio (Consumiciones)Platos Base Huevos200-500MIL</v>
      </c>
      <c r="B2328" s="8" t="s">
        <v>264</v>
      </c>
      <c r="C2328" s="8">
        <v>0</v>
      </c>
      <c r="D2328" t="s">
        <v>154</v>
      </c>
      <c r="E2328" s="24">
        <v>15.5632225682276</v>
      </c>
      <c r="F2328" s="24">
        <v>13.972721151700201</v>
      </c>
      <c r="G2328" s="24">
        <v>15.451365365902801</v>
      </c>
      <c r="H2328" s="9">
        <v>0</v>
      </c>
    </row>
    <row r="2329" spans="1:8" x14ac:dyDescent="0.35">
      <c r="A2329" s="8" t="str">
        <f t="shared" si="76"/>
        <v>Distribución volumen por criterio (Consumiciones)Platos Base Huevos&gt;500MIL</v>
      </c>
      <c r="B2329" s="8" t="s">
        <v>264</v>
      </c>
      <c r="C2329" s="8">
        <v>0</v>
      </c>
      <c r="D2329" t="s">
        <v>155</v>
      </c>
      <c r="E2329" s="24">
        <v>17.6455772157931</v>
      </c>
      <c r="F2329" s="24">
        <v>18.821581969367301</v>
      </c>
      <c r="G2329" s="24">
        <v>16.658177764202399</v>
      </c>
      <c r="H2329" s="9">
        <v>0</v>
      </c>
    </row>
    <row r="2330" spans="1:8" x14ac:dyDescent="0.35">
      <c r="A2330" s="8" t="str">
        <f t="shared" si="76"/>
        <v>Distribución volumen por criterio (Consumiciones)Platos Base HuevosDE 15 A 19 AÑOS</v>
      </c>
      <c r="B2330" s="8" t="s">
        <v>264</v>
      </c>
      <c r="C2330" s="8">
        <v>0</v>
      </c>
      <c r="D2330" t="s">
        <v>156</v>
      </c>
      <c r="E2330" s="24">
        <v>5.7225049339486196</v>
      </c>
      <c r="F2330" s="24">
        <v>1.20512760625676</v>
      </c>
      <c r="G2330" s="24">
        <v>1.19954103691819</v>
      </c>
      <c r="H2330" s="9">
        <v>0</v>
      </c>
    </row>
    <row r="2331" spans="1:8" x14ac:dyDescent="0.35">
      <c r="A2331" s="8" t="str">
        <f t="shared" si="76"/>
        <v>Distribución volumen por criterio (Consumiciones)Platos Base HuevosDE 20 A 24 AÑOS</v>
      </c>
      <c r="B2331" s="8" t="s">
        <v>264</v>
      </c>
      <c r="C2331" s="8">
        <v>0</v>
      </c>
      <c r="D2331" t="s">
        <v>157</v>
      </c>
      <c r="E2331" s="24">
        <v>3.0450667493861698</v>
      </c>
      <c r="F2331" s="24">
        <v>3.8602420246384401</v>
      </c>
      <c r="G2331" s="24">
        <v>4.63715409244484</v>
      </c>
      <c r="H2331" s="9">
        <v>0</v>
      </c>
    </row>
    <row r="2332" spans="1:8" x14ac:dyDescent="0.35">
      <c r="A2332" s="8" t="str">
        <f t="shared" si="76"/>
        <v>Distribución volumen por criterio (Consumiciones)Platos Base HuevosDE 25 A 34 AÑOS</v>
      </c>
      <c r="B2332" s="8" t="s">
        <v>264</v>
      </c>
      <c r="C2332" s="8">
        <v>0</v>
      </c>
      <c r="D2332" t="s">
        <v>158</v>
      </c>
      <c r="E2332" s="24">
        <v>10.5701683091078</v>
      </c>
      <c r="F2332" s="24">
        <v>9.3004599006025792</v>
      </c>
      <c r="G2332" s="24">
        <v>8.32776712225726</v>
      </c>
      <c r="H2332" s="9">
        <v>0</v>
      </c>
    </row>
    <row r="2333" spans="1:8" x14ac:dyDescent="0.35">
      <c r="A2333" s="8" t="str">
        <f t="shared" si="76"/>
        <v>Distribución volumen por criterio (Consumiciones)Platos Base HuevosDE 35 A 49 AÑOS</v>
      </c>
      <c r="B2333" s="8" t="s">
        <v>264</v>
      </c>
      <c r="C2333" s="8">
        <v>0</v>
      </c>
      <c r="D2333" t="s">
        <v>159</v>
      </c>
      <c r="E2333" s="24">
        <v>26.066581155143801</v>
      </c>
      <c r="F2333" s="24">
        <v>25.096903751160099</v>
      </c>
      <c r="G2333" s="24">
        <v>22.958043257114198</v>
      </c>
      <c r="H2333" s="9">
        <v>0</v>
      </c>
    </row>
    <row r="2334" spans="1:8" x14ac:dyDescent="0.35">
      <c r="A2334" s="8" t="str">
        <f t="shared" si="76"/>
        <v>Distribución volumen por criterio (Consumiciones)Platos Base HuevosDE 50 A 59 AÑOS</v>
      </c>
      <c r="B2334" s="8" t="s">
        <v>264</v>
      </c>
      <c r="C2334" s="8">
        <v>0</v>
      </c>
      <c r="D2334" t="s">
        <v>160</v>
      </c>
      <c r="E2334" s="24">
        <v>25.728533803906998</v>
      </c>
      <c r="F2334" s="24">
        <v>28.7047902420105</v>
      </c>
      <c r="G2334" s="24">
        <v>26.930592468035599</v>
      </c>
      <c r="H2334" s="9">
        <v>0</v>
      </c>
    </row>
    <row r="2335" spans="1:8" x14ac:dyDescent="0.35">
      <c r="A2335" s="8" t="str">
        <f t="shared" si="76"/>
        <v>Distribución volumen por criterio (Consumiciones)Platos Base HuevosDE 60 A 75 AÑOS</v>
      </c>
      <c r="B2335" s="8" t="s">
        <v>264</v>
      </c>
      <c r="C2335" s="8">
        <v>0</v>
      </c>
      <c r="D2335" t="s">
        <v>161</v>
      </c>
      <c r="E2335" s="24">
        <v>28.867142682388099</v>
      </c>
      <c r="F2335" s="24">
        <v>31.832463499783699</v>
      </c>
      <c r="G2335" s="24">
        <v>35.946917163388001</v>
      </c>
      <c r="H2335" s="9">
        <v>0</v>
      </c>
    </row>
    <row r="2336" spans="1:8" x14ac:dyDescent="0.35">
      <c r="A2336" s="8" t="str">
        <f t="shared" si="76"/>
        <v>Distribución volumen por criterio (Consumiciones)Platos Base HuevosNIVEL ALTO</v>
      </c>
      <c r="B2336" s="8" t="s">
        <v>264</v>
      </c>
      <c r="C2336" s="8">
        <v>0</v>
      </c>
      <c r="D2336" t="s">
        <v>245</v>
      </c>
      <c r="E2336" s="24">
        <v>26.302554153945799</v>
      </c>
      <c r="F2336" s="24">
        <v>24.3620159000005</v>
      </c>
      <c r="G2336" s="24">
        <v>25.891352782749099</v>
      </c>
      <c r="H2336" s="9">
        <v>0</v>
      </c>
    </row>
    <row r="2337" spans="1:9" x14ac:dyDescent="0.35">
      <c r="A2337" s="8" t="str">
        <f t="shared" si="76"/>
        <v>Distribución volumen por criterio (Consumiciones)Platos Base HuevosNIVEL MEDIO ALTO</v>
      </c>
      <c r="B2337" s="8" t="s">
        <v>264</v>
      </c>
      <c r="C2337" s="8">
        <v>0</v>
      </c>
      <c r="D2337" t="s">
        <v>246</v>
      </c>
      <c r="E2337" s="24">
        <v>14.9205421913239</v>
      </c>
      <c r="F2337" s="24">
        <v>17.8400926501306</v>
      </c>
      <c r="G2337" s="24">
        <v>16.6383273345463</v>
      </c>
      <c r="H2337" s="9">
        <v>0</v>
      </c>
    </row>
    <row r="2338" spans="1:9" x14ac:dyDescent="0.35">
      <c r="A2338" s="8" t="str">
        <f t="shared" si="76"/>
        <v>Distribución volumen por criterio (Consumiciones)Platos Base HuevosNIVEL MEDIO</v>
      </c>
      <c r="B2338" s="8" t="s">
        <v>264</v>
      </c>
      <c r="C2338" s="8">
        <v>0</v>
      </c>
      <c r="D2338" t="s">
        <v>247</v>
      </c>
      <c r="E2338" s="24">
        <v>27.1906057523654</v>
      </c>
      <c r="F2338" s="24">
        <v>26.491657194516701</v>
      </c>
      <c r="G2338" s="24">
        <v>26.332363962674499</v>
      </c>
      <c r="H2338" s="9">
        <v>0</v>
      </c>
    </row>
    <row r="2339" spans="1:9" x14ac:dyDescent="0.35">
      <c r="A2339" s="8" t="str">
        <f t="shared" si="76"/>
        <v>Distribución volumen por criterio (Consumiciones)Platos Base HuevosNIVEL MEDIO BAJO</v>
      </c>
      <c r="B2339" s="8" t="s">
        <v>264</v>
      </c>
      <c r="C2339" s="8">
        <v>0</v>
      </c>
      <c r="D2339" t="s">
        <v>248</v>
      </c>
      <c r="E2339" s="24">
        <v>12.531309071627399</v>
      </c>
      <c r="F2339" s="24">
        <v>13.670692861231</v>
      </c>
      <c r="G2339" s="24">
        <v>15.1018199671771</v>
      </c>
      <c r="H2339" s="9">
        <v>0</v>
      </c>
    </row>
    <row r="2340" spans="1:9" x14ac:dyDescent="0.35">
      <c r="A2340" s="8" t="str">
        <f t="shared" si="76"/>
        <v>Distribución volumen por criterio (Consumiciones)Platos Base HuevosNIVEL BAJO</v>
      </c>
      <c r="B2340" s="8" t="s">
        <v>264</v>
      </c>
      <c r="C2340" s="8">
        <v>0</v>
      </c>
      <c r="D2340" t="s">
        <v>249</v>
      </c>
      <c r="E2340" s="24">
        <v>19.054969901789502</v>
      </c>
      <c r="F2340" s="24">
        <v>17.635539034930598</v>
      </c>
      <c r="G2340" s="24">
        <v>16.036147968851701</v>
      </c>
      <c r="H2340" s="9">
        <v>0</v>
      </c>
    </row>
    <row r="2341" spans="1:9" x14ac:dyDescent="0.35">
      <c r="A2341" s="8" t="str">
        <f t="shared" si="76"/>
        <v>Distribución volumen por criterio (Consumiciones)Platos Base HuevosHOMBRE</v>
      </c>
      <c r="B2341" s="8" t="s">
        <v>264</v>
      </c>
      <c r="C2341" s="8">
        <v>0</v>
      </c>
      <c r="D2341" t="s">
        <v>166</v>
      </c>
      <c r="E2341" s="24">
        <v>51.4819828357031</v>
      </c>
      <c r="F2341" s="24">
        <v>49.508604203794398</v>
      </c>
      <c r="G2341" s="24">
        <v>49.006312965334601</v>
      </c>
      <c r="H2341" s="9">
        <v>0</v>
      </c>
    </row>
    <row r="2342" spans="1:9" x14ac:dyDescent="0.35">
      <c r="A2342" s="8" t="str">
        <f t="shared" si="76"/>
        <v>Distribución volumen por criterio (Consumiciones)Platos Base HuevosMUJER</v>
      </c>
      <c r="B2342" s="8" t="s">
        <v>264</v>
      </c>
      <c r="C2342" s="8">
        <v>0</v>
      </c>
      <c r="D2342" t="s">
        <v>167</v>
      </c>
      <c r="E2342" s="24">
        <v>48.5180171642969</v>
      </c>
      <c r="F2342" s="24">
        <v>50.491372204300198</v>
      </c>
      <c r="G2342" s="24">
        <v>50.993687034665399</v>
      </c>
      <c r="H2342" s="9">
        <v>0</v>
      </c>
    </row>
    <row r="2343" spans="1:9" s="97" customFormat="1" x14ac:dyDescent="0.35">
      <c r="A2343" s="97" t="str">
        <f t="shared" ref="A2343:A2372" si="77">$I$2343&amp;$C$2343&amp;D2343</f>
        <v>Distribución volumen por criterio (kg ó litros).T.Alimentos TOTAL INGT.ESPAÑA</v>
      </c>
      <c r="B2343" s="97" t="s">
        <v>265</v>
      </c>
      <c r="C2343" s="97" t="s">
        <v>39</v>
      </c>
      <c r="D2343" s="98" t="s">
        <v>138</v>
      </c>
      <c r="E2343" s="99">
        <v>100</v>
      </c>
      <c r="F2343" s="99">
        <v>100</v>
      </c>
      <c r="G2343" s="99">
        <v>100</v>
      </c>
      <c r="H2343" s="100">
        <v>0</v>
      </c>
      <c r="I2343" s="97" t="s">
        <v>265</v>
      </c>
    </row>
    <row r="2344" spans="1:9" x14ac:dyDescent="0.35">
      <c r="A2344" s="8" t="str">
        <f t="shared" si="77"/>
        <v>Distribución volumen por criterio (kg ó litros).T.Alimentos TOTAL INGBCN AM</v>
      </c>
      <c r="B2344" s="8" t="s">
        <v>265</v>
      </c>
      <c r="C2344" s="8">
        <v>0</v>
      </c>
      <c r="D2344" t="s">
        <v>140</v>
      </c>
      <c r="E2344" s="24">
        <v>8.8316310995458593</v>
      </c>
      <c r="F2344" s="24">
        <v>8.9420623464018902</v>
      </c>
      <c r="G2344" s="24">
        <v>8.9386438616749402</v>
      </c>
      <c r="H2344" s="9">
        <v>0</v>
      </c>
    </row>
    <row r="2345" spans="1:9" x14ac:dyDescent="0.35">
      <c r="A2345" s="8" t="str">
        <f t="shared" si="77"/>
        <v>Distribución volumen por criterio (kg ó litros).T.Alimentos TOTAL INGREST.CAT ARAGON</v>
      </c>
      <c r="B2345" s="8" t="s">
        <v>265</v>
      </c>
      <c r="C2345" s="8">
        <v>0</v>
      </c>
      <c r="D2345" t="s">
        <v>141</v>
      </c>
      <c r="E2345" s="24">
        <v>12.4337085951699</v>
      </c>
      <c r="F2345" s="24">
        <v>13.186445484203301</v>
      </c>
      <c r="G2345" s="24">
        <v>12.811862858664901</v>
      </c>
      <c r="H2345" s="9">
        <v>0</v>
      </c>
    </row>
    <row r="2346" spans="1:9" x14ac:dyDescent="0.35">
      <c r="A2346" s="8" t="str">
        <f t="shared" si="77"/>
        <v>Distribución volumen por criterio (kg ó litros).T.Alimentos TOTAL INGLEVANTE</v>
      </c>
      <c r="B2346" s="8" t="s">
        <v>265</v>
      </c>
      <c r="C2346" s="8">
        <v>0</v>
      </c>
      <c r="D2346" t="s">
        <v>142</v>
      </c>
      <c r="E2346" s="24">
        <v>16.876639339657</v>
      </c>
      <c r="F2346" s="24">
        <v>16.8881699811154</v>
      </c>
      <c r="G2346" s="24">
        <v>17.1388340575167</v>
      </c>
      <c r="H2346" s="9">
        <v>0</v>
      </c>
    </row>
    <row r="2347" spans="1:9" x14ac:dyDescent="0.35">
      <c r="A2347" s="8" t="str">
        <f t="shared" si="77"/>
        <v>Distribución volumen por criterio (kg ó litros).T.Alimentos TOTAL INGANDALUCIA</v>
      </c>
      <c r="B2347" s="8" t="s">
        <v>265</v>
      </c>
      <c r="C2347" s="8">
        <v>0</v>
      </c>
      <c r="D2347" t="s">
        <v>143</v>
      </c>
      <c r="E2347" s="24">
        <v>19.4617677595357</v>
      </c>
      <c r="F2347" s="24">
        <v>19.693029335456099</v>
      </c>
      <c r="G2347" s="24">
        <v>18.622814745199101</v>
      </c>
      <c r="H2347" s="9">
        <v>0</v>
      </c>
    </row>
    <row r="2348" spans="1:9" x14ac:dyDescent="0.35">
      <c r="A2348" s="8" t="str">
        <f t="shared" si="77"/>
        <v>Distribución volumen por criterio (kg ó litros).T.Alimentos TOTAL INGMDD AM</v>
      </c>
      <c r="B2348" s="8" t="s">
        <v>265</v>
      </c>
      <c r="C2348" s="8">
        <v>0</v>
      </c>
      <c r="D2348" t="s">
        <v>144</v>
      </c>
      <c r="E2348" s="24">
        <v>16.561766216970199</v>
      </c>
      <c r="F2348" s="24">
        <v>16.6390449616048</v>
      </c>
      <c r="G2348" s="24">
        <v>17.0623487869176</v>
      </c>
      <c r="H2348" s="9">
        <v>0</v>
      </c>
    </row>
    <row r="2349" spans="1:9" x14ac:dyDescent="0.35">
      <c r="A2349" s="8" t="str">
        <f t="shared" si="77"/>
        <v>Distribución volumen por criterio (kg ó litros).T.Alimentos TOTAL INGRTO CENTRO</v>
      </c>
      <c r="B2349" s="8" t="s">
        <v>265</v>
      </c>
      <c r="C2349" s="8">
        <v>0</v>
      </c>
      <c r="D2349" t="s">
        <v>145</v>
      </c>
      <c r="E2349" s="24">
        <v>9.9904738590400495</v>
      </c>
      <c r="F2349" s="24">
        <v>10.1368325521576</v>
      </c>
      <c r="G2349" s="24">
        <v>11.051682573410099</v>
      </c>
      <c r="H2349" s="9">
        <v>0</v>
      </c>
    </row>
    <row r="2350" spans="1:9" x14ac:dyDescent="0.35">
      <c r="A2350" s="8" t="str">
        <f t="shared" si="77"/>
        <v>Distribución volumen por criterio (kg ó litros).T.Alimentos TOTAL INGNORTE-CENTRO</v>
      </c>
      <c r="B2350" s="8" t="s">
        <v>265</v>
      </c>
      <c r="C2350" s="8">
        <v>0</v>
      </c>
      <c r="D2350" t="s">
        <v>146</v>
      </c>
      <c r="E2350" s="24">
        <v>8.0834756543084403</v>
      </c>
      <c r="F2350" s="24">
        <v>7.7931328627803804</v>
      </c>
      <c r="G2350" s="24">
        <v>8.5667125401313697</v>
      </c>
      <c r="H2350" s="9">
        <v>0</v>
      </c>
    </row>
    <row r="2351" spans="1:9" x14ac:dyDescent="0.35">
      <c r="A2351" s="8" t="str">
        <f t="shared" si="77"/>
        <v>Distribución volumen por criterio (kg ó litros).T.Alimentos TOTAL INGNOROESTE</v>
      </c>
      <c r="B2351" s="8" t="s">
        <v>265</v>
      </c>
      <c r="C2351" s="8">
        <v>0</v>
      </c>
      <c r="D2351" t="s">
        <v>147</v>
      </c>
      <c r="E2351" s="24">
        <v>7.7605375900946498</v>
      </c>
      <c r="F2351" s="24">
        <v>6.7212824546460697</v>
      </c>
      <c r="G2351" s="24">
        <v>5.8071020554689596</v>
      </c>
      <c r="H2351" s="9">
        <v>0</v>
      </c>
    </row>
    <row r="2352" spans="1:9" x14ac:dyDescent="0.35">
      <c r="A2352" s="8" t="str">
        <f t="shared" si="77"/>
        <v>Distribución volumen por criterio (kg ó litros).T.Alimentos TOTAL ING&lt;2MIL</v>
      </c>
      <c r="B2352" s="8" t="s">
        <v>265</v>
      </c>
      <c r="C2352" s="8">
        <v>0</v>
      </c>
      <c r="D2352" t="s">
        <v>148</v>
      </c>
      <c r="E2352" s="24">
        <v>4.5044532399283996</v>
      </c>
      <c r="F2352" s="24">
        <v>5.5221849797678404</v>
      </c>
      <c r="G2352" s="24">
        <v>5.2290313738410497</v>
      </c>
      <c r="H2352" s="9">
        <v>0</v>
      </c>
    </row>
    <row r="2353" spans="1:8" x14ac:dyDescent="0.35">
      <c r="A2353" s="8" t="str">
        <f t="shared" si="77"/>
        <v>Distribución volumen por criterio (kg ó litros).T.Alimentos TOTAL ING2-5MIL</v>
      </c>
      <c r="B2353" s="8" t="s">
        <v>265</v>
      </c>
      <c r="C2353" s="8">
        <v>0</v>
      </c>
      <c r="D2353" t="s">
        <v>149</v>
      </c>
      <c r="E2353" s="24">
        <v>4.7705180669685303</v>
      </c>
      <c r="F2353" s="24">
        <v>3.9488912892153398</v>
      </c>
      <c r="G2353" s="24">
        <v>3.8013443610655999</v>
      </c>
      <c r="H2353" s="9">
        <v>0</v>
      </c>
    </row>
    <row r="2354" spans="1:8" x14ac:dyDescent="0.35">
      <c r="A2354" s="8" t="str">
        <f t="shared" si="77"/>
        <v>Distribución volumen por criterio (kg ó litros).T.Alimentos TOTAL ING5-10MIL</v>
      </c>
      <c r="B2354" s="8" t="s">
        <v>265</v>
      </c>
      <c r="C2354" s="8">
        <v>0</v>
      </c>
      <c r="D2354" t="s">
        <v>150</v>
      </c>
      <c r="E2354" s="24">
        <v>7.8595229279890102</v>
      </c>
      <c r="F2354" s="24">
        <v>8.3473421531411507</v>
      </c>
      <c r="G2354" s="24">
        <v>8.4782763983027802</v>
      </c>
      <c r="H2354" s="9">
        <v>0</v>
      </c>
    </row>
    <row r="2355" spans="1:8" x14ac:dyDescent="0.35">
      <c r="A2355" s="8" t="str">
        <f t="shared" si="77"/>
        <v>Distribución volumen por criterio (kg ó litros).T.Alimentos TOTAL ING10-30MIL</v>
      </c>
      <c r="B2355" s="8" t="s">
        <v>265</v>
      </c>
      <c r="C2355" s="8">
        <v>0</v>
      </c>
      <c r="D2355" t="s">
        <v>151</v>
      </c>
      <c r="E2355" s="24">
        <v>16.9267216931649</v>
      </c>
      <c r="F2355" s="24">
        <v>18.0782459262971</v>
      </c>
      <c r="G2355" s="24">
        <v>18.753237365257299</v>
      </c>
      <c r="H2355" s="9">
        <v>0</v>
      </c>
    </row>
    <row r="2356" spans="1:8" x14ac:dyDescent="0.35">
      <c r="A2356" s="8" t="str">
        <f t="shared" si="77"/>
        <v>Distribución volumen por criterio (kg ó litros).T.Alimentos TOTAL ING30-100MIL</v>
      </c>
      <c r="B2356" s="8" t="s">
        <v>265</v>
      </c>
      <c r="C2356" s="8">
        <v>0</v>
      </c>
      <c r="D2356" t="s">
        <v>152</v>
      </c>
      <c r="E2356" s="24">
        <v>22.1571890532975</v>
      </c>
      <c r="F2356" s="24">
        <v>22.2954397392582</v>
      </c>
      <c r="G2356" s="24">
        <v>23.040094755143201</v>
      </c>
      <c r="H2356" s="9">
        <v>0</v>
      </c>
    </row>
    <row r="2357" spans="1:8" x14ac:dyDescent="0.35">
      <c r="A2357" s="8" t="str">
        <f t="shared" si="77"/>
        <v>Distribución volumen por criterio (kg ó litros).T.Alimentos TOTAL ING100-200MIL</v>
      </c>
      <c r="B2357" s="8" t="s">
        <v>265</v>
      </c>
      <c r="C2357" s="8">
        <v>0</v>
      </c>
      <c r="D2357" t="s">
        <v>153</v>
      </c>
      <c r="E2357" s="24">
        <v>9.1125598193237192</v>
      </c>
      <c r="F2357" s="24">
        <v>9.9328012537171002</v>
      </c>
      <c r="G2357" s="24">
        <v>9.2418549985003295</v>
      </c>
      <c r="H2357" s="9">
        <v>0</v>
      </c>
    </row>
    <row r="2358" spans="1:8" x14ac:dyDescent="0.35">
      <c r="A2358" s="8" t="str">
        <f t="shared" si="77"/>
        <v>Distribución volumen por criterio (kg ó litros).T.Alimentos TOTAL ING200-500MIL</v>
      </c>
      <c r="B2358" s="8" t="s">
        <v>265</v>
      </c>
      <c r="C2358" s="8">
        <v>0</v>
      </c>
      <c r="D2358" t="s">
        <v>154</v>
      </c>
      <c r="E2358" s="24">
        <v>15.8528227091617</v>
      </c>
      <c r="F2358" s="24">
        <v>14.171609995991201</v>
      </c>
      <c r="G2358" s="24">
        <v>14.668708825021801</v>
      </c>
      <c r="H2358" s="9">
        <v>0</v>
      </c>
    </row>
    <row r="2359" spans="1:8" x14ac:dyDescent="0.35">
      <c r="A2359" s="8" t="str">
        <f t="shared" si="77"/>
        <v>Distribución volumen por criterio (kg ó litros).T.Alimentos TOTAL ING&gt;500MIL</v>
      </c>
      <c r="B2359" s="8" t="s">
        <v>265</v>
      </c>
      <c r="C2359" s="8">
        <v>0</v>
      </c>
      <c r="D2359" t="s">
        <v>155</v>
      </c>
      <c r="E2359" s="24">
        <v>18.816213957559899</v>
      </c>
      <c r="F2359" s="24">
        <v>17.703484187623499</v>
      </c>
      <c r="G2359" s="24">
        <v>16.7874530696206</v>
      </c>
      <c r="H2359" s="9">
        <v>0</v>
      </c>
    </row>
    <row r="2360" spans="1:8" x14ac:dyDescent="0.35">
      <c r="A2360" s="8" t="str">
        <f t="shared" si="77"/>
        <v>Distribución volumen por criterio (kg ó litros).T.Alimentos TOTAL INGDE 15 A 19 AÑOS</v>
      </c>
      <c r="B2360" s="8" t="s">
        <v>265</v>
      </c>
      <c r="C2360" s="8">
        <v>0</v>
      </c>
      <c r="D2360" t="s">
        <v>156</v>
      </c>
      <c r="E2360" s="24">
        <v>3.2413680598809398</v>
      </c>
      <c r="F2360" s="24">
        <v>2.6023978856516701</v>
      </c>
      <c r="G2360" s="24">
        <v>2.6948042217104602</v>
      </c>
      <c r="H2360" s="9">
        <v>0</v>
      </c>
    </row>
    <row r="2361" spans="1:8" x14ac:dyDescent="0.35">
      <c r="A2361" s="8" t="str">
        <f t="shared" si="77"/>
        <v>Distribución volumen por criterio (kg ó litros).T.Alimentos TOTAL INGDE 20 A 24 AÑOS</v>
      </c>
      <c r="B2361" s="8" t="s">
        <v>265</v>
      </c>
      <c r="C2361" s="8">
        <v>0</v>
      </c>
      <c r="D2361" t="s">
        <v>157</v>
      </c>
      <c r="E2361" s="24">
        <v>2.8113748653830601</v>
      </c>
      <c r="F2361" s="24">
        <v>2.9634923052001301</v>
      </c>
      <c r="G2361" s="24">
        <v>3.9367625141594802</v>
      </c>
      <c r="H2361" s="9">
        <v>0</v>
      </c>
    </row>
    <row r="2362" spans="1:8" x14ac:dyDescent="0.35">
      <c r="A2362" s="8" t="str">
        <f t="shared" si="77"/>
        <v>Distribución volumen por criterio (kg ó litros).T.Alimentos TOTAL INGDE 25 A 34 AÑOS</v>
      </c>
      <c r="B2362" s="8" t="s">
        <v>265</v>
      </c>
      <c r="C2362" s="8">
        <v>0</v>
      </c>
      <c r="D2362" t="s">
        <v>158</v>
      </c>
      <c r="E2362" s="24">
        <v>10.831132130879499</v>
      </c>
      <c r="F2362" s="24">
        <v>9.4372131732874305</v>
      </c>
      <c r="G2362" s="24">
        <v>8.97940366724165</v>
      </c>
      <c r="H2362" s="9">
        <v>0</v>
      </c>
    </row>
    <row r="2363" spans="1:8" x14ac:dyDescent="0.35">
      <c r="A2363" s="8" t="str">
        <f t="shared" si="77"/>
        <v>Distribución volumen por criterio (kg ó litros).T.Alimentos TOTAL INGDE 35 A 49 AÑOS</v>
      </c>
      <c r="B2363" s="8" t="s">
        <v>265</v>
      </c>
      <c r="C2363" s="8">
        <v>0</v>
      </c>
      <c r="D2363" t="s">
        <v>159</v>
      </c>
      <c r="E2363" s="24">
        <v>26.740252205737399</v>
      </c>
      <c r="F2363" s="24">
        <v>26.208840540960601</v>
      </c>
      <c r="G2363" s="24">
        <v>23.9363984878328</v>
      </c>
      <c r="H2363" s="9">
        <v>0</v>
      </c>
    </row>
    <row r="2364" spans="1:8" x14ac:dyDescent="0.35">
      <c r="A2364" s="8" t="str">
        <f t="shared" si="77"/>
        <v>Distribución volumen por criterio (kg ó litros).T.Alimentos TOTAL INGDE 50 A 59 AÑOS</v>
      </c>
      <c r="B2364" s="8" t="s">
        <v>265</v>
      </c>
      <c r="C2364" s="8">
        <v>0</v>
      </c>
      <c r="D2364" t="s">
        <v>160</v>
      </c>
      <c r="E2364" s="24">
        <v>24.9604305733207</v>
      </c>
      <c r="F2364" s="24">
        <v>26.900059845138799</v>
      </c>
      <c r="G2364" s="24">
        <v>25.142475342445099</v>
      </c>
      <c r="H2364" s="9">
        <v>0</v>
      </c>
    </row>
    <row r="2365" spans="1:8" x14ac:dyDescent="0.35">
      <c r="A2365" s="8" t="str">
        <f t="shared" si="77"/>
        <v>Distribución volumen por criterio (kg ó litros).T.Alimentos TOTAL INGDE 60 A 75 AÑOS</v>
      </c>
      <c r="B2365" s="8" t="s">
        <v>265</v>
      </c>
      <c r="C2365" s="8">
        <v>0</v>
      </c>
      <c r="D2365" t="s">
        <v>161</v>
      </c>
      <c r="E2365" s="24">
        <v>31.415443461940701</v>
      </c>
      <c r="F2365" s="24">
        <v>31.887994987436599</v>
      </c>
      <c r="G2365" s="24">
        <v>35.310155890889298</v>
      </c>
      <c r="H2365" s="9">
        <v>0</v>
      </c>
    </row>
    <row r="2366" spans="1:8" x14ac:dyDescent="0.35">
      <c r="A2366" s="8" t="str">
        <f t="shared" si="77"/>
        <v>Distribución volumen por criterio (kg ó litros).T.Alimentos TOTAL INGNIVEL ALTO</v>
      </c>
      <c r="B2366" s="8" t="s">
        <v>265</v>
      </c>
      <c r="C2366" s="8">
        <v>0</v>
      </c>
      <c r="D2366" t="s">
        <v>245</v>
      </c>
      <c r="E2366" s="24">
        <v>25.058890991281299</v>
      </c>
      <c r="F2366" s="24">
        <v>24.328048256385301</v>
      </c>
      <c r="G2366" s="24">
        <v>23.993554708926201</v>
      </c>
      <c r="H2366" s="9">
        <v>0</v>
      </c>
    </row>
    <row r="2367" spans="1:8" x14ac:dyDescent="0.35">
      <c r="A2367" s="8" t="str">
        <f t="shared" si="77"/>
        <v>Distribución volumen por criterio (kg ó litros).T.Alimentos TOTAL INGNIVEL MEDIO ALTO</v>
      </c>
      <c r="B2367" s="8" t="s">
        <v>265</v>
      </c>
      <c r="C2367" s="8">
        <v>0</v>
      </c>
      <c r="D2367" t="s">
        <v>246</v>
      </c>
      <c r="E2367" s="24">
        <v>14.242893562913601</v>
      </c>
      <c r="F2367" s="24">
        <v>16.333308454800601</v>
      </c>
      <c r="G2367" s="24">
        <v>16.090243338588099</v>
      </c>
      <c r="H2367" s="9">
        <v>0</v>
      </c>
    </row>
    <row r="2368" spans="1:8" x14ac:dyDescent="0.35">
      <c r="A2368" s="8" t="str">
        <f t="shared" si="77"/>
        <v>Distribución volumen por criterio (kg ó litros).T.Alimentos TOTAL INGNIVEL MEDIO</v>
      </c>
      <c r="B2368" s="8" t="s">
        <v>265</v>
      </c>
      <c r="C2368" s="8">
        <v>0</v>
      </c>
      <c r="D2368" t="s">
        <v>247</v>
      </c>
      <c r="E2368" s="24">
        <v>26.0002839562096</v>
      </c>
      <c r="F2368" s="24">
        <v>25.9482906321911</v>
      </c>
      <c r="G2368" s="24">
        <v>24.251748462683299</v>
      </c>
      <c r="H2368" s="9">
        <v>0</v>
      </c>
    </row>
    <row r="2369" spans="1:8" x14ac:dyDescent="0.35">
      <c r="A2369" s="8" t="str">
        <f t="shared" si="77"/>
        <v>Distribución volumen por criterio (kg ó litros).T.Alimentos TOTAL INGNIVEL MEDIO BAJO</v>
      </c>
      <c r="B2369" s="8" t="s">
        <v>265</v>
      </c>
      <c r="C2369" s="8">
        <v>0</v>
      </c>
      <c r="D2369" t="s">
        <v>248</v>
      </c>
      <c r="E2369" s="24">
        <v>14.0185232019283</v>
      </c>
      <c r="F2369" s="24">
        <v>13.7879468586596</v>
      </c>
      <c r="G2369" s="24">
        <v>16.007993211786101</v>
      </c>
      <c r="H2369" s="9">
        <v>0</v>
      </c>
    </row>
    <row r="2370" spans="1:8" x14ac:dyDescent="0.35">
      <c r="A2370" s="8" t="str">
        <f t="shared" si="77"/>
        <v>Distribución volumen por criterio (kg ó litros).T.Alimentos TOTAL INGNIVEL BAJO</v>
      </c>
      <c r="B2370" s="8" t="s">
        <v>265</v>
      </c>
      <c r="C2370" s="8">
        <v>0</v>
      </c>
      <c r="D2370" t="s">
        <v>249</v>
      </c>
      <c r="E2370" s="24">
        <v>20.6794107016851</v>
      </c>
      <c r="F2370" s="24">
        <v>19.602405519454202</v>
      </c>
      <c r="G2370" s="24">
        <v>19.656461995206101</v>
      </c>
      <c r="H2370" s="9">
        <v>0</v>
      </c>
    </row>
    <row r="2371" spans="1:8" x14ac:dyDescent="0.35">
      <c r="A2371" s="8" t="str">
        <f t="shared" si="77"/>
        <v>Distribución volumen por criterio (kg ó litros).T.Alimentos TOTAL INGHOMBRE</v>
      </c>
      <c r="B2371" s="8" t="s">
        <v>265</v>
      </c>
      <c r="C2371" s="8">
        <v>0</v>
      </c>
      <c r="D2371" t="s">
        <v>166</v>
      </c>
      <c r="E2371" s="24">
        <v>49.942518364194498</v>
      </c>
      <c r="F2371" s="24">
        <v>49.910458221207499</v>
      </c>
      <c r="G2371" s="24">
        <v>50.084065217385699</v>
      </c>
      <c r="H2371" s="9">
        <v>0</v>
      </c>
    </row>
    <row r="2372" spans="1:8" x14ac:dyDescent="0.35">
      <c r="A2372" s="8" t="str">
        <f t="shared" si="77"/>
        <v>Distribución volumen por criterio (kg ó litros).T.Alimentos TOTAL INGMUJER</v>
      </c>
      <c r="B2372" s="8" t="s">
        <v>265</v>
      </c>
      <c r="C2372" s="8">
        <v>0</v>
      </c>
      <c r="D2372" t="s">
        <v>167</v>
      </c>
      <c r="E2372" s="24">
        <v>50.057478905383803</v>
      </c>
      <c r="F2372" s="24">
        <v>50.089540008781597</v>
      </c>
      <c r="G2372" s="24">
        <v>49.915935425955603</v>
      </c>
      <c r="H2372" s="9">
        <v>0</v>
      </c>
    </row>
    <row r="2373" spans="1:8" x14ac:dyDescent="0.35">
      <c r="A2373" s="8" t="str">
        <f t="shared" ref="A2373:A2402" si="78">$I$2343&amp;$C$2373&amp;D2373</f>
        <v>Distribución volumen por criterio (kg ó litros).T.Carne Ing.T.ESPAÑA</v>
      </c>
      <c r="B2373" s="8" t="s">
        <v>265</v>
      </c>
      <c r="C2373" s="8" t="s">
        <v>43</v>
      </c>
      <c r="D2373" t="s">
        <v>138</v>
      </c>
      <c r="E2373" s="24">
        <v>100</v>
      </c>
      <c r="F2373" s="24">
        <v>100</v>
      </c>
      <c r="G2373" s="24">
        <v>100</v>
      </c>
      <c r="H2373" s="9">
        <v>0</v>
      </c>
    </row>
    <row r="2374" spans="1:8" x14ac:dyDescent="0.35">
      <c r="A2374" s="8" t="str">
        <f t="shared" si="78"/>
        <v>Distribución volumen por criterio (kg ó litros).T.Carne Ing.BCN AM</v>
      </c>
      <c r="B2374" s="8" t="s">
        <v>265</v>
      </c>
      <c r="C2374" s="8">
        <v>0</v>
      </c>
      <c r="D2374" t="s">
        <v>140</v>
      </c>
      <c r="E2374" s="24">
        <v>8.0651445935155195</v>
      </c>
      <c r="F2374" s="24">
        <v>8.6076950207472294</v>
      </c>
      <c r="G2374" s="24">
        <v>8.5693242287896396</v>
      </c>
      <c r="H2374" s="9">
        <v>0</v>
      </c>
    </row>
    <row r="2375" spans="1:8" x14ac:dyDescent="0.35">
      <c r="A2375" s="8" t="str">
        <f t="shared" si="78"/>
        <v>Distribución volumen por criterio (kg ó litros).T.Carne Ing.REST.CAT ARAGON</v>
      </c>
      <c r="B2375" s="8" t="s">
        <v>265</v>
      </c>
      <c r="C2375" s="8">
        <v>0</v>
      </c>
      <c r="D2375" t="s">
        <v>141</v>
      </c>
      <c r="E2375" s="24">
        <v>11.9495196135633</v>
      </c>
      <c r="F2375" s="24">
        <v>13.126702911888399</v>
      </c>
      <c r="G2375" s="24">
        <v>12.758624767086401</v>
      </c>
      <c r="H2375" s="9">
        <v>0</v>
      </c>
    </row>
    <row r="2376" spans="1:8" x14ac:dyDescent="0.35">
      <c r="A2376" s="8" t="str">
        <f t="shared" si="78"/>
        <v>Distribución volumen por criterio (kg ó litros).T.Carne Ing.LEVANTE</v>
      </c>
      <c r="B2376" s="8" t="s">
        <v>265</v>
      </c>
      <c r="C2376" s="8">
        <v>0</v>
      </c>
      <c r="D2376" t="s">
        <v>142</v>
      </c>
      <c r="E2376" s="24">
        <v>15.724826714500701</v>
      </c>
      <c r="F2376" s="24">
        <v>16.511017207679998</v>
      </c>
      <c r="G2376" s="24">
        <v>16.5814106538181</v>
      </c>
      <c r="H2376" s="9">
        <v>0</v>
      </c>
    </row>
    <row r="2377" spans="1:8" x14ac:dyDescent="0.35">
      <c r="A2377" s="8" t="str">
        <f t="shared" si="78"/>
        <v>Distribución volumen por criterio (kg ó litros).T.Carne Ing.ANDALUCIA</v>
      </c>
      <c r="B2377" s="8" t="s">
        <v>265</v>
      </c>
      <c r="C2377" s="8">
        <v>0</v>
      </c>
      <c r="D2377" t="s">
        <v>143</v>
      </c>
      <c r="E2377" s="24">
        <v>20.456174934414001</v>
      </c>
      <c r="F2377" s="24">
        <v>20.2647284373055</v>
      </c>
      <c r="G2377" s="24">
        <v>19.5105176103439</v>
      </c>
      <c r="H2377" s="9">
        <v>0</v>
      </c>
    </row>
    <row r="2378" spans="1:8" x14ac:dyDescent="0.35">
      <c r="A2378" s="8" t="str">
        <f t="shared" si="78"/>
        <v>Distribución volumen por criterio (kg ó litros).T.Carne Ing.MDD AM</v>
      </c>
      <c r="B2378" s="8" t="s">
        <v>265</v>
      </c>
      <c r="C2378" s="8">
        <v>0</v>
      </c>
      <c r="D2378" t="s">
        <v>144</v>
      </c>
      <c r="E2378" s="24">
        <v>17.312865011796301</v>
      </c>
      <c r="F2378" s="24">
        <v>16.997380732832902</v>
      </c>
      <c r="G2378" s="24">
        <v>17.260310901577501</v>
      </c>
      <c r="H2378" s="9">
        <v>0</v>
      </c>
    </row>
    <row r="2379" spans="1:8" x14ac:dyDescent="0.35">
      <c r="A2379" s="8" t="str">
        <f t="shared" si="78"/>
        <v>Distribución volumen por criterio (kg ó litros).T.Carne Ing.RTO CENTRO</v>
      </c>
      <c r="B2379" s="8" t="s">
        <v>265</v>
      </c>
      <c r="C2379" s="8">
        <v>0</v>
      </c>
      <c r="D2379" t="s">
        <v>145</v>
      </c>
      <c r="E2379" s="24">
        <v>10.6943276117312</v>
      </c>
      <c r="F2379" s="24">
        <v>10.8967683191487</v>
      </c>
      <c r="G2379" s="24">
        <v>12.1815099777164</v>
      </c>
      <c r="H2379" s="9">
        <v>0</v>
      </c>
    </row>
    <row r="2380" spans="1:8" x14ac:dyDescent="0.35">
      <c r="A2380" s="8" t="str">
        <f t="shared" si="78"/>
        <v>Distribución volumen por criterio (kg ó litros).T.Carne Ing.NORTE-CENTRO</v>
      </c>
      <c r="B2380" s="8" t="s">
        <v>265</v>
      </c>
      <c r="C2380" s="8">
        <v>0</v>
      </c>
      <c r="D2380" t="s">
        <v>146</v>
      </c>
      <c r="E2380" s="24">
        <v>7.7444259826131097</v>
      </c>
      <c r="F2380" s="24">
        <v>7.5048474678042698</v>
      </c>
      <c r="G2380" s="24">
        <v>7.8387333832778401</v>
      </c>
      <c r="H2380" s="9">
        <v>0</v>
      </c>
    </row>
    <row r="2381" spans="1:8" x14ac:dyDescent="0.35">
      <c r="A2381" s="8" t="str">
        <f t="shared" si="78"/>
        <v>Distribución volumen por criterio (kg ó litros).T.Carne Ing.NOROESTE</v>
      </c>
      <c r="B2381" s="8" t="s">
        <v>265</v>
      </c>
      <c r="C2381" s="8">
        <v>0</v>
      </c>
      <c r="D2381" t="s">
        <v>147</v>
      </c>
      <c r="E2381" s="24">
        <v>8.0527173285523492</v>
      </c>
      <c r="F2381" s="24">
        <v>6.0908561398797803</v>
      </c>
      <c r="G2381" s="24">
        <v>5.2995745848062201</v>
      </c>
      <c r="H2381" s="9">
        <v>0</v>
      </c>
    </row>
    <row r="2382" spans="1:8" x14ac:dyDescent="0.35">
      <c r="A2382" s="8" t="str">
        <f t="shared" si="78"/>
        <v>Distribución volumen por criterio (kg ó litros).T.Carne Ing.&lt;2MIL</v>
      </c>
      <c r="B2382" s="8" t="s">
        <v>265</v>
      </c>
      <c r="C2382" s="8">
        <v>0</v>
      </c>
      <c r="D2382" t="s">
        <v>148</v>
      </c>
      <c r="E2382" s="24">
        <v>4.1403679809765697</v>
      </c>
      <c r="F2382" s="24">
        <v>5.1660425179620004</v>
      </c>
      <c r="G2382" s="24">
        <v>4.83828400617565</v>
      </c>
      <c r="H2382" s="9">
        <v>0</v>
      </c>
    </row>
    <row r="2383" spans="1:8" x14ac:dyDescent="0.35">
      <c r="A2383" s="8" t="str">
        <f t="shared" si="78"/>
        <v>Distribución volumen por criterio (kg ó litros).T.Carne Ing.2-5MIL</v>
      </c>
      <c r="B2383" s="8" t="s">
        <v>265</v>
      </c>
      <c r="C2383" s="8">
        <v>0</v>
      </c>
      <c r="D2383" t="s">
        <v>149</v>
      </c>
      <c r="E2383" s="24">
        <v>5.4582301856219697</v>
      </c>
      <c r="F2383" s="24">
        <v>4.1265201267204104</v>
      </c>
      <c r="G2383" s="24">
        <v>3.92822864210958</v>
      </c>
      <c r="H2383" s="9">
        <v>0</v>
      </c>
    </row>
    <row r="2384" spans="1:8" x14ac:dyDescent="0.35">
      <c r="A2384" s="8" t="str">
        <f t="shared" si="78"/>
        <v>Distribución volumen por criterio (kg ó litros).T.Carne Ing.5-10MIL</v>
      </c>
      <c r="B2384" s="8" t="s">
        <v>265</v>
      </c>
      <c r="C2384" s="8">
        <v>0</v>
      </c>
      <c r="D2384" t="s">
        <v>150</v>
      </c>
      <c r="E2384" s="24">
        <v>7.42211889930695</v>
      </c>
      <c r="F2384" s="24">
        <v>8.3927138555258693</v>
      </c>
      <c r="G2384" s="24">
        <v>8.7445501329617095</v>
      </c>
      <c r="H2384" s="9">
        <v>0</v>
      </c>
    </row>
    <row r="2385" spans="1:8" x14ac:dyDescent="0.35">
      <c r="A2385" s="8" t="str">
        <f t="shared" si="78"/>
        <v>Distribución volumen por criterio (kg ó litros).T.Carne Ing.10-30MIL</v>
      </c>
      <c r="B2385" s="8" t="s">
        <v>265</v>
      </c>
      <c r="C2385" s="8">
        <v>0</v>
      </c>
      <c r="D2385" t="s">
        <v>151</v>
      </c>
      <c r="E2385" s="24">
        <v>17.252841912935001</v>
      </c>
      <c r="F2385" s="24">
        <v>18.581301977265699</v>
      </c>
      <c r="G2385" s="24">
        <v>18.228850959795</v>
      </c>
      <c r="H2385" s="9">
        <v>0</v>
      </c>
    </row>
    <row r="2386" spans="1:8" x14ac:dyDescent="0.35">
      <c r="A2386" s="8" t="str">
        <f t="shared" si="78"/>
        <v>Distribución volumen por criterio (kg ó litros).T.Carne Ing.30-100MIL</v>
      </c>
      <c r="B2386" s="8" t="s">
        <v>265</v>
      </c>
      <c r="C2386" s="8">
        <v>0</v>
      </c>
      <c r="D2386" t="s">
        <v>152</v>
      </c>
      <c r="E2386" s="24">
        <v>22.6335307641546</v>
      </c>
      <c r="F2386" s="24">
        <v>22.739298557423702</v>
      </c>
      <c r="G2386" s="24">
        <v>22.9621351449942</v>
      </c>
      <c r="H2386" s="9">
        <v>0</v>
      </c>
    </row>
    <row r="2387" spans="1:8" x14ac:dyDescent="0.35">
      <c r="A2387" s="8" t="str">
        <f t="shared" si="78"/>
        <v>Distribución volumen por criterio (kg ó litros).T.Carne Ing.100-200MIL</v>
      </c>
      <c r="B2387" s="8" t="s">
        <v>265</v>
      </c>
      <c r="C2387" s="8">
        <v>0</v>
      </c>
      <c r="D2387" t="s">
        <v>153</v>
      </c>
      <c r="E2387" s="24">
        <v>9.1137263627375091</v>
      </c>
      <c r="F2387" s="24">
        <v>9.2927274197012508</v>
      </c>
      <c r="G2387" s="24">
        <v>9.2461177764188793</v>
      </c>
      <c r="H2387" s="9">
        <v>0</v>
      </c>
    </row>
    <row r="2388" spans="1:8" x14ac:dyDescent="0.35">
      <c r="A2388" s="8" t="str">
        <f t="shared" si="78"/>
        <v>Distribución volumen por criterio (kg ó litros).T.Carne Ing.200-500MIL</v>
      </c>
      <c r="B2388" s="8" t="s">
        <v>265</v>
      </c>
      <c r="C2388" s="8">
        <v>0</v>
      </c>
      <c r="D2388" t="s">
        <v>154</v>
      </c>
      <c r="E2388" s="24">
        <v>16.659645671141199</v>
      </c>
      <c r="F2388" s="24">
        <v>14.5259236353301</v>
      </c>
      <c r="G2388" s="24">
        <v>16.3481543496078</v>
      </c>
      <c r="H2388" s="9">
        <v>0</v>
      </c>
    </row>
    <row r="2389" spans="1:8" x14ac:dyDescent="0.35">
      <c r="A2389" s="8" t="str">
        <f t="shared" si="78"/>
        <v>Distribución volumen por criterio (kg ó litros).T.Carne Ing.&gt;500MIL</v>
      </c>
      <c r="B2389" s="8" t="s">
        <v>265</v>
      </c>
      <c r="C2389" s="8">
        <v>0</v>
      </c>
      <c r="D2389" t="s">
        <v>155</v>
      </c>
      <c r="E2389" s="24">
        <v>17.319539066890801</v>
      </c>
      <c r="F2389" s="24">
        <v>17.175467598469901</v>
      </c>
      <c r="G2389" s="24">
        <v>15.703681204340301</v>
      </c>
      <c r="H2389" s="9">
        <v>0</v>
      </c>
    </row>
    <row r="2390" spans="1:8" x14ac:dyDescent="0.35">
      <c r="A2390" s="8" t="str">
        <f t="shared" si="78"/>
        <v>Distribución volumen por criterio (kg ó litros).T.Carne Ing.DE 15 A 19 AÑOS</v>
      </c>
      <c r="B2390" s="8" t="s">
        <v>265</v>
      </c>
      <c r="C2390" s="8">
        <v>0</v>
      </c>
      <c r="D2390" t="s">
        <v>156</v>
      </c>
      <c r="E2390" s="24">
        <v>4.1154191204083501</v>
      </c>
      <c r="F2390" s="24">
        <v>3.1878301751215399</v>
      </c>
      <c r="G2390" s="24">
        <v>3.1357581641244399</v>
      </c>
      <c r="H2390" s="9">
        <v>0</v>
      </c>
    </row>
    <row r="2391" spans="1:8" x14ac:dyDescent="0.35">
      <c r="A2391" s="8" t="str">
        <f t="shared" si="78"/>
        <v>Distribución volumen por criterio (kg ó litros).T.Carne Ing.DE 20 A 24 AÑOS</v>
      </c>
      <c r="B2391" s="8" t="s">
        <v>265</v>
      </c>
      <c r="C2391" s="8">
        <v>0</v>
      </c>
      <c r="D2391" t="s">
        <v>157</v>
      </c>
      <c r="E2391" s="24">
        <v>3.6221245136164102</v>
      </c>
      <c r="F2391" s="24">
        <v>3.8715602262398399</v>
      </c>
      <c r="G2391" s="24">
        <v>5.46395783398654</v>
      </c>
      <c r="H2391" s="9">
        <v>0</v>
      </c>
    </row>
    <row r="2392" spans="1:8" x14ac:dyDescent="0.35">
      <c r="A2392" s="8" t="str">
        <f t="shared" si="78"/>
        <v>Distribución volumen por criterio (kg ó litros).T.Carne Ing.DE 25 A 34 AÑOS</v>
      </c>
      <c r="B2392" s="8" t="s">
        <v>265</v>
      </c>
      <c r="C2392" s="8">
        <v>0</v>
      </c>
      <c r="D2392" t="s">
        <v>158</v>
      </c>
      <c r="E2392" s="24">
        <v>13.362886901643</v>
      </c>
      <c r="F2392" s="24">
        <v>11.4316498256164</v>
      </c>
      <c r="G2392" s="24">
        <v>11.4155540782193</v>
      </c>
      <c r="H2392" s="9">
        <v>0</v>
      </c>
    </row>
    <row r="2393" spans="1:8" x14ac:dyDescent="0.35">
      <c r="A2393" s="8" t="str">
        <f t="shared" si="78"/>
        <v>Distribución volumen por criterio (kg ó litros).T.Carne Ing.DE 35 A 49 AÑOS</v>
      </c>
      <c r="B2393" s="8" t="s">
        <v>265</v>
      </c>
      <c r="C2393" s="8">
        <v>0</v>
      </c>
      <c r="D2393" t="s">
        <v>159</v>
      </c>
      <c r="E2393" s="24">
        <v>30.0858369436537</v>
      </c>
      <c r="F2393" s="24">
        <v>29.428489127092799</v>
      </c>
      <c r="G2393" s="24">
        <v>27.670555299344901</v>
      </c>
      <c r="H2393" s="9">
        <v>0</v>
      </c>
    </row>
    <row r="2394" spans="1:8" x14ac:dyDescent="0.35">
      <c r="A2394" s="8" t="str">
        <f t="shared" si="78"/>
        <v>Distribución volumen por criterio (kg ó litros).T.Carne Ing.DE 50 A 59 AÑOS</v>
      </c>
      <c r="B2394" s="8" t="s">
        <v>265</v>
      </c>
      <c r="C2394" s="8">
        <v>0</v>
      </c>
      <c r="D2394" t="s">
        <v>160</v>
      </c>
      <c r="E2394" s="24">
        <v>25.216574428467499</v>
      </c>
      <c r="F2394" s="24">
        <v>26.539748795897999</v>
      </c>
      <c r="G2394" s="24">
        <v>24.014928551693998</v>
      </c>
      <c r="H2394" s="9">
        <v>0</v>
      </c>
    </row>
    <row r="2395" spans="1:8" x14ac:dyDescent="0.35">
      <c r="A2395" s="8" t="str">
        <f t="shared" si="78"/>
        <v>Distribución volumen por criterio (kg ó litros).T.Carne Ing.DE 60 A 75 AÑOS</v>
      </c>
      <c r="B2395" s="8" t="s">
        <v>265</v>
      </c>
      <c r="C2395" s="8">
        <v>0</v>
      </c>
      <c r="D2395" t="s">
        <v>161</v>
      </c>
      <c r="E2395" s="24">
        <v>23.597159960293499</v>
      </c>
      <c r="F2395" s="24">
        <v>25.540714434927601</v>
      </c>
      <c r="G2395" s="24">
        <v>28.299249904795701</v>
      </c>
      <c r="H2395" s="9">
        <v>0</v>
      </c>
    </row>
    <row r="2396" spans="1:8" x14ac:dyDescent="0.35">
      <c r="A2396" s="8" t="str">
        <f t="shared" si="78"/>
        <v>Distribución volumen por criterio (kg ó litros).T.Carne Ing.NIVEL ALTO</v>
      </c>
      <c r="B2396" s="8" t="s">
        <v>265</v>
      </c>
      <c r="C2396" s="8">
        <v>0</v>
      </c>
      <c r="D2396" t="s">
        <v>245</v>
      </c>
      <c r="E2396" s="24">
        <v>25.75335505895</v>
      </c>
      <c r="F2396" s="24">
        <v>25.379656100350399</v>
      </c>
      <c r="G2396" s="24">
        <v>25.273999601788699</v>
      </c>
      <c r="H2396" s="9">
        <v>0</v>
      </c>
    </row>
    <row r="2397" spans="1:8" x14ac:dyDescent="0.35">
      <c r="A2397" s="8" t="str">
        <f t="shared" si="78"/>
        <v>Distribución volumen por criterio (kg ó litros).T.Carne Ing.NIVEL MEDIO ALTO</v>
      </c>
      <c r="B2397" s="8" t="s">
        <v>265</v>
      </c>
      <c r="C2397" s="8">
        <v>0</v>
      </c>
      <c r="D2397" t="s">
        <v>246</v>
      </c>
      <c r="E2397" s="24">
        <v>14.1011650728266</v>
      </c>
      <c r="F2397" s="24">
        <v>16.702680289114799</v>
      </c>
      <c r="G2397" s="24">
        <v>16.789134294985701</v>
      </c>
      <c r="H2397" s="9">
        <v>0</v>
      </c>
    </row>
    <row r="2398" spans="1:8" x14ac:dyDescent="0.35">
      <c r="A2398" s="8" t="str">
        <f t="shared" si="78"/>
        <v>Distribución volumen por criterio (kg ó litros).T.Carne Ing.NIVEL MEDIO</v>
      </c>
      <c r="B2398" s="8" t="s">
        <v>265</v>
      </c>
      <c r="C2398" s="8">
        <v>0</v>
      </c>
      <c r="D2398" t="s">
        <v>247</v>
      </c>
      <c r="E2398" s="24">
        <v>26.473917823539001</v>
      </c>
      <c r="F2398" s="24">
        <v>26.2883859502574</v>
      </c>
      <c r="G2398" s="24">
        <v>23.923783701319302</v>
      </c>
      <c r="H2398" s="9">
        <v>0</v>
      </c>
    </row>
    <row r="2399" spans="1:8" x14ac:dyDescent="0.35">
      <c r="A2399" s="8" t="str">
        <f t="shared" si="78"/>
        <v>Distribución volumen por criterio (kg ó litros).T.Carne Ing.NIVEL MEDIO BAJO</v>
      </c>
      <c r="B2399" s="8" t="s">
        <v>265</v>
      </c>
      <c r="C2399" s="8">
        <v>0</v>
      </c>
      <c r="D2399" t="s">
        <v>248</v>
      </c>
      <c r="E2399" s="24">
        <v>13.6796464023169</v>
      </c>
      <c r="F2399" s="24">
        <v>13.7651124111587</v>
      </c>
      <c r="G2399" s="24">
        <v>15.7004147068364</v>
      </c>
      <c r="H2399" s="9">
        <v>0</v>
      </c>
    </row>
    <row r="2400" spans="1:8" x14ac:dyDescent="0.35">
      <c r="A2400" s="8" t="str">
        <f t="shared" si="78"/>
        <v>Distribución volumen por criterio (kg ó litros).T.Carne Ing.NIVEL BAJO</v>
      </c>
      <c r="B2400" s="8" t="s">
        <v>265</v>
      </c>
      <c r="C2400" s="8">
        <v>0</v>
      </c>
      <c r="D2400" t="s">
        <v>249</v>
      </c>
      <c r="E2400" s="24">
        <v>19.991919692706901</v>
      </c>
      <c r="F2400" s="24">
        <v>17.864160927397698</v>
      </c>
      <c r="G2400" s="24">
        <v>18.3126727241747</v>
      </c>
      <c r="H2400" s="9">
        <v>0</v>
      </c>
    </row>
    <row r="2401" spans="1:8" x14ac:dyDescent="0.35">
      <c r="A2401" s="8" t="str">
        <f t="shared" si="78"/>
        <v>Distribución volumen por criterio (kg ó litros).T.Carne Ing.HOMBRE</v>
      </c>
      <c r="B2401" s="8" t="s">
        <v>265</v>
      </c>
      <c r="C2401" s="8">
        <v>0</v>
      </c>
      <c r="D2401" t="s">
        <v>166</v>
      </c>
      <c r="E2401" s="24">
        <v>47.702091885143297</v>
      </c>
      <c r="F2401" s="24">
        <v>49.056169632338801</v>
      </c>
      <c r="G2401" s="24">
        <v>49.332438414140498</v>
      </c>
      <c r="H2401" s="9">
        <v>0</v>
      </c>
    </row>
    <row r="2402" spans="1:8" x14ac:dyDescent="0.35">
      <c r="A2402" s="8" t="str">
        <f t="shared" si="78"/>
        <v>Distribución volumen por criterio (kg ó litros).T.Carne Ing.MUJER</v>
      </c>
      <c r="B2402" s="8" t="s">
        <v>265</v>
      </c>
      <c r="C2402" s="8">
        <v>0</v>
      </c>
      <c r="D2402" t="s">
        <v>167</v>
      </c>
      <c r="E2402" s="24">
        <v>52.297904830519499</v>
      </c>
      <c r="F2402" s="24">
        <v>50.9438259497839</v>
      </c>
      <c r="G2402" s="24">
        <v>50.667566521546</v>
      </c>
      <c r="H2402" s="9">
        <v>0</v>
      </c>
    </row>
    <row r="2403" spans="1:8" x14ac:dyDescent="0.35">
      <c r="A2403" s="8" t="str">
        <f t="shared" ref="A2403:A2432" si="79">$I$2343&amp;$C$2403&amp;D2403</f>
        <v>Distribución volumen por criterio (kg ó litros)T.Carne Fresca IngT.ESPAÑA</v>
      </c>
      <c r="B2403" s="8" t="s">
        <v>265</v>
      </c>
      <c r="C2403" s="8" t="s">
        <v>47</v>
      </c>
      <c r="D2403" t="s">
        <v>138</v>
      </c>
      <c r="E2403" s="24">
        <v>100</v>
      </c>
      <c r="F2403" s="24">
        <v>100</v>
      </c>
      <c r="G2403" s="24">
        <v>100</v>
      </c>
      <c r="H2403" s="9">
        <v>0</v>
      </c>
    </row>
    <row r="2404" spans="1:8" x14ac:dyDescent="0.35">
      <c r="A2404" s="8" t="str">
        <f t="shared" si="79"/>
        <v>Distribución volumen por criterio (kg ó litros)T.Carne Fresca IngBCN AM</v>
      </c>
      <c r="B2404" s="8" t="s">
        <v>265</v>
      </c>
      <c r="C2404" s="8">
        <v>0</v>
      </c>
      <c r="D2404" t="s">
        <v>140</v>
      </c>
      <c r="E2404" s="24">
        <v>7.8473980102322303</v>
      </c>
      <c r="F2404" s="24">
        <v>8.2376125119228991</v>
      </c>
      <c r="G2404" s="24">
        <v>8.3154006087852004</v>
      </c>
      <c r="H2404" s="9">
        <v>0</v>
      </c>
    </row>
    <row r="2405" spans="1:8" x14ac:dyDescent="0.35">
      <c r="A2405" s="8" t="str">
        <f t="shared" si="79"/>
        <v>Distribución volumen por criterio (kg ó litros)T.Carne Fresca IngREST.CAT ARAGON</v>
      </c>
      <c r="B2405" s="8" t="s">
        <v>265</v>
      </c>
      <c r="C2405" s="8">
        <v>0</v>
      </c>
      <c r="D2405" t="s">
        <v>141</v>
      </c>
      <c r="E2405" s="24">
        <v>12.0766347911051</v>
      </c>
      <c r="F2405" s="24">
        <v>13.2667013893061</v>
      </c>
      <c r="G2405" s="24">
        <v>12.869512996798999</v>
      </c>
      <c r="H2405" s="9">
        <v>0</v>
      </c>
    </row>
    <row r="2406" spans="1:8" x14ac:dyDescent="0.35">
      <c r="A2406" s="8" t="str">
        <f t="shared" si="79"/>
        <v>Distribución volumen por criterio (kg ó litros)T.Carne Fresca IngLEVANTE</v>
      </c>
      <c r="B2406" s="8" t="s">
        <v>265</v>
      </c>
      <c r="C2406" s="8">
        <v>0</v>
      </c>
      <c r="D2406" t="s">
        <v>142</v>
      </c>
      <c r="E2406" s="24">
        <v>15.4715740249872</v>
      </c>
      <c r="F2406" s="24">
        <v>16.293900858576901</v>
      </c>
      <c r="G2406" s="24">
        <v>16.255833302863</v>
      </c>
      <c r="H2406" s="9">
        <v>0</v>
      </c>
    </row>
    <row r="2407" spans="1:8" x14ac:dyDescent="0.35">
      <c r="A2407" s="8" t="str">
        <f t="shared" si="79"/>
        <v>Distribución volumen por criterio (kg ó litros)T.Carne Fresca IngANDALUCIA</v>
      </c>
      <c r="B2407" s="8" t="s">
        <v>265</v>
      </c>
      <c r="C2407" s="8">
        <v>0</v>
      </c>
      <c r="D2407" t="s">
        <v>143</v>
      </c>
      <c r="E2407" s="24">
        <v>20.1860361403997</v>
      </c>
      <c r="F2407" s="24">
        <v>20.165930083310599</v>
      </c>
      <c r="G2407" s="24">
        <v>19.2746225012325</v>
      </c>
      <c r="H2407" s="9">
        <v>0</v>
      </c>
    </row>
    <row r="2408" spans="1:8" x14ac:dyDescent="0.35">
      <c r="A2408" s="8" t="str">
        <f t="shared" si="79"/>
        <v>Distribución volumen por criterio (kg ó litros)T.Carne Fresca IngMDD AM</v>
      </c>
      <c r="B2408" s="8" t="s">
        <v>265</v>
      </c>
      <c r="C2408" s="8">
        <v>0</v>
      </c>
      <c r="D2408" t="s">
        <v>144</v>
      </c>
      <c r="E2408" s="24">
        <v>17.628942572524601</v>
      </c>
      <c r="F2408" s="24">
        <v>17.219089970442699</v>
      </c>
      <c r="G2408" s="24">
        <v>17.545230506928501</v>
      </c>
      <c r="H2408" s="9">
        <v>0</v>
      </c>
    </row>
    <row r="2409" spans="1:8" x14ac:dyDescent="0.35">
      <c r="A2409" s="8" t="str">
        <f t="shared" si="79"/>
        <v>Distribución volumen por criterio (kg ó litros)T.Carne Fresca IngRTO CENTRO</v>
      </c>
      <c r="B2409" s="8" t="s">
        <v>265</v>
      </c>
      <c r="C2409" s="8">
        <v>0</v>
      </c>
      <c r="D2409" t="s">
        <v>145</v>
      </c>
      <c r="E2409" s="24">
        <v>10.716539621921701</v>
      </c>
      <c r="F2409" s="24">
        <v>11.0147891431097</v>
      </c>
      <c r="G2409" s="24">
        <v>12.4973904213384</v>
      </c>
      <c r="H2409" s="9">
        <v>0</v>
      </c>
    </row>
    <row r="2410" spans="1:8" x14ac:dyDescent="0.35">
      <c r="A2410" s="8" t="str">
        <f t="shared" si="79"/>
        <v>Distribución volumen por criterio (kg ó litros)T.Carne Fresca IngNORTE-CENTRO</v>
      </c>
      <c r="B2410" s="8" t="s">
        <v>265</v>
      </c>
      <c r="C2410" s="8">
        <v>0</v>
      </c>
      <c r="D2410" t="s">
        <v>146</v>
      </c>
      <c r="E2410" s="24">
        <v>7.77241829932934</v>
      </c>
      <c r="F2410" s="24">
        <v>7.5692152571034503</v>
      </c>
      <c r="G2410" s="24">
        <v>7.8879024065767096</v>
      </c>
      <c r="H2410" s="9">
        <v>0</v>
      </c>
    </row>
    <row r="2411" spans="1:8" x14ac:dyDescent="0.35">
      <c r="A2411" s="8" t="str">
        <f t="shared" si="79"/>
        <v>Distribución volumen por criterio (kg ó litros)T.Carne Fresca IngNOROESTE</v>
      </c>
      <c r="B2411" s="8" t="s">
        <v>265</v>
      </c>
      <c r="C2411" s="8">
        <v>0</v>
      </c>
      <c r="D2411" t="s">
        <v>147</v>
      </c>
      <c r="E2411" s="24">
        <v>8.3004582854599001</v>
      </c>
      <c r="F2411" s="24">
        <v>6.2327559186365402</v>
      </c>
      <c r="G2411" s="24">
        <v>5.3541139843574701</v>
      </c>
      <c r="H2411" s="9">
        <v>0</v>
      </c>
    </row>
    <row r="2412" spans="1:8" x14ac:dyDescent="0.35">
      <c r="A2412" s="8" t="str">
        <f t="shared" si="79"/>
        <v>Distribución volumen por criterio (kg ó litros)T.Carne Fresca Ing&lt;2MIL</v>
      </c>
      <c r="B2412" s="8" t="s">
        <v>265</v>
      </c>
      <c r="C2412" s="8">
        <v>0</v>
      </c>
      <c r="D2412" t="s">
        <v>148</v>
      </c>
      <c r="E2412" s="24">
        <v>4.0571540226051699</v>
      </c>
      <c r="F2412" s="24">
        <v>5.3684414243785898</v>
      </c>
      <c r="G2412" s="24">
        <v>5.1025060227419603</v>
      </c>
      <c r="H2412" s="9">
        <v>0</v>
      </c>
    </row>
    <row r="2413" spans="1:8" x14ac:dyDescent="0.35">
      <c r="A2413" s="8" t="str">
        <f t="shared" si="79"/>
        <v>Distribución volumen por criterio (kg ó litros)T.Carne Fresca Ing2-5MIL</v>
      </c>
      <c r="B2413" s="8" t="s">
        <v>265</v>
      </c>
      <c r="C2413" s="8">
        <v>0</v>
      </c>
      <c r="D2413" t="s">
        <v>149</v>
      </c>
      <c r="E2413" s="24">
        <v>5.5037596697937001</v>
      </c>
      <c r="F2413" s="24">
        <v>4.2257302355707997</v>
      </c>
      <c r="G2413" s="24">
        <v>3.8569206757507501</v>
      </c>
      <c r="H2413" s="9">
        <v>0</v>
      </c>
    </row>
    <row r="2414" spans="1:8" x14ac:dyDescent="0.35">
      <c r="A2414" s="8" t="str">
        <f t="shared" si="79"/>
        <v>Distribución volumen por criterio (kg ó litros)T.Carne Fresca Ing5-10MIL</v>
      </c>
      <c r="B2414" s="8" t="s">
        <v>265</v>
      </c>
      <c r="C2414" s="8">
        <v>0</v>
      </c>
      <c r="D2414" t="s">
        <v>150</v>
      </c>
      <c r="E2414" s="24">
        <v>7.3286155143063398</v>
      </c>
      <c r="F2414" s="24">
        <v>8.5021660930363101</v>
      </c>
      <c r="G2414" s="24">
        <v>8.6753046825388207</v>
      </c>
      <c r="H2414" s="9">
        <v>0</v>
      </c>
    </row>
    <row r="2415" spans="1:8" x14ac:dyDescent="0.35">
      <c r="A2415" s="8" t="str">
        <f t="shared" si="79"/>
        <v>Distribución volumen por criterio (kg ó litros)T.Carne Fresca Ing10-30MIL</v>
      </c>
      <c r="B2415" s="8" t="s">
        <v>265</v>
      </c>
      <c r="C2415" s="8">
        <v>0</v>
      </c>
      <c r="D2415" t="s">
        <v>151</v>
      </c>
      <c r="E2415" s="24">
        <v>17.317751815859801</v>
      </c>
      <c r="F2415" s="24">
        <v>18.5153914453327</v>
      </c>
      <c r="G2415" s="24">
        <v>18.1549825164571</v>
      </c>
      <c r="H2415" s="9">
        <v>0</v>
      </c>
    </row>
    <row r="2416" spans="1:8" x14ac:dyDescent="0.35">
      <c r="A2416" s="8" t="str">
        <f t="shared" si="79"/>
        <v>Distribución volumen por criterio (kg ó litros)T.Carne Fresca Ing30-100MIL</v>
      </c>
      <c r="B2416" s="8" t="s">
        <v>265</v>
      </c>
      <c r="C2416" s="8">
        <v>0</v>
      </c>
      <c r="D2416" t="s">
        <v>152</v>
      </c>
      <c r="E2416" s="24">
        <v>22.666046193433498</v>
      </c>
      <c r="F2416" s="24">
        <v>22.660973095025199</v>
      </c>
      <c r="G2416" s="24">
        <v>23.2058309422228</v>
      </c>
      <c r="H2416" s="9">
        <v>0</v>
      </c>
    </row>
    <row r="2417" spans="1:8" x14ac:dyDescent="0.35">
      <c r="A2417" s="8" t="str">
        <f t="shared" si="79"/>
        <v>Distribución volumen por criterio (kg ó litros)T.Carne Fresca Ing100-200MIL</v>
      </c>
      <c r="B2417" s="8" t="s">
        <v>265</v>
      </c>
      <c r="C2417" s="8">
        <v>0</v>
      </c>
      <c r="D2417" t="s">
        <v>153</v>
      </c>
      <c r="E2417" s="24">
        <v>8.8079369310980695</v>
      </c>
      <c r="F2417" s="24">
        <v>8.9053872346763701</v>
      </c>
      <c r="G2417" s="24">
        <v>8.8815549324069991</v>
      </c>
      <c r="H2417" s="9">
        <v>0</v>
      </c>
    </row>
    <row r="2418" spans="1:8" x14ac:dyDescent="0.35">
      <c r="A2418" s="8" t="str">
        <f t="shared" si="79"/>
        <v>Distribución volumen por criterio (kg ó litros)T.Carne Fresca Ing200-500MIL</v>
      </c>
      <c r="B2418" s="8" t="s">
        <v>265</v>
      </c>
      <c r="C2418" s="8">
        <v>0</v>
      </c>
      <c r="D2418" t="s">
        <v>154</v>
      </c>
      <c r="E2418" s="24">
        <v>16.892244085028601</v>
      </c>
      <c r="F2418" s="24">
        <v>14.715102991441301</v>
      </c>
      <c r="G2418" s="24">
        <v>16.395191422565699</v>
      </c>
      <c r="H2418" s="9">
        <v>0</v>
      </c>
    </row>
    <row r="2419" spans="1:8" x14ac:dyDescent="0.35">
      <c r="A2419" s="8" t="str">
        <f t="shared" si="79"/>
        <v>Distribución volumen por criterio (kg ó litros)T.Carne Fresca Ing&gt;500MIL</v>
      </c>
      <c r="B2419" s="8" t="s">
        <v>265</v>
      </c>
      <c r="C2419" s="8">
        <v>0</v>
      </c>
      <c r="D2419" t="s">
        <v>155</v>
      </c>
      <c r="E2419" s="24">
        <v>17.426492881577101</v>
      </c>
      <c r="F2419" s="24">
        <v>17.106802360369102</v>
      </c>
      <c r="G2419" s="24">
        <v>15.7277118177969</v>
      </c>
      <c r="H2419" s="9">
        <v>0</v>
      </c>
    </row>
    <row r="2420" spans="1:8" x14ac:dyDescent="0.35">
      <c r="A2420" s="8" t="str">
        <f t="shared" si="79"/>
        <v>Distribución volumen por criterio (kg ó litros)T.Carne Fresca IngDE 15 A 19 AÑOS</v>
      </c>
      <c r="B2420" s="8" t="s">
        <v>265</v>
      </c>
      <c r="C2420" s="8">
        <v>0</v>
      </c>
      <c r="D2420" t="s">
        <v>156</v>
      </c>
      <c r="E2420" s="24">
        <v>4.05944781171738</v>
      </c>
      <c r="F2420" s="24">
        <v>3.19722489229185</v>
      </c>
      <c r="G2420" s="24">
        <v>3.2798732631163499</v>
      </c>
      <c r="H2420" s="9">
        <v>0</v>
      </c>
    </row>
    <row r="2421" spans="1:8" x14ac:dyDescent="0.35">
      <c r="A2421" s="8" t="str">
        <f t="shared" si="79"/>
        <v>Distribución volumen por criterio (kg ó litros)T.Carne Fresca IngDE 20 A 24 AÑOS</v>
      </c>
      <c r="B2421" s="8" t="s">
        <v>265</v>
      </c>
      <c r="C2421" s="8">
        <v>0</v>
      </c>
      <c r="D2421" t="s">
        <v>157</v>
      </c>
      <c r="E2421" s="24">
        <v>3.61637900810753</v>
      </c>
      <c r="F2421" s="24">
        <v>3.9004002379076099</v>
      </c>
      <c r="G2421" s="24">
        <v>5.5383520715645096</v>
      </c>
      <c r="H2421" s="9">
        <v>0</v>
      </c>
    </row>
    <row r="2422" spans="1:8" x14ac:dyDescent="0.35">
      <c r="A2422" s="8" t="str">
        <f t="shared" si="79"/>
        <v>Distribución volumen por criterio (kg ó litros)T.Carne Fresca IngDE 25 A 34 AÑOS</v>
      </c>
      <c r="B2422" s="8" t="s">
        <v>265</v>
      </c>
      <c r="C2422" s="8">
        <v>0</v>
      </c>
      <c r="D2422" t="s">
        <v>158</v>
      </c>
      <c r="E2422" s="24">
        <v>13.458662043649101</v>
      </c>
      <c r="F2422" s="24">
        <v>11.5053731759951</v>
      </c>
      <c r="G2422" s="24">
        <v>11.501999888122899</v>
      </c>
      <c r="H2422" s="9">
        <v>0</v>
      </c>
    </row>
    <row r="2423" spans="1:8" x14ac:dyDescent="0.35">
      <c r="A2423" s="8" t="str">
        <f t="shared" si="79"/>
        <v>Distribución volumen por criterio (kg ó litros)T.Carne Fresca IngDE 35 A 49 AÑOS</v>
      </c>
      <c r="B2423" s="8" t="s">
        <v>265</v>
      </c>
      <c r="C2423" s="8">
        <v>0</v>
      </c>
      <c r="D2423" t="s">
        <v>159</v>
      </c>
      <c r="E2423" s="24">
        <v>30.190431449582402</v>
      </c>
      <c r="F2423" s="24">
        <v>29.486671892459501</v>
      </c>
      <c r="G2423" s="24">
        <v>28.052943043187302</v>
      </c>
      <c r="H2423" s="9">
        <v>0</v>
      </c>
    </row>
    <row r="2424" spans="1:8" x14ac:dyDescent="0.35">
      <c r="A2424" s="8" t="str">
        <f t="shared" si="79"/>
        <v>Distribución volumen por criterio (kg ó litros)T.Carne Fresca IngDE 50 A 59 AÑOS</v>
      </c>
      <c r="B2424" s="8" t="s">
        <v>265</v>
      </c>
      <c r="C2424" s="8">
        <v>0</v>
      </c>
      <c r="D2424" t="s">
        <v>160</v>
      </c>
      <c r="E2424" s="24">
        <v>25.103695726874498</v>
      </c>
      <c r="F2424" s="24">
        <v>26.664139055917001</v>
      </c>
      <c r="G2424" s="24">
        <v>23.786961329925401</v>
      </c>
      <c r="H2424" s="9">
        <v>0</v>
      </c>
    </row>
    <row r="2425" spans="1:8" x14ac:dyDescent="0.35">
      <c r="A2425" s="8" t="str">
        <f t="shared" si="79"/>
        <v>Distribución volumen por criterio (kg ó litros)T.Carne Fresca IngDE 60 A 75 AÑOS</v>
      </c>
      <c r="B2425" s="8" t="s">
        <v>265</v>
      </c>
      <c r="C2425" s="8">
        <v>0</v>
      </c>
      <c r="D2425" t="s">
        <v>161</v>
      </c>
      <c r="E2425" s="24">
        <v>23.571385929743698</v>
      </c>
      <c r="F2425" s="24">
        <v>25.246182354861499</v>
      </c>
      <c r="G2425" s="24">
        <v>27.8398751886909</v>
      </c>
      <c r="H2425" s="9">
        <v>0</v>
      </c>
    </row>
    <row r="2426" spans="1:8" x14ac:dyDescent="0.35">
      <c r="A2426" s="8" t="str">
        <f t="shared" si="79"/>
        <v>Distribución volumen por criterio (kg ó litros)T.Carne Fresca IngNIVEL ALTO</v>
      </c>
      <c r="B2426" s="8" t="s">
        <v>265</v>
      </c>
      <c r="C2426" s="8">
        <v>0</v>
      </c>
      <c r="D2426" t="s">
        <v>245</v>
      </c>
      <c r="E2426" s="24">
        <v>25.7695665056604</v>
      </c>
      <c r="F2426" s="24">
        <v>25.3945802652383</v>
      </c>
      <c r="G2426" s="24">
        <v>25.3341716104892</v>
      </c>
      <c r="H2426" s="9">
        <v>0</v>
      </c>
    </row>
    <row r="2427" spans="1:8" x14ac:dyDescent="0.35">
      <c r="A2427" s="8" t="str">
        <f t="shared" si="79"/>
        <v>Distribución volumen por criterio (kg ó litros)T.Carne Fresca IngNIVEL MEDIO ALTO</v>
      </c>
      <c r="B2427" s="8" t="s">
        <v>265</v>
      </c>
      <c r="C2427" s="8">
        <v>0</v>
      </c>
      <c r="D2427" t="s">
        <v>246</v>
      </c>
      <c r="E2427" s="24">
        <v>14.201810131373801</v>
      </c>
      <c r="F2427" s="24">
        <v>16.7486828978641</v>
      </c>
      <c r="G2427" s="24">
        <v>17.108990828531098</v>
      </c>
      <c r="H2427" s="9">
        <v>0</v>
      </c>
    </row>
    <row r="2428" spans="1:8" x14ac:dyDescent="0.35">
      <c r="A2428" s="8" t="str">
        <f t="shared" si="79"/>
        <v>Distribución volumen por criterio (kg ó litros)T.Carne Fresca IngNIVEL MEDIO</v>
      </c>
      <c r="B2428" s="8" t="s">
        <v>265</v>
      </c>
      <c r="C2428" s="8">
        <v>0</v>
      </c>
      <c r="D2428" t="s">
        <v>247</v>
      </c>
      <c r="E2428" s="24">
        <v>26.2032033763528</v>
      </c>
      <c r="F2428" s="24">
        <v>26.198528323765501</v>
      </c>
      <c r="G2428" s="24">
        <v>23.647452675157599</v>
      </c>
      <c r="H2428" s="9">
        <v>0</v>
      </c>
    </row>
    <row r="2429" spans="1:8" x14ac:dyDescent="0.35">
      <c r="A2429" s="8" t="str">
        <f t="shared" si="79"/>
        <v>Distribución volumen por criterio (kg ó litros)T.Carne Fresca IngNIVEL MEDIO BAJO</v>
      </c>
      <c r="B2429" s="8" t="s">
        <v>265</v>
      </c>
      <c r="C2429" s="8">
        <v>0</v>
      </c>
      <c r="D2429" t="s">
        <v>248</v>
      </c>
      <c r="E2429" s="24">
        <v>13.6868855815204</v>
      </c>
      <c r="F2429" s="24">
        <v>13.701952510554699</v>
      </c>
      <c r="G2429" s="24">
        <v>15.486779204805201</v>
      </c>
      <c r="H2429" s="9">
        <v>0</v>
      </c>
    </row>
    <row r="2430" spans="1:8" x14ac:dyDescent="0.35">
      <c r="A2430" s="8" t="str">
        <f t="shared" si="79"/>
        <v>Distribución volumen por criterio (kg ó litros)T.Carne Fresca IngNIVEL BAJO</v>
      </c>
      <c r="B2430" s="8" t="s">
        <v>265</v>
      </c>
      <c r="C2430" s="8">
        <v>0</v>
      </c>
      <c r="D2430" t="s">
        <v>249</v>
      </c>
      <c r="E2430" s="24">
        <v>20.138538076967301</v>
      </c>
      <c r="F2430" s="24">
        <v>17.9562506292927</v>
      </c>
      <c r="G2430" s="24">
        <v>18.422611437366601</v>
      </c>
      <c r="H2430" s="9">
        <v>0</v>
      </c>
    </row>
    <row r="2431" spans="1:8" x14ac:dyDescent="0.35">
      <c r="A2431" s="8" t="str">
        <f t="shared" si="79"/>
        <v>Distribución volumen por criterio (kg ó litros)T.Carne Fresca IngHOMBRE</v>
      </c>
      <c r="B2431" s="8" t="s">
        <v>265</v>
      </c>
      <c r="C2431" s="8">
        <v>0</v>
      </c>
      <c r="D2431" t="s">
        <v>166</v>
      </c>
      <c r="E2431" s="24">
        <v>47.867773692198099</v>
      </c>
      <c r="F2431" s="24">
        <v>49.022821496690298</v>
      </c>
      <c r="G2431" s="24">
        <v>49.321963096699498</v>
      </c>
      <c r="H2431" s="9">
        <v>0</v>
      </c>
    </row>
    <row r="2432" spans="1:8" x14ac:dyDescent="0.35">
      <c r="A2432" s="8" t="str">
        <f t="shared" si="79"/>
        <v>Distribución volumen por criterio (kg ó litros)T.Carne Fresca IngMUJER</v>
      </c>
      <c r="B2432" s="8" t="s">
        <v>265</v>
      </c>
      <c r="C2432" s="8">
        <v>0</v>
      </c>
      <c r="D2432" t="s">
        <v>167</v>
      </c>
      <c r="E2432" s="24">
        <v>52.132222873697202</v>
      </c>
      <c r="F2432" s="24">
        <v>50.977174006373403</v>
      </c>
      <c r="G2432" s="24">
        <v>50.678042506089497</v>
      </c>
      <c r="H2432" s="9">
        <v>0</v>
      </c>
    </row>
    <row r="2433" spans="1:8" x14ac:dyDescent="0.35">
      <c r="A2433" s="8" t="str">
        <f t="shared" ref="A2433:A2462" si="80">$I$2343&amp;$C$2433&amp;D2433</f>
        <v>Distribución volumen por criterio (kg ó litros)Ternera Ing.T.ESPAÑA</v>
      </c>
      <c r="B2433" s="8" t="s">
        <v>265</v>
      </c>
      <c r="C2433" s="8" t="s">
        <v>50</v>
      </c>
      <c r="D2433" t="s">
        <v>138</v>
      </c>
      <c r="E2433" s="24">
        <v>100</v>
      </c>
      <c r="F2433" s="24">
        <v>100</v>
      </c>
      <c r="G2433" s="24">
        <v>100</v>
      </c>
      <c r="H2433" s="9">
        <v>0</v>
      </c>
    </row>
    <row r="2434" spans="1:8" x14ac:dyDescent="0.35">
      <c r="A2434" s="8" t="str">
        <f t="shared" si="80"/>
        <v>Distribución volumen por criterio (kg ó litros)Ternera Ing.BCN AM</v>
      </c>
      <c r="B2434" s="8" t="s">
        <v>265</v>
      </c>
      <c r="C2434" s="8">
        <v>0</v>
      </c>
      <c r="D2434" t="s">
        <v>140</v>
      </c>
      <c r="E2434" s="24">
        <v>7.0262568833798102</v>
      </c>
      <c r="F2434" s="24">
        <v>7.9332748630068899</v>
      </c>
      <c r="G2434" s="24">
        <v>7.7846100858465501</v>
      </c>
      <c r="H2434" s="9">
        <v>0</v>
      </c>
    </row>
    <row r="2435" spans="1:8" x14ac:dyDescent="0.35">
      <c r="A2435" s="8" t="str">
        <f t="shared" si="80"/>
        <v>Distribución volumen por criterio (kg ó litros)Ternera Ing.REST.CAT ARAGON</v>
      </c>
      <c r="B2435" s="8" t="s">
        <v>265</v>
      </c>
      <c r="C2435" s="8">
        <v>0</v>
      </c>
      <c r="D2435" t="s">
        <v>141</v>
      </c>
      <c r="E2435" s="24">
        <v>9.8465853013068099</v>
      </c>
      <c r="F2435" s="24">
        <v>11.3366186847725</v>
      </c>
      <c r="G2435" s="24">
        <v>10.429890874777801</v>
      </c>
      <c r="H2435" s="9">
        <v>0</v>
      </c>
    </row>
    <row r="2436" spans="1:8" x14ac:dyDescent="0.35">
      <c r="A2436" s="8" t="str">
        <f t="shared" si="80"/>
        <v>Distribución volumen por criterio (kg ó litros)Ternera Ing.LEVANTE</v>
      </c>
      <c r="B2436" s="8" t="s">
        <v>265</v>
      </c>
      <c r="C2436" s="8">
        <v>0</v>
      </c>
      <c r="D2436" t="s">
        <v>142</v>
      </c>
      <c r="E2436" s="24">
        <v>17.085184698800202</v>
      </c>
      <c r="F2436" s="24">
        <v>17.511092519053101</v>
      </c>
      <c r="G2436" s="24">
        <v>18.753455120917401</v>
      </c>
      <c r="H2436" s="9">
        <v>0</v>
      </c>
    </row>
    <row r="2437" spans="1:8" x14ac:dyDescent="0.35">
      <c r="A2437" s="8" t="str">
        <f t="shared" si="80"/>
        <v>Distribución volumen por criterio (kg ó litros)Ternera Ing.ANDALUCIA</v>
      </c>
      <c r="B2437" s="8" t="s">
        <v>265</v>
      </c>
      <c r="C2437" s="8">
        <v>0</v>
      </c>
      <c r="D2437" t="s">
        <v>143</v>
      </c>
      <c r="E2437" s="24">
        <v>17.763417418735301</v>
      </c>
      <c r="F2437" s="24">
        <v>17.449521916333001</v>
      </c>
      <c r="G2437" s="24">
        <v>15.615590953246899</v>
      </c>
      <c r="H2437" s="9">
        <v>0</v>
      </c>
    </row>
    <row r="2438" spans="1:8" x14ac:dyDescent="0.35">
      <c r="A2438" s="8" t="str">
        <f t="shared" si="80"/>
        <v>Distribución volumen por criterio (kg ó litros)Ternera Ing.MDD AM</v>
      </c>
      <c r="B2438" s="8" t="s">
        <v>265</v>
      </c>
      <c r="C2438" s="8">
        <v>0</v>
      </c>
      <c r="D2438" t="s">
        <v>144</v>
      </c>
      <c r="E2438" s="24">
        <v>19.462714309760401</v>
      </c>
      <c r="F2438" s="24">
        <v>18.349043736605498</v>
      </c>
      <c r="G2438" s="24">
        <v>20.037643064619001</v>
      </c>
      <c r="H2438" s="9">
        <v>0</v>
      </c>
    </row>
    <row r="2439" spans="1:8" x14ac:dyDescent="0.35">
      <c r="A2439" s="8" t="str">
        <f t="shared" si="80"/>
        <v>Distribución volumen por criterio (kg ó litros)Ternera Ing.RTO CENTRO</v>
      </c>
      <c r="B2439" s="8" t="s">
        <v>265</v>
      </c>
      <c r="C2439" s="8">
        <v>0</v>
      </c>
      <c r="D2439" t="s">
        <v>145</v>
      </c>
      <c r="E2439" s="24">
        <v>11.631572826152</v>
      </c>
      <c r="F2439" s="24">
        <v>11.7816141696748</v>
      </c>
      <c r="G2439" s="24">
        <v>12.4620227847106</v>
      </c>
      <c r="H2439" s="9">
        <v>0</v>
      </c>
    </row>
    <row r="2440" spans="1:8" x14ac:dyDescent="0.35">
      <c r="A2440" s="8" t="str">
        <f t="shared" si="80"/>
        <v>Distribución volumen por criterio (kg ó litros)Ternera Ing.NORTE-CENTRO</v>
      </c>
      <c r="B2440" s="8" t="s">
        <v>265</v>
      </c>
      <c r="C2440" s="8">
        <v>0</v>
      </c>
      <c r="D2440" t="s">
        <v>146</v>
      </c>
      <c r="E2440" s="24">
        <v>9.0016982732854505</v>
      </c>
      <c r="F2440" s="24">
        <v>9.2347963388874703</v>
      </c>
      <c r="G2440" s="24">
        <v>9.9985563807296494</v>
      </c>
      <c r="H2440" s="9">
        <v>0</v>
      </c>
    </row>
    <row r="2441" spans="1:8" x14ac:dyDescent="0.35">
      <c r="A2441" s="8" t="str">
        <f t="shared" si="80"/>
        <v>Distribución volumen por criterio (kg ó litros)Ternera Ing.NOROESTE</v>
      </c>
      <c r="B2441" s="8" t="s">
        <v>265</v>
      </c>
      <c r="C2441" s="8">
        <v>0</v>
      </c>
      <c r="D2441" t="s">
        <v>147</v>
      </c>
      <c r="E2441" s="24">
        <v>8.1825687582079798</v>
      </c>
      <c r="F2441" s="24">
        <v>6.40403339040249</v>
      </c>
      <c r="G2441" s="24">
        <v>4.9182405849124402</v>
      </c>
      <c r="H2441" s="9">
        <v>0</v>
      </c>
    </row>
    <row r="2442" spans="1:8" x14ac:dyDescent="0.35">
      <c r="A2442" s="8" t="str">
        <f t="shared" si="80"/>
        <v>Distribución volumen por criterio (kg ó litros)Ternera Ing.&lt;2MIL</v>
      </c>
      <c r="B2442" s="8" t="s">
        <v>265</v>
      </c>
      <c r="C2442" s="8">
        <v>0</v>
      </c>
      <c r="D2442" t="s">
        <v>148</v>
      </c>
      <c r="E2442" s="24">
        <v>3.6857414859349098</v>
      </c>
      <c r="F2442" s="24">
        <v>5.8124088062663803</v>
      </c>
      <c r="G2442" s="24">
        <v>5.2093928783488703</v>
      </c>
      <c r="H2442" s="9">
        <v>0</v>
      </c>
    </row>
    <row r="2443" spans="1:8" x14ac:dyDescent="0.35">
      <c r="A2443" s="8" t="str">
        <f t="shared" si="80"/>
        <v>Distribución volumen por criterio (kg ó litros)Ternera Ing.2-5MIL</v>
      </c>
      <c r="B2443" s="8" t="s">
        <v>265</v>
      </c>
      <c r="C2443" s="8">
        <v>0</v>
      </c>
      <c r="D2443" t="s">
        <v>149</v>
      </c>
      <c r="E2443" s="24">
        <v>4.8019515726002</v>
      </c>
      <c r="F2443" s="24">
        <v>4.0518917817656899</v>
      </c>
      <c r="G2443" s="24">
        <v>4.1600891462903302</v>
      </c>
      <c r="H2443" s="9">
        <v>0</v>
      </c>
    </row>
    <row r="2444" spans="1:8" x14ac:dyDescent="0.35">
      <c r="A2444" s="8" t="str">
        <f t="shared" si="80"/>
        <v>Distribución volumen por criterio (kg ó litros)Ternera Ing.5-10MIL</v>
      </c>
      <c r="B2444" s="8" t="s">
        <v>265</v>
      </c>
      <c r="C2444" s="8">
        <v>0</v>
      </c>
      <c r="D2444" t="s">
        <v>150</v>
      </c>
      <c r="E2444" s="24">
        <v>6.9393411530604601</v>
      </c>
      <c r="F2444" s="24">
        <v>7.3181358347162098</v>
      </c>
      <c r="G2444" s="24">
        <v>7.3940591843781904</v>
      </c>
      <c r="H2444" s="9">
        <v>0</v>
      </c>
    </row>
    <row r="2445" spans="1:8" x14ac:dyDescent="0.35">
      <c r="A2445" s="8" t="str">
        <f t="shared" si="80"/>
        <v>Distribución volumen por criterio (kg ó litros)Ternera Ing.10-30MIL</v>
      </c>
      <c r="B2445" s="8" t="s">
        <v>265</v>
      </c>
      <c r="C2445" s="8">
        <v>0</v>
      </c>
      <c r="D2445" t="s">
        <v>151</v>
      </c>
      <c r="E2445" s="24">
        <v>16.101401798751699</v>
      </c>
      <c r="F2445" s="24">
        <v>18.500594742100098</v>
      </c>
      <c r="G2445" s="24">
        <v>18.0219081118783</v>
      </c>
      <c r="H2445" s="9">
        <v>0</v>
      </c>
    </row>
    <row r="2446" spans="1:8" x14ac:dyDescent="0.35">
      <c r="A2446" s="8" t="str">
        <f t="shared" si="80"/>
        <v>Distribución volumen por criterio (kg ó litros)Ternera Ing.30-100MIL</v>
      </c>
      <c r="B2446" s="8" t="s">
        <v>265</v>
      </c>
      <c r="C2446" s="8">
        <v>0</v>
      </c>
      <c r="D2446" t="s">
        <v>152</v>
      </c>
      <c r="E2446" s="24">
        <v>23.807998591879901</v>
      </c>
      <c r="F2446" s="24">
        <v>23.745150572360199</v>
      </c>
      <c r="G2446" s="24">
        <v>24.415403150148901</v>
      </c>
      <c r="H2446" s="9">
        <v>0</v>
      </c>
    </row>
    <row r="2447" spans="1:8" x14ac:dyDescent="0.35">
      <c r="A2447" s="8" t="str">
        <f t="shared" si="80"/>
        <v>Distribución volumen por criterio (kg ó litros)Ternera Ing.100-200MIL</v>
      </c>
      <c r="B2447" s="8" t="s">
        <v>265</v>
      </c>
      <c r="C2447" s="8">
        <v>0</v>
      </c>
      <c r="D2447" t="s">
        <v>153</v>
      </c>
      <c r="E2447" s="24">
        <v>8.9440194513537801</v>
      </c>
      <c r="F2447" s="24">
        <v>9.3041428993038302</v>
      </c>
      <c r="G2447" s="24">
        <v>8.4602127321029403</v>
      </c>
      <c r="H2447" s="9">
        <v>0</v>
      </c>
    </row>
    <row r="2448" spans="1:8" x14ac:dyDescent="0.35">
      <c r="A2448" s="8" t="str">
        <f t="shared" si="80"/>
        <v>Distribución volumen por criterio (kg ó litros)Ternera Ing.200-500MIL</v>
      </c>
      <c r="B2448" s="8" t="s">
        <v>265</v>
      </c>
      <c r="C2448" s="8">
        <v>0</v>
      </c>
      <c r="D2448" t="s">
        <v>154</v>
      </c>
      <c r="E2448" s="24">
        <v>17.604090104598999</v>
      </c>
      <c r="F2448" s="24">
        <v>15.0129895532319</v>
      </c>
      <c r="G2448" s="24">
        <v>15.933743390280901</v>
      </c>
      <c r="H2448" s="9">
        <v>0</v>
      </c>
    </row>
    <row r="2449" spans="1:8" x14ac:dyDescent="0.35">
      <c r="A2449" s="8" t="str">
        <f t="shared" si="80"/>
        <v>Distribución volumen por criterio (kg ó litros)Ternera Ing.&gt;500MIL</v>
      </c>
      <c r="B2449" s="8" t="s">
        <v>265</v>
      </c>
      <c r="C2449" s="8">
        <v>0</v>
      </c>
      <c r="D2449" t="s">
        <v>155</v>
      </c>
      <c r="E2449" s="24">
        <v>18.115450213479999</v>
      </c>
      <c r="F2449" s="24">
        <v>16.254680630485598</v>
      </c>
      <c r="G2449" s="24">
        <v>16.405192847440802</v>
      </c>
      <c r="H2449" s="9">
        <v>0</v>
      </c>
    </row>
    <row r="2450" spans="1:8" x14ac:dyDescent="0.35">
      <c r="A2450" s="8" t="str">
        <f t="shared" si="80"/>
        <v>Distribución volumen por criterio (kg ó litros)Ternera Ing.DE 15 A 19 AÑOS</v>
      </c>
      <c r="B2450" s="8" t="s">
        <v>265</v>
      </c>
      <c r="C2450" s="8">
        <v>0</v>
      </c>
      <c r="D2450" t="s">
        <v>156</v>
      </c>
      <c r="E2450" s="24">
        <v>5.12381443602166</v>
      </c>
      <c r="F2450" s="24">
        <v>3.4878063441157501</v>
      </c>
      <c r="G2450" s="24">
        <v>3.1837738023136</v>
      </c>
      <c r="H2450" s="9">
        <v>0</v>
      </c>
    </row>
    <row r="2451" spans="1:8" x14ac:dyDescent="0.35">
      <c r="A2451" s="8" t="str">
        <f t="shared" si="80"/>
        <v>Distribución volumen por criterio (kg ó litros)Ternera Ing.DE 20 A 24 AÑOS</v>
      </c>
      <c r="B2451" s="8" t="s">
        <v>265</v>
      </c>
      <c r="C2451" s="8">
        <v>0</v>
      </c>
      <c r="D2451" t="s">
        <v>157</v>
      </c>
      <c r="E2451" s="24">
        <v>4.3232613995638802</v>
      </c>
      <c r="F2451" s="24">
        <v>4.2451416066208099</v>
      </c>
      <c r="G2451" s="24">
        <v>4.6518452909619397</v>
      </c>
      <c r="H2451" s="9">
        <v>0</v>
      </c>
    </row>
    <row r="2452" spans="1:8" x14ac:dyDescent="0.35">
      <c r="A2452" s="8" t="str">
        <f t="shared" si="80"/>
        <v>Distribución volumen por criterio (kg ó litros)Ternera Ing.DE 25 A 34 AÑOS</v>
      </c>
      <c r="B2452" s="8" t="s">
        <v>265</v>
      </c>
      <c r="C2452" s="8">
        <v>0</v>
      </c>
      <c r="D2452" t="s">
        <v>158</v>
      </c>
      <c r="E2452" s="24">
        <v>14.380979177523299</v>
      </c>
      <c r="F2452" s="24">
        <v>12.4119230907091</v>
      </c>
      <c r="G2452" s="24">
        <v>12.398545728331699</v>
      </c>
      <c r="H2452" s="9">
        <v>0</v>
      </c>
    </row>
    <row r="2453" spans="1:8" x14ac:dyDescent="0.35">
      <c r="A2453" s="8" t="str">
        <f t="shared" si="80"/>
        <v>Distribución volumen por criterio (kg ó litros)Ternera Ing.DE 35 A 49 AÑOS</v>
      </c>
      <c r="B2453" s="8" t="s">
        <v>265</v>
      </c>
      <c r="C2453" s="8">
        <v>0</v>
      </c>
      <c r="D2453" t="s">
        <v>159</v>
      </c>
      <c r="E2453" s="24">
        <v>30.323516610551501</v>
      </c>
      <c r="F2453" s="24">
        <v>29.628255239480101</v>
      </c>
      <c r="G2453" s="24">
        <v>28.199812595456201</v>
      </c>
      <c r="H2453" s="9">
        <v>0</v>
      </c>
    </row>
    <row r="2454" spans="1:8" x14ac:dyDescent="0.35">
      <c r="A2454" s="8" t="str">
        <f t="shared" si="80"/>
        <v>Distribución volumen por criterio (kg ó litros)Ternera Ing.DE 50 A 59 AÑOS</v>
      </c>
      <c r="B2454" s="8" t="s">
        <v>265</v>
      </c>
      <c r="C2454" s="8">
        <v>0</v>
      </c>
      <c r="D2454" t="s">
        <v>160</v>
      </c>
      <c r="E2454" s="24">
        <v>26.063750791420599</v>
      </c>
      <c r="F2454" s="24">
        <v>26.623730308437999</v>
      </c>
      <c r="G2454" s="24">
        <v>24.9324177118806</v>
      </c>
      <c r="H2454" s="9">
        <v>0</v>
      </c>
    </row>
    <row r="2455" spans="1:8" x14ac:dyDescent="0.35">
      <c r="A2455" s="8" t="str">
        <f t="shared" si="80"/>
        <v>Distribución volumen por criterio (kg ó litros)Ternera Ing.DE 60 A 75 AÑOS</v>
      </c>
      <c r="B2455" s="8" t="s">
        <v>265</v>
      </c>
      <c r="C2455" s="8">
        <v>0</v>
      </c>
      <c r="D2455" t="s">
        <v>161</v>
      </c>
      <c r="E2455" s="24">
        <v>19.7846740488223</v>
      </c>
      <c r="F2455" s="24">
        <v>23.603132555349401</v>
      </c>
      <c r="G2455" s="24">
        <v>26.6336127915609</v>
      </c>
      <c r="H2455" s="9">
        <v>0</v>
      </c>
    </row>
    <row r="2456" spans="1:8" x14ac:dyDescent="0.35">
      <c r="A2456" s="8" t="str">
        <f t="shared" si="80"/>
        <v>Distribución volumen por criterio (kg ó litros)Ternera Ing.NIVEL ALTO</v>
      </c>
      <c r="B2456" s="8" t="s">
        <v>265</v>
      </c>
      <c r="C2456" s="8">
        <v>0</v>
      </c>
      <c r="D2456" t="s">
        <v>245</v>
      </c>
      <c r="E2456" s="24">
        <v>25.1506257449958</v>
      </c>
      <c r="F2456" s="24">
        <v>25.4674822881979</v>
      </c>
      <c r="G2456" s="24">
        <v>25.1640041781855</v>
      </c>
      <c r="H2456" s="9">
        <v>0</v>
      </c>
    </row>
    <row r="2457" spans="1:8" x14ac:dyDescent="0.35">
      <c r="A2457" s="8" t="str">
        <f t="shared" si="80"/>
        <v>Distribución volumen por criterio (kg ó litros)Ternera Ing.NIVEL MEDIO ALTO</v>
      </c>
      <c r="B2457" s="8" t="s">
        <v>265</v>
      </c>
      <c r="C2457" s="8">
        <v>0</v>
      </c>
      <c r="D2457" t="s">
        <v>246</v>
      </c>
      <c r="E2457" s="24">
        <v>15.3900038554911</v>
      </c>
      <c r="F2457" s="24">
        <v>15.4609256249973</v>
      </c>
      <c r="G2457" s="24">
        <v>17.409609656117599</v>
      </c>
      <c r="H2457" s="9">
        <v>0</v>
      </c>
    </row>
    <row r="2458" spans="1:8" x14ac:dyDescent="0.35">
      <c r="A2458" s="8" t="str">
        <f t="shared" si="80"/>
        <v>Distribución volumen por criterio (kg ó litros)Ternera Ing.NIVEL MEDIO</v>
      </c>
      <c r="B2458" s="8" t="s">
        <v>265</v>
      </c>
      <c r="C2458" s="8">
        <v>0</v>
      </c>
      <c r="D2458" t="s">
        <v>247</v>
      </c>
      <c r="E2458" s="24">
        <v>26.7146936025819</v>
      </c>
      <c r="F2458" s="24">
        <v>27.2851663342366</v>
      </c>
      <c r="G2458" s="24">
        <v>23.794058911824798</v>
      </c>
      <c r="H2458" s="9">
        <v>0</v>
      </c>
    </row>
    <row r="2459" spans="1:8" x14ac:dyDescent="0.35">
      <c r="A2459" s="8" t="str">
        <f t="shared" si="80"/>
        <v>Distribución volumen por criterio (kg ó litros)Ternera Ing.NIVEL MEDIO BAJO</v>
      </c>
      <c r="B2459" s="8" t="s">
        <v>265</v>
      </c>
      <c r="C2459" s="8">
        <v>0</v>
      </c>
      <c r="D2459" t="s">
        <v>248</v>
      </c>
      <c r="E2459" s="24">
        <v>13.5164185520052</v>
      </c>
      <c r="F2459" s="24">
        <v>14.7945936382106</v>
      </c>
      <c r="G2459" s="24">
        <v>14.8622219961395</v>
      </c>
      <c r="H2459" s="9">
        <v>0</v>
      </c>
    </row>
    <row r="2460" spans="1:8" x14ac:dyDescent="0.35">
      <c r="A2460" s="8" t="str">
        <f t="shared" si="80"/>
        <v>Distribución volumen por criterio (kg ó litros)Ternera Ing.NIVEL BAJO</v>
      </c>
      <c r="B2460" s="8" t="s">
        <v>265</v>
      </c>
      <c r="C2460" s="8">
        <v>0</v>
      </c>
      <c r="D2460" t="s">
        <v>249</v>
      </c>
      <c r="E2460" s="24">
        <v>19.2282562883365</v>
      </c>
      <c r="F2460" s="24">
        <v>16.991824354422398</v>
      </c>
      <c r="G2460" s="24">
        <v>18.770110360815998</v>
      </c>
      <c r="H2460" s="9">
        <v>0</v>
      </c>
    </row>
    <row r="2461" spans="1:8" x14ac:dyDescent="0.35">
      <c r="A2461" s="8" t="str">
        <f t="shared" si="80"/>
        <v>Distribución volumen por criterio (kg ó litros)Ternera Ing.HOMBRE</v>
      </c>
      <c r="B2461" s="8" t="s">
        <v>265</v>
      </c>
      <c r="C2461" s="8">
        <v>0</v>
      </c>
      <c r="D2461" t="s">
        <v>166</v>
      </c>
      <c r="E2461" s="24">
        <v>49.589905078660998</v>
      </c>
      <c r="F2461" s="24">
        <v>49.467017907813101</v>
      </c>
      <c r="G2461" s="24">
        <v>49.747440656291502</v>
      </c>
      <c r="H2461" s="9">
        <v>0</v>
      </c>
    </row>
    <row r="2462" spans="1:8" x14ac:dyDescent="0.35">
      <c r="A2462" s="8" t="str">
        <f t="shared" si="80"/>
        <v>Distribución volumen por criterio (kg ó litros)Ternera Ing.MUJER</v>
      </c>
      <c r="B2462" s="8" t="s">
        <v>265</v>
      </c>
      <c r="C2462" s="8">
        <v>0</v>
      </c>
      <c r="D2462" t="s">
        <v>167</v>
      </c>
      <c r="E2462" s="24">
        <v>50.4100918470496</v>
      </c>
      <c r="F2462" s="24">
        <v>50.532967628814397</v>
      </c>
      <c r="G2462" s="24">
        <v>50.252560174002099</v>
      </c>
      <c r="H2462" s="9">
        <v>0</v>
      </c>
    </row>
    <row r="2463" spans="1:8" x14ac:dyDescent="0.35">
      <c r="A2463" s="8" t="str">
        <f t="shared" ref="A2463:A2492" si="81">$I$2343&amp;$C$2463&amp;D2463</f>
        <v>Distribución volumen por criterio (kg ó litros)Pollo Ing.T.ESPAÑA</v>
      </c>
      <c r="B2463" s="8" t="s">
        <v>265</v>
      </c>
      <c r="C2463" s="8" t="s">
        <v>53</v>
      </c>
      <c r="D2463" t="s">
        <v>138</v>
      </c>
      <c r="E2463" s="24">
        <v>100</v>
      </c>
      <c r="F2463" s="24">
        <v>100</v>
      </c>
      <c r="G2463" s="24">
        <v>100</v>
      </c>
      <c r="H2463" s="9">
        <v>0</v>
      </c>
    </row>
    <row r="2464" spans="1:8" x14ac:dyDescent="0.35">
      <c r="A2464" s="8" t="str">
        <f t="shared" si="81"/>
        <v>Distribución volumen por criterio (kg ó litros)Pollo Ing.BCN AM</v>
      </c>
      <c r="B2464" s="8" t="s">
        <v>265</v>
      </c>
      <c r="C2464" s="8">
        <v>0</v>
      </c>
      <c r="D2464" t="s">
        <v>140</v>
      </c>
      <c r="E2464" s="24">
        <v>8.0158119627649906</v>
      </c>
      <c r="F2464" s="24">
        <v>8.5940953902828898</v>
      </c>
      <c r="G2464" s="24">
        <v>8.42764904553359</v>
      </c>
      <c r="H2464" s="9">
        <v>0</v>
      </c>
    </row>
    <row r="2465" spans="1:8" x14ac:dyDescent="0.35">
      <c r="A2465" s="8" t="str">
        <f t="shared" si="81"/>
        <v>Distribución volumen por criterio (kg ó litros)Pollo Ing.REST.CAT ARAGON</v>
      </c>
      <c r="B2465" s="8" t="s">
        <v>265</v>
      </c>
      <c r="C2465" s="8">
        <v>0</v>
      </c>
      <c r="D2465" t="s">
        <v>141</v>
      </c>
      <c r="E2465" s="24">
        <v>11.4596580821445</v>
      </c>
      <c r="F2465" s="24">
        <v>13.2425241118953</v>
      </c>
      <c r="G2465" s="24">
        <v>12.701942889123099</v>
      </c>
      <c r="H2465" s="9">
        <v>0</v>
      </c>
    </row>
    <row r="2466" spans="1:8" x14ac:dyDescent="0.35">
      <c r="A2466" s="8" t="str">
        <f t="shared" si="81"/>
        <v>Distribución volumen por criterio (kg ó litros)Pollo Ing.LEVANTE</v>
      </c>
      <c r="B2466" s="8" t="s">
        <v>265</v>
      </c>
      <c r="C2466" s="8">
        <v>0</v>
      </c>
      <c r="D2466" t="s">
        <v>142</v>
      </c>
      <c r="E2466" s="24">
        <v>14.836670365088199</v>
      </c>
      <c r="F2466" s="24">
        <v>15.695943700027</v>
      </c>
      <c r="G2466" s="24">
        <v>14.152545064144199</v>
      </c>
      <c r="H2466" s="9">
        <v>0</v>
      </c>
    </row>
    <row r="2467" spans="1:8" x14ac:dyDescent="0.35">
      <c r="A2467" s="8" t="str">
        <f t="shared" si="81"/>
        <v>Distribución volumen por criterio (kg ó litros)Pollo Ing.ANDALUCIA</v>
      </c>
      <c r="B2467" s="8" t="s">
        <v>265</v>
      </c>
      <c r="C2467" s="8">
        <v>0</v>
      </c>
      <c r="D2467" t="s">
        <v>143</v>
      </c>
      <c r="E2467" s="24">
        <v>21.366319861193698</v>
      </c>
      <c r="F2467" s="24">
        <v>21.726414443303302</v>
      </c>
      <c r="G2467" s="24">
        <v>23.110694554900501</v>
      </c>
      <c r="H2467" s="9">
        <v>0</v>
      </c>
    </row>
    <row r="2468" spans="1:8" x14ac:dyDescent="0.35">
      <c r="A2468" s="8" t="str">
        <f t="shared" si="81"/>
        <v>Distribución volumen por criterio (kg ó litros)Pollo Ing.MDD AM</v>
      </c>
      <c r="B2468" s="8" t="s">
        <v>265</v>
      </c>
      <c r="C2468" s="8">
        <v>0</v>
      </c>
      <c r="D2468" t="s">
        <v>144</v>
      </c>
      <c r="E2468" s="24">
        <v>18.984993626776699</v>
      </c>
      <c r="F2468" s="24">
        <v>17.9774865404144</v>
      </c>
      <c r="G2468" s="24">
        <v>16.399592771118702</v>
      </c>
      <c r="H2468" s="9">
        <v>0</v>
      </c>
    </row>
    <row r="2469" spans="1:8" x14ac:dyDescent="0.35">
      <c r="A2469" s="8" t="str">
        <f t="shared" si="81"/>
        <v>Distribución volumen por criterio (kg ó litros)Pollo Ing.RTO CENTRO</v>
      </c>
      <c r="B2469" s="8" t="s">
        <v>265</v>
      </c>
      <c r="C2469" s="8">
        <v>0</v>
      </c>
      <c r="D2469" t="s">
        <v>145</v>
      </c>
      <c r="E2469" s="24">
        <v>11.408070101197399</v>
      </c>
      <c r="F2469" s="24">
        <v>11.336166181851601</v>
      </c>
      <c r="G2469" s="24">
        <v>14.345870518428899</v>
      </c>
      <c r="H2469" s="9">
        <v>0</v>
      </c>
    </row>
    <row r="2470" spans="1:8" x14ac:dyDescent="0.35">
      <c r="A2470" s="8" t="str">
        <f t="shared" si="81"/>
        <v>Distribución volumen por criterio (kg ó litros)Pollo Ing.NORTE-CENTRO</v>
      </c>
      <c r="B2470" s="8" t="s">
        <v>265</v>
      </c>
      <c r="C2470" s="8">
        <v>0</v>
      </c>
      <c r="D2470" t="s">
        <v>146</v>
      </c>
      <c r="E2470" s="24">
        <v>6.4409511221544404</v>
      </c>
      <c r="F2470" s="24">
        <v>5.9152436365538197</v>
      </c>
      <c r="G2470" s="24">
        <v>6.3180259437306496</v>
      </c>
      <c r="H2470" s="9">
        <v>0</v>
      </c>
    </row>
    <row r="2471" spans="1:8" x14ac:dyDescent="0.35">
      <c r="A2471" s="8" t="str">
        <f t="shared" si="81"/>
        <v>Distribución volumen por criterio (kg ó litros)Pollo Ing.NOROESTE</v>
      </c>
      <c r="B2471" s="8" t="s">
        <v>265</v>
      </c>
      <c r="C2471" s="8">
        <v>0</v>
      </c>
      <c r="D2471" t="s">
        <v>147</v>
      </c>
      <c r="E2471" s="24">
        <v>7.4875290593942498</v>
      </c>
      <c r="F2471" s="24">
        <v>5.51211469552244</v>
      </c>
      <c r="G2471" s="24">
        <v>4.54368951312183</v>
      </c>
      <c r="H2471" s="9">
        <v>0</v>
      </c>
    </row>
    <row r="2472" spans="1:8" x14ac:dyDescent="0.35">
      <c r="A2472" s="8" t="str">
        <f t="shared" si="81"/>
        <v>Distribución volumen por criterio (kg ó litros)Pollo Ing.&lt;2MIL</v>
      </c>
      <c r="B2472" s="8" t="s">
        <v>265</v>
      </c>
      <c r="C2472" s="8">
        <v>0</v>
      </c>
      <c r="D2472" t="s">
        <v>148</v>
      </c>
      <c r="E2472" s="24">
        <v>3.69965297061293</v>
      </c>
      <c r="F2472" s="24">
        <v>4.3919853632314503</v>
      </c>
      <c r="G2472" s="24">
        <v>3.9365463259295299</v>
      </c>
      <c r="H2472" s="9">
        <v>0</v>
      </c>
    </row>
    <row r="2473" spans="1:8" x14ac:dyDescent="0.35">
      <c r="A2473" s="8" t="str">
        <f t="shared" si="81"/>
        <v>Distribución volumen por criterio (kg ó litros)Pollo Ing.2-5MIL</v>
      </c>
      <c r="B2473" s="8" t="s">
        <v>265</v>
      </c>
      <c r="C2473" s="8">
        <v>0</v>
      </c>
      <c r="D2473" t="s">
        <v>149</v>
      </c>
      <c r="E2473" s="24">
        <v>4.8749408883256304</v>
      </c>
      <c r="F2473" s="24">
        <v>3.7614943358544299</v>
      </c>
      <c r="G2473" s="24">
        <v>3.3421018898993302</v>
      </c>
      <c r="H2473" s="9">
        <v>0</v>
      </c>
    </row>
    <row r="2474" spans="1:8" x14ac:dyDescent="0.35">
      <c r="A2474" s="8" t="str">
        <f t="shared" si="81"/>
        <v>Distribución volumen por criterio (kg ó litros)Pollo Ing.5-10MIL</v>
      </c>
      <c r="B2474" s="8" t="s">
        <v>265</v>
      </c>
      <c r="C2474" s="8">
        <v>0</v>
      </c>
      <c r="D2474" t="s">
        <v>150</v>
      </c>
      <c r="E2474" s="24">
        <v>6.1031382169540596</v>
      </c>
      <c r="F2474" s="24">
        <v>7.9918954035034497</v>
      </c>
      <c r="G2474" s="24">
        <v>9.7952720489531497</v>
      </c>
      <c r="H2474" s="9">
        <v>0</v>
      </c>
    </row>
    <row r="2475" spans="1:8" x14ac:dyDescent="0.35">
      <c r="A2475" s="8" t="str">
        <f t="shared" si="81"/>
        <v>Distribución volumen por criterio (kg ó litros)Pollo Ing.10-30MIL</v>
      </c>
      <c r="B2475" s="8" t="s">
        <v>265</v>
      </c>
      <c r="C2475" s="8">
        <v>0</v>
      </c>
      <c r="D2475" t="s">
        <v>151</v>
      </c>
      <c r="E2475" s="24">
        <v>18.167670238748698</v>
      </c>
      <c r="F2475" s="24">
        <v>18.6818268926407</v>
      </c>
      <c r="G2475" s="24">
        <v>17.465515243600699</v>
      </c>
      <c r="H2475" s="9">
        <v>0</v>
      </c>
    </row>
    <row r="2476" spans="1:8" x14ac:dyDescent="0.35">
      <c r="A2476" s="8" t="str">
        <f t="shared" si="81"/>
        <v>Distribución volumen por criterio (kg ó litros)Pollo Ing.30-100MIL</v>
      </c>
      <c r="B2476" s="8" t="s">
        <v>265</v>
      </c>
      <c r="C2476" s="8">
        <v>0</v>
      </c>
      <c r="D2476" t="s">
        <v>152</v>
      </c>
      <c r="E2476" s="24">
        <v>24.0475224844926</v>
      </c>
      <c r="F2476" s="24">
        <v>24.143236686400801</v>
      </c>
      <c r="G2476" s="24">
        <v>24.001363063338498</v>
      </c>
      <c r="H2476" s="9">
        <v>0</v>
      </c>
    </row>
    <row r="2477" spans="1:8" x14ac:dyDescent="0.35">
      <c r="A2477" s="8" t="str">
        <f t="shared" si="81"/>
        <v>Distribución volumen por criterio (kg ó litros)Pollo Ing.100-200MIL</v>
      </c>
      <c r="B2477" s="8" t="s">
        <v>265</v>
      </c>
      <c r="C2477" s="8">
        <v>0</v>
      </c>
      <c r="D2477" t="s">
        <v>153</v>
      </c>
      <c r="E2477" s="24">
        <v>7.51703614976448</v>
      </c>
      <c r="F2477" s="24">
        <v>7.5154294750422803</v>
      </c>
      <c r="G2477" s="24">
        <v>8.6823485593571892</v>
      </c>
      <c r="H2477" s="9">
        <v>0</v>
      </c>
    </row>
    <row r="2478" spans="1:8" x14ac:dyDescent="0.35">
      <c r="A2478" s="8" t="str">
        <f t="shared" si="81"/>
        <v>Distribución volumen por criterio (kg ó litros)Pollo Ing.200-500MIL</v>
      </c>
      <c r="B2478" s="8" t="s">
        <v>265</v>
      </c>
      <c r="C2478" s="8">
        <v>0</v>
      </c>
      <c r="D2478" t="s">
        <v>154</v>
      </c>
      <c r="E2478" s="24">
        <v>18.691030920300499</v>
      </c>
      <c r="F2478" s="24">
        <v>15.7681433951612</v>
      </c>
      <c r="G2478" s="24">
        <v>19.067146653837501</v>
      </c>
      <c r="H2478" s="9">
        <v>0</v>
      </c>
    </row>
    <row r="2479" spans="1:8" x14ac:dyDescent="0.35">
      <c r="A2479" s="8" t="str">
        <f t="shared" si="81"/>
        <v>Distribución volumen por criterio (kg ó litros)Pollo Ing.&gt;500MIL</v>
      </c>
      <c r="B2479" s="8" t="s">
        <v>265</v>
      </c>
      <c r="C2479" s="8">
        <v>0</v>
      </c>
      <c r="D2479" t="s">
        <v>155</v>
      </c>
      <c r="E2479" s="24">
        <v>16.899013830371501</v>
      </c>
      <c r="F2479" s="24">
        <v>17.745976620957801</v>
      </c>
      <c r="G2479" s="24">
        <v>13.7097148484185</v>
      </c>
      <c r="H2479" s="9">
        <v>0</v>
      </c>
    </row>
    <row r="2480" spans="1:8" x14ac:dyDescent="0.35">
      <c r="A2480" s="8" t="str">
        <f t="shared" si="81"/>
        <v>Distribución volumen por criterio (kg ó litros)Pollo Ing.DE 15 A 19 AÑOS</v>
      </c>
      <c r="B2480" s="8" t="s">
        <v>265</v>
      </c>
      <c r="C2480" s="8">
        <v>0</v>
      </c>
      <c r="D2480" t="s">
        <v>156</v>
      </c>
      <c r="E2480" s="24">
        <v>4.7567754242263698</v>
      </c>
      <c r="F2480" s="24">
        <v>4.0237041877184501</v>
      </c>
      <c r="G2480" s="24">
        <v>4.4595632796974902</v>
      </c>
      <c r="H2480" s="9">
        <v>0</v>
      </c>
    </row>
    <row r="2481" spans="1:8" x14ac:dyDescent="0.35">
      <c r="A2481" s="8" t="str">
        <f t="shared" si="81"/>
        <v>Distribución volumen por criterio (kg ó litros)Pollo Ing.DE 20 A 24 AÑOS</v>
      </c>
      <c r="B2481" s="8" t="s">
        <v>265</v>
      </c>
      <c r="C2481" s="8">
        <v>0</v>
      </c>
      <c r="D2481" t="s">
        <v>157</v>
      </c>
      <c r="E2481" s="24">
        <v>4.4833079711300199</v>
      </c>
      <c r="F2481" s="24">
        <v>4.88967629804013</v>
      </c>
      <c r="G2481" s="24">
        <v>8.1547113020558104</v>
      </c>
      <c r="H2481" s="9">
        <v>0</v>
      </c>
    </row>
    <row r="2482" spans="1:8" x14ac:dyDescent="0.35">
      <c r="A2482" s="8" t="str">
        <f t="shared" si="81"/>
        <v>Distribución volumen por criterio (kg ó litros)Pollo Ing.DE 25 A 34 AÑOS</v>
      </c>
      <c r="B2482" s="8" t="s">
        <v>265</v>
      </c>
      <c r="C2482" s="8">
        <v>0</v>
      </c>
      <c r="D2482" t="s">
        <v>158</v>
      </c>
      <c r="E2482" s="24">
        <v>15.811908870989001</v>
      </c>
      <c r="F2482" s="24">
        <v>12.823088468131401</v>
      </c>
      <c r="G2482" s="24">
        <v>12.7212796024113</v>
      </c>
      <c r="H2482" s="9">
        <v>0</v>
      </c>
    </row>
    <row r="2483" spans="1:8" x14ac:dyDescent="0.35">
      <c r="A2483" s="8" t="str">
        <f t="shared" si="81"/>
        <v>Distribución volumen por criterio (kg ó litros)Pollo Ing.DE 35 A 49 AÑOS</v>
      </c>
      <c r="B2483" s="8" t="s">
        <v>265</v>
      </c>
      <c r="C2483" s="8">
        <v>0</v>
      </c>
      <c r="D2483" t="s">
        <v>159</v>
      </c>
      <c r="E2483" s="24">
        <v>34.441403461213099</v>
      </c>
      <c r="F2483" s="24">
        <v>34.874894448553903</v>
      </c>
      <c r="G2483" s="24">
        <v>33.276043711431797</v>
      </c>
      <c r="H2483" s="9">
        <v>0</v>
      </c>
    </row>
    <row r="2484" spans="1:8" x14ac:dyDescent="0.35">
      <c r="A2484" s="8" t="str">
        <f t="shared" si="81"/>
        <v>Distribución volumen por criterio (kg ó litros)Pollo Ing.DE 50 A 59 AÑOS</v>
      </c>
      <c r="B2484" s="8" t="s">
        <v>265</v>
      </c>
      <c r="C2484" s="8">
        <v>0</v>
      </c>
      <c r="D2484" t="s">
        <v>160</v>
      </c>
      <c r="E2484" s="24">
        <v>23.386258730204801</v>
      </c>
      <c r="F2484" s="24">
        <v>25.3681587921808</v>
      </c>
      <c r="G2484" s="24">
        <v>22.1018245284987</v>
      </c>
      <c r="H2484" s="9">
        <v>0</v>
      </c>
    </row>
    <row r="2485" spans="1:8" x14ac:dyDescent="0.35">
      <c r="A2485" s="8" t="str">
        <f t="shared" si="81"/>
        <v>Distribución volumen por criterio (kg ó litros)Pollo Ing.DE 60 A 75 AÑOS</v>
      </c>
      <c r="B2485" s="8" t="s">
        <v>265</v>
      </c>
      <c r="C2485" s="8">
        <v>0</v>
      </c>
      <c r="D2485" t="s">
        <v>161</v>
      </c>
      <c r="E2485" s="24">
        <v>17.120354345157299</v>
      </c>
      <c r="F2485" s="24">
        <v>18.020465702780001</v>
      </c>
      <c r="G2485" s="24">
        <v>19.286579968774902</v>
      </c>
      <c r="H2485" s="9">
        <v>0</v>
      </c>
    </row>
    <row r="2486" spans="1:8" x14ac:dyDescent="0.35">
      <c r="A2486" s="8" t="str">
        <f t="shared" si="81"/>
        <v>Distribución volumen por criterio (kg ó litros)Pollo Ing.NIVEL ALTO</v>
      </c>
      <c r="B2486" s="8" t="s">
        <v>265</v>
      </c>
      <c r="C2486" s="8">
        <v>0</v>
      </c>
      <c r="D2486" t="s">
        <v>245</v>
      </c>
      <c r="E2486" s="24">
        <v>24.455295738570499</v>
      </c>
      <c r="F2486" s="24">
        <v>25.560605785767901</v>
      </c>
      <c r="G2486" s="24">
        <v>26.584306134490301</v>
      </c>
      <c r="H2486" s="9">
        <v>0</v>
      </c>
    </row>
    <row r="2487" spans="1:8" x14ac:dyDescent="0.35">
      <c r="A2487" s="8" t="str">
        <f t="shared" si="81"/>
        <v>Distribución volumen por criterio (kg ó litros)Pollo Ing.NIVEL MEDIO ALTO</v>
      </c>
      <c r="B2487" s="8" t="s">
        <v>265</v>
      </c>
      <c r="C2487" s="8">
        <v>0</v>
      </c>
      <c r="D2487" t="s">
        <v>246</v>
      </c>
      <c r="E2487" s="24">
        <v>13.6946342913431</v>
      </c>
      <c r="F2487" s="24">
        <v>18.590603260020899</v>
      </c>
      <c r="G2487" s="24">
        <v>18.980382703704699</v>
      </c>
      <c r="H2487" s="9">
        <v>0</v>
      </c>
    </row>
    <row r="2488" spans="1:8" x14ac:dyDescent="0.35">
      <c r="A2488" s="8" t="str">
        <f t="shared" si="81"/>
        <v>Distribución volumen por criterio (kg ó litros)Pollo Ing.NIVEL MEDIO</v>
      </c>
      <c r="B2488" s="8" t="s">
        <v>265</v>
      </c>
      <c r="C2488" s="8">
        <v>0</v>
      </c>
      <c r="D2488" t="s">
        <v>247</v>
      </c>
      <c r="E2488" s="24">
        <v>26.389150307063101</v>
      </c>
      <c r="F2488" s="24">
        <v>24.726037423487099</v>
      </c>
      <c r="G2488" s="24">
        <v>23.161401732543499</v>
      </c>
      <c r="H2488" s="9">
        <v>0</v>
      </c>
    </row>
    <row r="2489" spans="1:8" x14ac:dyDescent="0.35">
      <c r="A2489" s="8" t="str">
        <f t="shared" si="81"/>
        <v>Distribución volumen por criterio (kg ó litros)Pollo Ing.NIVEL MEDIO BAJO</v>
      </c>
      <c r="B2489" s="8" t="s">
        <v>265</v>
      </c>
      <c r="C2489" s="8">
        <v>0</v>
      </c>
      <c r="D2489" t="s">
        <v>248</v>
      </c>
      <c r="E2489" s="24">
        <v>13.3238030930526</v>
      </c>
      <c r="F2489" s="24">
        <v>12.8315316920893</v>
      </c>
      <c r="G2489" s="24">
        <v>13.6108722475165</v>
      </c>
      <c r="H2489" s="9">
        <v>0</v>
      </c>
    </row>
    <row r="2490" spans="1:8" x14ac:dyDescent="0.35">
      <c r="A2490" s="8" t="str">
        <f t="shared" si="81"/>
        <v>Distribución volumen por criterio (kg ó litros)Pollo Ing.NIVEL BAJO</v>
      </c>
      <c r="B2490" s="8" t="s">
        <v>265</v>
      </c>
      <c r="C2490" s="8">
        <v>0</v>
      </c>
      <c r="D2490" t="s">
        <v>249</v>
      </c>
      <c r="E2490" s="24">
        <v>22.137124239199299</v>
      </c>
      <c r="F2490" s="24">
        <v>18.2912123584982</v>
      </c>
      <c r="G2490" s="24">
        <v>17.663050209044499</v>
      </c>
      <c r="H2490" s="9">
        <v>0</v>
      </c>
    </row>
    <row r="2491" spans="1:8" x14ac:dyDescent="0.35">
      <c r="A2491" s="8" t="str">
        <f t="shared" si="81"/>
        <v>Distribución volumen por criterio (kg ó litros)Pollo Ing.HOMBRE</v>
      </c>
      <c r="B2491" s="8" t="s">
        <v>265</v>
      </c>
      <c r="C2491" s="8">
        <v>0</v>
      </c>
      <c r="D2491" t="s">
        <v>166</v>
      </c>
      <c r="E2491" s="24">
        <v>42.549138663239802</v>
      </c>
      <c r="F2491" s="24">
        <v>43.650731377694903</v>
      </c>
      <c r="G2491" s="24">
        <v>46.961120105705199</v>
      </c>
      <c r="H2491" s="9">
        <v>0</v>
      </c>
    </row>
    <row r="2492" spans="1:8" x14ac:dyDescent="0.35">
      <c r="A2492" s="8" t="str">
        <f t="shared" si="81"/>
        <v>Distribución volumen por criterio (kg ó litros)Pollo Ing.MUJER</v>
      </c>
      <c r="B2492" s="8" t="s">
        <v>265</v>
      </c>
      <c r="C2492" s="8">
        <v>0</v>
      </c>
      <c r="D2492" t="s">
        <v>167</v>
      </c>
      <c r="E2492" s="24">
        <v>57.450854730813496</v>
      </c>
      <c r="F2492" s="24">
        <v>56.349267071206903</v>
      </c>
      <c r="G2492" s="24">
        <v>53.038895695341097</v>
      </c>
      <c r="H2492" s="9">
        <v>0</v>
      </c>
    </row>
    <row r="2493" spans="1:8" x14ac:dyDescent="0.35">
      <c r="A2493" s="8" t="str">
        <f t="shared" ref="A2493:A2522" si="82">$I$2343&amp;$C$2493&amp;D2493</f>
        <v>Distribución volumen por criterio (kg ó litros)Porcino Ing.T.ESPAÑA</v>
      </c>
      <c r="B2493" s="8" t="s">
        <v>265</v>
      </c>
      <c r="C2493" s="8" t="s">
        <v>56</v>
      </c>
      <c r="D2493" t="s">
        <v>138</v>
      </c>
      <c r="E2493" s="24">
        <v>100</v>
      </c>
      <c r="F2493" s="24">
        <v>100</v>
      </c>
      <c r="G2493" s="24">
        <v>100</v>
      </c>
      <c r="H2493" s="9">
        <v>0</v>
      </c>
    </row>
    <row r="2494" spans="1:8" x14ac:dyDescent="0.35">
      <c r="A2494" s="8" t="str">
        <f t="shared" si="82"/>
        <v>Distribución volumen por criterio (kg ó litros)Porcino Ing.BCN AM</v>
      </c>
      <c r="B2494" s="8" t="s">
        <v>265</v>
      </c>
      <c r="C2494" s="8">
        <v>0</v>
      </c>
      <c r="D2494" t="s">
        <v>140</v>
      </c>
      <c r="E2494" s="24">
        <v>9.0978373466484399</v>
      </c>
      <c r="F2494" s="24">
        <v>7.5989044713641398</v>
      </c>
      <c r="G2494" s="24">
        <v>8.6254987598698794</v>
      </c>
      <c r="H2494" s="9">
        <v>0</v>
      </c>
    </row>
    <row r="2495" spans="1:8" x14ac:dyDescent="0.35">
      <c r="A2495" s="8" t="str">
        <f t="shared" si="82"/>
        <v>Distribución volumen por criterio (kg ó litros)Porcino Ing.REST.CAT ARAGON</v>
      </c>
      <c r="B2495" s="8" t="s">
        <v>265</v>
      </c>
      <c r="C2495" s="8">
        <v>0</v>
      </c>
      <c r="D2495" t="s">
        <v>141</v>
      </c>
      <c r="E2495" s="24">
        <v>11.9159378085489</v>
      </c>
      <c r="F2495" s="24">
        <v>12.8497812816754</v>
      </c>
      <c r="G2495" s="24">
        <v>13.2669170234721</v>
      </c>
      <c r="H2495" s="9">
        <v>0</v>
      </c>
    </row>
    <row r="2496" spans="1:8" x14ac:dyDescent="0.35">
      <c r="A2496" s="8" t="str">
        <f t="shared" si="82"/>
        <v>Distribución volumen por criterio (kg ó litros)Porcino Ing.LEVANTE</v>
      </c>
      <c r="B2496" s="8" t="s">
        <v>265</v>
      </c>
      <c r="C2496" s="8">
        <v>0</v>
      </c>
      <c r="D2496" t="s">
        <v>142</v>
      </c>
      <c r="E2496" s="24">
        <v>13.319277152603799</v>
      </c>
      <c r="F2496" s="24">
        <v>14.356372497681001</v>
      </c>
      <c r="G2496" s="24">
        <v>15.473437922404701</v>
      </c>
      <c r="H2496" s="9">
        <v>0</v>
      </c>
    </row>
    <row r="2497" spans="1:8" x14ac:dyDescent="0.35">
      <c r="A2497" s="8" t="str">
        <f t="shared" si="82"/>
        <v>Distribución volumen por criterio (kg ó litros)Porcino Ing.ANDALUCIA</v>
      </c>
      <c r="B2497" s="8" t="s">
        <v>265</v>
      </c>
      <c r="C2497" s="8">
        <v>0</v>
      </c>
      <c r="D2497" t="s">
        <v>143</v>
      </c>
      <c r="E2497" s="24">
        <v>28.383709586633</v>
      </c>
      <c r="F2497" s="24">
        <v>27.714978405517702</v>
      </c>
      <c r="G2497" s="24">
        <v>24.032753552018601</v>
      </c>
      <c r="H2497" s="9">
        <v>0</v>
      </c>
    </row>
    <row r="2498" spans="1:8" x14ac:dyDescent="0.35">
      <c r="A2498" s="8" t="str">
        <f t="shared" si="82"/>
        <v>Distribución volumen por criterio (kg ó litros)Porcino Ing.MDD AM</v>
      </c>
      <c r="B2498" s="8" t="s">
        <v>265</v>
      </c>
      <c r="C2498" s="8">
        <v>0</v>
      </c>
      <c r="D2498" t="s">
        <v>144</v>
      </c>
      <c r="E2498" s="24">
        <v>11.517829448950501</v>
      </c>
      <c r="F2498" s="24">
        <v>12.022610826809</v>
      </c>
      <c r="G2498" s="24">
        <v>13.5770257789569</v>
      </c>
      <c r="H2498" s="9">
        <v>0</v>
      </c>
    </row>
    <row r="2499" spans="1:8" x14ac:dyDescent="0.35">
      <c r="A2499" s="8" t="str">
        <f t="shared" si="82"/>
        <v>Distribución volumen por criterio (kg ó litros)Porcino Ing.RTO CENTRO</v>
      </c>
      <c r="B2499" s="8" t="s">
        <v>265</v>
      </c>
      <c r="C2499" s="8">
        <v>0</v>
      </c>
      <c r="D2499" t="s">
        <v>145</v>
      </c>
      <c r="E2499" s="24">
        <v>8.1994012773832807</v>
      </c>
      <c r="F2499" s="24">
        <v>10.8370234206457</v>
      </c>
      <c r="G2499" s="24">
        <v>11.153499054214899</v>
      </c>
      <c r="H2499" s="9">
        <v>0</v>
      </c>
    </row>
    <row r="2500" spans="1:8" x14ac:dyDescent="0.35">
      <c r="A2500" s="8" t="str">
        <f t="shared" si="82"/>
        <v>Distribución volumen por criterio (kg ó litros)Porcino Ing.NORTE-CENTRO</v>
      </c>
      <c r="B2500" s="8" t="s">
        <v>265</v>
      </c>
      <c r="C2500" s="8">
        <v>0</v>
      </c>
      <c r="D2500" t="s">
        <v>146</v>
      </c>
      <c r="E2500" s="24">
        <v>6.6650664156661996</v>
      </c>
      <c r="F2500" s="24">
        <v>6.1823554342159897</v>
      </c>
      <c r="G2500" s="24">
        <v>5.9840102358865401</v>
      </c>
      <c r="H2500" s="9">
        <v>0</v>
      </c>
    </row>
    <row r="2501" spans="1:8" x14ac:dyDescent="0.35">
      <c r="A2501" s="8" t="str">
        <f t="shared" si="82"/>
        <v>Distribución volumen por criterio (kg ó litros)Porcino Ing.NOROESTE</v>
      </c>
      <c r="B2501" s="8" t="s">
        <v>265</v>
      </c>
      <c r="C2501" s="8">
        <v>0</v>
      </c>
      <c r="D2501" t="s">
        <v>147</v>
      </c>
      <c r="E2501" s="24">
        <v>10.9009407805067</v>
      </c>
      <c r="F2501" s="24">
        <v>8.4379787094771999</v>
      </c>
      <c r="G2501" s="24">
        <v>7.8868524272827703</v>
      </c>
      <c r="H2501" s="9">
        <v>0</v>
      </c>
    </row>
    <row r="2502" spans="1:8" x14ac:dyDescent="0.35">
      <c r="A2502" s="8" t="str">
        <f t="shared" si="82"/>
        <v>Distribución volumen por criterio (kg ó litros)Porcino Ing.&lt;2MIL</v>
      </c>
      <c r="B2502" s="8" t="s">
        <v>265</v>
      </c>
      <c r="C2502" s="8">
        <v>0</v>
      </c>
      <c r="D2502" t="s">
        <v>148</v>
      </c>
      <c r="E2502" s="24">
        <v>5.1343153561873303</v>
      </c>
      <c r="F2502" s="24">
        <v>7.7914321715090002</v>
      </c>
      <c r="G2502" s="24">
        <v>7.4426557732658702</v>
      </c>
      <c r="H2502" s="9">
        <v>0</v>
      </c>
    </row>
    <row r="2503" spans="1:8" x14ac:dyDescent="0.35">
      <c r="A2503" s="8" t="str">
        <f t="shared" si="82"/>
        <v>Distribución volumen por criterio (kg ó litros)Porcino Ing.2-5MIL</v>
      </c>
      <c r="B2503" s="8" t="s">
        <v>265</v>
      </c>
      <c r="C2503" s="8">
        <v>0</v>
      </c>
      <c r="D2503" t="s">
        <v>149</v>
      </c>
      <c r="E2503" s="24">
        <v>6.5524605734774797</v>
      </c>
      <c r="F2503" s="24">
        <v>5.3124631707036603</v>
      </c>
      <c r="G2503" s="24">
        <v>4.1387302813062901</v>
      </c>
      <c r="H2503" s="9">
        <v>0</v>
      </c>
    </row>
    <row r="2504" spans="1:8" x14ac:dyDescent="0.35">
      <c r="A2504" s="8" t="str">
        <f t="shared" si="82"/>
        <v>Distribución volumen por criterio (kg ó litros)Porcino Ing.5-10MIL</v>
      </c>
      <c r="B2504" s="8" t="s">
        <v>265</v>
      </c>
      <c r="C2504" s="8">
        <v>0</v>
      </c>
      <c r="D2504" t="s">
        <v>150</v>
      </c>
      <c r="E2504" s="24">
        <v>10.151915816239599</v>
      </c>
      <c r="F2504" s="24">
        <v>11.3333825856011</v>
      </c>
      <c r="G2504" s="24">
        <v>9.7609654133713502</v>
      </c>
      <c r="H2504" s="9">
        <v>0</v>
      </c>
    </row>
    <row r="2505" spans="1:8" x14ac:dyDescent="0.35">
      <c r="A2505" s="8" t="str">
        <f t="shared" si="82"/>
        <v>Distribución volumen por criterio (kg ó litros)Porcino Ing.10-30MIL</v>
      </c>
      <c r="B2505" s="8" t="s">
        <v>265</v>
      </c>
      <c r="C2505" s="8">
        <v>0</v>
      </c>
      <c r="D2505" t="s">
        <v>151</v>
      </c>
      <c r="E2505" s="24">
        <v>19.970029931515601</v>
      </c>
      <c r="F2505" s="24">
        <v>19.240242151389801</v>
      </c>
      <c r="G2505" s="24">
        <v>19.773838344707801</v>
      </c>
      <c r="H2505" s="9">
        <v>0</v>
      </c>
    </row>
    <row r="2506" spans="1:8" x14ac:dyDescent="0.35">
      <c r="A2506" s="8" t="str">
        <f t="shared" si="82"/>
        <v>Distribución volumen por criterio (kg ó litros)Porcino Ing.30-100MIL</v>
      </c>
      <c r="B2506" s="8" t="s">
        <v>265</v>
      </c>
      <c r="C2506" s="8">
        <v>0</v>
      </c>
      <c r="D2506" t="s">
        <v>152</v>
      </c>
      <c r="E2506" s="24">
        <v>21.188710698911699</v>
      </c>
      <c r="F2506" s="24">
        <v>19.021195187289099</v>
      </c>
      <c r="G2506" s="24">
        <v>20.5718623438915</v>
      </c>
      <c r="H2506" s="9">
        <v>0</v>
      </c>
    </row>
    <row r="2507" spans="1:8" x14ac:dyDescent="0.35">
      <c r="A2507" s="8" t="str">
        <f t="shared" si="82"/>
        <v>Distribución volumen por criterio (kg ó litros)Porcino Ing.100-200MIL</v>
      </c>
      <c r="B2507" s="8" t="s">
        <v>265</v>
      </c>
      <c r="C2507" s="8">
        <v>0</v>
      </c>
      <c r="D2507" t="s">
        <v>153</v>
      </c>
      <c r="E2507" s="24">
        <v>8.7403413404227006</v>
      </c>
      <c r="F2507" s="24">
        <v>9.3430333331867104</v>
      </c>
      <c r="G2507" s="24">
        <v>8.0895294361314605</v>
      </c>
      <c r="H2507" s="9">
        <v>0</v>
      </c>
    </row>
    <row r="2508" spans="1:8" x14ac:dyDescent="0.35">
      <c r="A2508" s="8" t="str">
        <f t="shared" si="82"/>
        <v>Distribución volumen por criterio (kg ó litros)Porcino Ing.200-500MIL</v>
      </c>
      <c r="B2508" s="8" t="s">
        <v>265</v>
      </c>
      <c r="C2508" s="8">
        <v>0</v>
      </c>
      <c r="D2508" t="s">
        <v>154</v>
      </c>
      <c r="E2508" s="24">
        <v>11.908795212408201</v>
      </c>
      <c r="F2508" s="24">
        <v>11.571845659360299</v>
      </c>
      <c r="G2508" s="24">
        <v>13.327349824180301</v>
      </c>
      <c r="H2508" s="9">
        <v>0</v>
      </c>
    </row>
    <row r="2509" spans="1:8" x14ac:dyDescent="0.35">
      <c r="A2509" s="8" t="str">
        <f t="shared" si="82"/>
        <v>Distribución volumen por criterio (kg ó litros)Porcino Ing.&gt;500MIL</v>
      </c>
      <c r="B2509" s="8" t="s">
        <v>265</v>
      </c>
      <c r="C2509" s="8">
        <v>0</v>
      </c>
      <c r="D2509" t="s">
        <v>155</v>
      </c>
      <c r="E2509" s="24">
        <v>16.353433570207802</v>
      </c>
      <c r="F2509" s="24">
        <v>16.386412420044699</v>
      </c>
      <c r="G2509" s="24">
        <v>16.895060330395399</v>
      </c>
      <c r="H2509" s="9">
        <v>0</v>
      </c>
    </row>
    <row r="2510" spans="1:8" x14ac:dyDescent="0.35">
      <c r="A2510" s="8" t="str">
        <f t="shared" si="82"/>
        <v>Distribución volumen por criterio (kg ó litros)Porcino Ing.DE 15 A 19 AÑOS</v>
      </c>
      <c r="B2510" s="8" t="s">
        <v>265</v>
      </c>
      <c r="C2510" s="8">
        <v>0</v>
      </c>
      <c r="D2510" t="s">
        <v>156</v>
      </c>
      <c r="E2510" s="24">
        <v>2.0107010036690598</v>
      </c>
      <c r="F2510" s="24">
        <v>1.90844195655348</v>
      </c>
      <c r="G2510" s="24">
        <v>2.2774013247853899</v>
      </c>
      <c r="H2510" s="9">
        <v>0</v>
      </c>
    </row>
    <row r="2511" spans="1:8" x14ac:dyDescent="0.35">
      <c r="A2511" s="8" t="str">
        <f t="shared" si="82"/>
        <v>Distribución volumen por criterio (kg ó litros)Porcino Ing.DE 20 A 24 AÑOS</v>
      </c>
      <c r="B2511" s="8" t="s">
        <v>265</v>
      </c>
      <c r="C2511" s="8">
        <v>0</v>
      </c>
      <c r="D2511" t="s">
        <v>157</v>
      </c>
      <c r="E2511" s="24">
        <v>1.7501239676862801</v>
      </c>
      <c r="F2511" s="24">
        <v>2.30028843568825</v>
      </c>
      <c r="G2511" s="24">
        <v>1.88544597843359</v>
      </c>
      <c r="H2511" s="9">
        <v>0</v>
      </c>
    </row>
    <row r="2512" spans="1:8" x14ac:dyDescent="0.35">
      <c r="A2512" s="8" t="str">
        <f t="shared" si="82"/>
        <v>Distribución volumen por criterio (kg ó litros)Porcino Ing.DE 25 A 34 AÑOS</v>
      </c>
      <c r="B2512" s="8" t="s">
        <v>265</v>
      </c>
      <c r="C2512" s="8">
        <v>0</v>
      </c>
      <c r="D2512" t="s">
        <v>158</v>
      </c>
      <c r="E2512" s="24">
        <v>9.3078365608874591</v>
      </c>
      <c r="F2512" s="24">
        <v>8.3428451857466293</v>
      </c>
      <c r="G2512" s="24">
        <v>6.8416051439298498</v>
      </c>
      <c r="H2512" s="9">
        <v>0</v>
      </c>
    </row>
    <row r="2513" spans="1:8" x14ac:dyDescent="0.35">
      <c r="A2513" s="8" t="str">
        <f t="shared" si="82"/>
        <v>Distribución volumen por criterio (kg ó litros)Porcino Ing.DE 35 A 49 AÑOS</v>
      </c>
      <c r="B2513" s="8" t="s">
        <v>265</v>
      </c>
      <c r="C2513" s="8">
        <v>0</v>
      </c>
      <c r="D2513" t="s">
        <v>159</v>
      </c>
      <c r="E2513" s="24">
        <v>26.8327927292783</v>
      </c>
      <c r="F2513" s="24">
        <v>22.9332826417013</v>
      </c>
      <c r="G2513" s="24">
        <v>20.9829263276837</v>
      </c>
      <c r="H2513" s="9">
        <v>0</v>
      </c>
    </row>
    <row r="2514" spans="1:8" x14ac:dyDescent="0.35">
      <c r="A2514" s="8" t="str">
        <f t="shared" si="82"/>
        <v>Distribución volumen por criterio (kg ó litros)Porcino Ing.DE 50 A 59 AÑOS</v>
      </c>
      <c r="B2514" s="8" t="s">
        <v>265</v>
      </c>
      <c r="C2514" s="8">
        <v>0</v>
      </c>
      <c r="D2514" t="s">
        <v>160</v>
      </c>
      <c r="E2514" s="24">
        <v>24.2638189333695</v>
      </c>
      <c r="F2514" s="24">
        <v>27.5046249515709</v>
      </c>
      <c r="G2514" s="24">
        <v>26.8332859566701</v>
      </c>
      <c r="H2514" s="9">
        <v>0</v>
      </c>
    </row>
    <row r="2515" spans="1:8" x14ac:dyDescent="0.35">
      <c r="A2515" s="8" t="str">
        <f t="shared" si="82"/>
        <v>Distribución volumen por criterio (kg ó litros)Porcino Ing.DE 60 A 75 AÑOS</v>
      </c>
      <c r="B2515" s="8" t="s">
        <v>265</v>
      </c>
      <c r="C2515" s="8">
        <v>0</v>
      </c>
      <c r="D2515" t="s">
        <v>161</v>
      </c>
      <c r="E2515" s="24">
        <v>35.834725209583901</v>
      </c>
      <c r="F2515" s="24">
        <v>37.0105201027446</v>
      </c>
      <c r="G2515" s="24">
        <v>41.179338503372897</v>
      </c>
      <c r="H2515" s="9">
        <v>0</v>
      </c>
    </row>
    <row r="2516" spans="1:8" x14ac:dyDescent="0.35">
      <c r="A2516" s="8" t="str">
        <f t="shared" si="82"/>
        <v>Distribución volumen por criterio (kg ó litros)Porcino Ing.NIVEL ALTO</v>
      </c>
      <c r="B2516" s="8" t="s">
        <v>265</v>
      </c>
      <c r="C2516" s="8">
        <v>0</v>
      </c>
      <c r="D2516" t="s">
        <v>245</v>
      </c>
      <c r="E2516" s="24">
        <v>26.890423670498901</v>
      </c>
      <c r="F2516" s="24">
        <v>24.504625228684802</v>
      </c>
      <c r="G2516" s="24">
        <v>22.851294039762799</v>
      </c>
      <c r="H2516" s="9">
        <v>0</v>
      </c>
    </row>
    <row r="2517" spans="1:8" x14ac:dyDescent="0.35">
      <c r="A2517" s="8" t="str">
        <f t="shared" si="82"/>
        <v>Distribución volumen por criterio (kg ó litros)Porcino Ing.NIVEL MEDIO ALTO</v>
      </c>
      <c r="B2517" s="8" t="s">
        <v>265</v>
      </c>
      <c r="C2517" s="8">
        <v>0</v>
      </c>
      <c r="D2517" t="s">
        <v>246</v>
      </c>
      <c r="E2517" s="24">
        <v>13.0128017889572</v>
      </c>
      <c r="F2517" s="24">
        <v>14.566009134594101</v>
      </c>
      <c r="G2517" s="24">
        <v>14.3534072190921</v>
      </c>
      <c r="H2517" s="9">
        <v>0</v>
      </c>
    </row>
    <row r="2518" spans="1:8" x14ac:dyDescent="0.35">
      <c r="A2518" s="8" t="str">
        <f t="shared" si="82"/>
        <v>Distribución volumen por criterio (kg ó litros)Porcino Ing.NIVEL MEDIO</v>
      </c>
      <c r="B2518" s="8" t="s">
        <v>265</v>
      </c>
      <c r="C2518" s="8">
        <v>0</v>
      </c>
      <c r="D2518" t="s">
        <v>247</v>
      </c>
      <c r="E2518" s="24">
        <v>27.200966600929501</v>
      </c>
      <c r="F2518" s="24">
        <v>27.160268210562201</v>
      </c>
      <c r="G2518" s="24">
        <v>25.061707994048898</v>
      </c>
      <c r="H2518" s="9">
        <v>0</v>
      </c>
    </row>
    <row r="2519" spans="1:8" x14ac:dyDescent="0.35">
      <c r="A2519" s="8" t="str">
        <f t="shared" si="82"/>
        <v>Distribución volumen por criterio (kg ó litros)Porcino Ing.NIVEL MEDIO BAJO</v>
      </c>
      <c r="B2519" s="8" t="s">
        <v>265</v>
      </c>
      <c r="C2519" s="8">
        <v>0</v>
      </c>
      <c r="D2519" t="s">
        <v>248</v>
      </c>
      <c r="E2519" s="24">
        <v>16.346048677803701</v>
      </c>
      <c r="F2519" s="24">
        <v>14.5895100343472</v>
      </c>
      <c r="G2519" s="24">
        <v>18.543052524919698</v>
      </c>
      <c r="H2519" s="9">
        <v>0</v>
      </c>
    </row>
    <row r="2520" spans="1:8" x14ac:dyDescent="0.35">
      <c r="A2520" s="8" t="str">
        <f t="shared" si="82"/>
        <v>Distribución volumen por criterio (kg ó litros)Porcino Ing.NIVEL BAJO</v>
      </c>
      <c r="B2520" s="8" t="s">
        <v>265</v>
      </c>
      <c r="C2520" s="8">
        <v>0</v>
      </c>
      <c r="D2520" t="s">
        <v>249</v>
      </c>
      <c r="E2520" s="24">
        <v>16.549762782241</v>
      </c>
      <c r="F2520" s="24">
        <v>19.179594423963199</v>
      </c>
      <c r="G2520" s="24">
        <v>19.190531048590699</v>
      </c>
      <c r="H2520" s="9">
        <v>0</v>
      </c>
    </row>
    <row r="2521" spans="1:8" x14ac:dyDescent="0.35">
      <c r="A2521" s="8" t="str">
        <f t="shared" si="82"/>
        <v>Distribución volumen por criterio (kg ó litros)Porcino Ing.HOMBRE</v>
      </c>
      <c r="B2521" s="8" t="s">
        <v>265</v>
      </c>
      <c r="C2521" s="8">
        <v>0</v>
      </c>
      <c r="D2521" t="s">
        <v>166</v>
      </c>
      <c r="E2521" s="24">
        <v>54.391163738127901</v>
      </c>
      <c r="F2521" s="24">
        <v>57.110600219452898</v>
      </c>
      <c r="G2521" s="24">
        <v>54.553718742153201</v>
      </c>
      <c r="H2521" s="9">
        <v>0</v>
      </c>
    </row>
    <row r="2522" spans="1:8" x14ac:dyDescent="0.35">
      <c r="A2522" s="8" t="str">
        <f t="shared" si="82"/>
        <v>Distribución volumen por criterio (kg ó litros)Porcino Ing.MUJER</v>
      </c>
      <c r="B2522" s="8" t="s">
        <v>265</v>
      </c>
      <c r="C2522" s="8">
        <v>0</v>
      </c>
      <c r="D2522" t="s">
        <v>167</v>
      </c>
      <c r="E2522" s="24">
        <v>45.608837461856098</v>
      </c>
      <c r="F2522" s="24">
        <v>42.889405537057598</v>
      </c>
      <c r="G2522" s="24">
        <v>45.446274010969297</v>
      </c>
      <c r="H2522" s="9">
        <v>0</v>
      </c>
    </row>
    <row r="2523" spans="1:8" x14ac:dyDescent="0.35">
      <c r="A2523" s="8" t="str">
        <f t="shared" ref="A2523:A2552" si="83">$I$2343&amp;$C$2523&amp;D2523</f>
        <v>Distribución volumen por criterio (kg ó litros)Ovino Ing.T.ESPAÑA</v>
      </c>
      <c r="B2523" s="8" t="s">
        <v>265</v>
      </c>
      <c r="C2523" s="8" t="s">
        <v>59</v>
      </c>
      <c r="D2523" t="s">
        <v>138</v>
      </c>
      <c r="E2523" s="24">
        <v>100</v>
      </c>
      <c r="F2523" s="24">
        <v>100</v>
      </c>
      <c r="G2523" s="24">
        <v>100</v>
      </c>
      <c r="H2523" s="9">
        <v>0</v>
      </c>
    </row>
    <row r="2524" spans="1:8" x14ac:dyDescent="0.35">
      <c r="A2524" s="8" t="str">
        <f t="shared" si="83"/>
        <v>Distribución volumen por criterio (kg ó litros)Ovino Ing.BCN AM</v>
      </c>
      <c r="B2524" s="8" t="s">
        <v>265</v>
      </c>
      <c r="C2524" s="8">
        <v>0</v>
      </c>
      <c r="D2524" t="s">
        <v>140</v>
      </c>
      <c r="E2524" s="24">
        <v>6.9472933320856498</v>
      </c>
      <c r="F2524" s="24">
        <v>7.6337582741089198</v>
      </c>
      <c r="G2524" s="24">
        <v>6.8080351095388298</v>
      </c>
      <c r="H2524" s="9">
        <v>0</v>
      </c>
    </row>
    <row r="2525" spans="1:8" x14ac:dyDescent="0.35">
      <c r="A2525" s="8" t="str">
        <f t="shared" si="83"/>
        <v>Distribución volumen por criterio (kg ó litros)Ovino Ing.REST.CAT ARAGON</v>
      </c>
      <c r="B2525" s="8" t="s">
        <v>265</v>
      </c>
      <c r="C2525" s="8">
        <v>0</v>
      </c>
      <c r="D2525" t="s">
        <v>141</v>
      </c>
      <c r="E2525" s="24">
        <v>21.4927670643666</v>
      </c>
      <c r="F2525" s="24">
        <v>22.620341849038201</v>
      </c>
      <c r="G2525" s="24">
        <v>24.9657987940843</v>
      </c>
      <c r="H2525" s="9">
        <v>0</v>
      </c>
    </row>
    <row r="2526" spans="1:8" x14ac:dyDescent="0.35">
      <c r="A2526" s="8" t="str">
        <f t="shared" si="83"/>
        <v>Distribución volumen por criterio (kg ó litros)Ovino Ing.LEVANTE</v>
      </c>
      <c r="B2526" s="8" t="s">
        <v>265</v>
      </c>
      <c r="C2526" s="8">
        <v>0</v>
      </c>
      <c r="D2526" t="s">
        <v>142</v>
      </c>
      <c r="E2526" s="24">
        <v>13.906772421505099</v>
      </c>
      <c r="F2526" s="24">
        <v>16.9293419049908</v>
      </c>
      <c r="G2526" s="24">
        <v>16.076531657771302</v>
      </c>
      <c r="H2526" s="9">
        <v>0</v>
      </c>
    </row>
    <row r="2527" spans="1:8" x14ac:dyDescent="0.35">
      <c r="A2527" s="8" t="str">
        <f t="shared" si="83"/>
        <v>Distribución volumen por criterio (kg ó litros)Ovino Ing.ANDALUCIA</v>
      </c>
      <c r="B2527" s="8" t="s">
        <v>265</v>
      </c>
      <c r="C2527" s="8">
        <v>0</v>
      </c>
      <c r="D2527" t="s">
        <v>143</v>
      </c>
      <c r="E2527" s="24">
        <v>6.3481550042016401</v>
      </c>
      <c r="F2527" s="24">
        <v>8.1256933456735894</v>
      </c>
      <c r="G2527" s="24">
        <v>6.9646805440198003</v>
      </c>
      <c r="H2527" s="9">
        <v>0</v>
      </c>
    </row>
    <row r="2528" spans="1:8" x14ac:dyDescent="0.35">
      <c r="A2528" s="8" t="str">
        <f t="shared" si="83"/>
        <v>Distribución volumen por criterio (kg ó litros)Ovino Ing.MDD AM</v>
      </c>
      <c r="B2528" s="8" t="s">
        <v>265</v>
      </c>
      <c r="C2528" s="8">
        <v>0</v>
      </c>
      <c r="D2528" t="s">
        <v>144</v>
      </c>
      <c r="E2528" s="24">
        <v>18.7368139757859</v>
      </c>
      <c r="F2528" s="24">
        <v>17.068864675029399</v>
      </c>
      <c r="G2528" s="24">
        <v>18.760238085315901</v>
      </c>
      <c r="H2528" s="9">
        <v>0</v>
      </c>
    </row>
    <row r="2529" spans="1:8" x14ac:dyDescent="0.35">
      <c r="A2529" s="8" t="str">
        <f t="shared" si="83"/>
        <v>Distribución volumen por criterio (kg ó litros)Ovino Ing.RTO CENTRO</v>
      </c>
      <c r="B2529" s="8" t="s">
        <v>265</v>
      </c>
      <c r="C2529" s="8">
        <v>0</v>
      </c>
      <c r="D2529" t="s">
        <v>145</v>
      </c>
      <c r="E2529" s="24">
        <v>10.5996303325747</v>
      </c>
      <c r="F2529" s="24">
        <v>10.953696076085601</v>
      </c>
      <c r="G2529" s="24">
        <v>9.5014139496973193</v>
      </c>
      <c r="H2529" s="9">
        <v>0</v>
      </c>
    </row>
    <row r="2530" spans="1:8" x14ac:dyDescent="0.35">
      <c r="A2530" s="8" t="str">
        <f t="shared" si="83"/>
        <v>Distribución volumen por criterio (kg ó litros)Ovino Ing.NORTE-CENTRO</v>
      </c>
      <c r="B2530" s="8" t="s">
        <v>265</v>
      </c>
      <c r="C2530" s="8">
        <v>0</v>
      </c>
      <c r="D2530" t="s">
        <v>146</v>
      </c>
      <c r="E2530" s="24">
        <v>14.4919345742133</v>
      </c>
      <c r="F2530" s="24">
        <v>13.7147715821459</v>
      </c>
      <c r="G2530" s="24">
        <v>11.755019488138499</v>
      </c>
      <c r="H2530" s="9">
        <v>0</v>
      </c>
    </row>
    <row r="2531" spans="1:8" x14ac:dyDescent="0.35">
      <c r="A2531" s="8" t="str">
        <f t="shared" si="83"/>
        <v>Distribución volumen por criterio (kg ó litros)Ovino Ing.NOROESTE</v>
      </c>
      <c r="B2531" s="8" t="s">
        <v>265</v>
      </c>
      <c r="C2531" s="8">
        <v>0</v>
      </c>
      <c r="D2531" t="s">
        <v>147</v>
      </c>
      <c r="E2531" s="24">
        <v>7.47664678689633</v>
      </c>
      <c r="F2531" s="24">
        <v>2.9535241111917099</v>
      </c>
      <c r="G2531" s="24">
        <v>5.1682797686628899</v>
      </c>
      <c r="H2531" s="9">
        <v>0</v>
      </c>
    </row>
    <row r="2532" spans="1:8" x14ac:dyDescent="0.35">
      <c r="A2532" s="8" t="str">
        <f t="shared" si="83"/>
        <v>Distribución volumen por criterio (kg ó litros)Ovino Ing.&lt;2MIL</v>
      </c>
      <c r="B2532" s="8" t="s">
        <v>265</v>
      </c>
      <c r="C2532" s="8">
        <v>0</v>
      </c>
      <c r="D2532" t="s">
        <v>148</v>
      </c>
      <c r="E2532" s="24">
        <v>8.1201155247513803</v>
      </c>
      <c r="F2532" s="24">
        <v>6.3409994315998102</v>
      </c>
      <c r="G2532" s="24">
        <v>10.811086779523199</v>
      </c>
      <c r="H2532" s="9">
        <v>0</v>
      </c>
    </row>
    <row r="2533" spans="1:8" x14ac:dyDescent="0.35">
      <c r="A2533" s="8" t="str">
        <f t="shared" si="83"/>
        <v>Distribución volumen por criterio (kg ó litros)Ovino Ing.2-5MIL</v>
      </c>
      <c r="B2533" s="8" t="s">
        <v>265</v>
      </c>
      <c r="C2533" s="8">
        <v>0</v>
      </c>
      <c r="D2533" t="s">
        <v>149</v>
      </c>
      <c r="E2533" s="24">
        <v>7.02070725244696</v>
      </c>
      <c r="F2533" s="24">
        <v>3.43429799572105</v>
      </c>
      <c r="G2533" s="24">
        <v>0.96561052031842798</v>
      </c>
      <c r="H2533" s="9">
        <v>0</v>
      </c>
    </row>
    <row r="2534" spans="1:8" x14ac:dyDescent="0.35">
      <c r="A2534" s="8" t="str">
        <f t="shared" si="83"/>
        <v>Distribución volumen por criterio (kg ó litros)Ovino Ing.5-10MIL</v>
      </c>
      <c r="B2534" s="8" t="s">
        <v>265</v>
      </c>
      <c r="C2534" s="8">
        <v>0</v>
      </c>
      <c r="D2534" t="s">
        <v>150</v>
      </c>
      <c r="E2534" s="24">
        <v>10.027373537184699</v>
      </c>
      <c r="F2534" s="24">
        <v>17.390076695536401</v>
      </c>
      <c r="G2534" s="24">
        <v>6.6152261222463196</v>
      </c>
      <c r="H2534" s="9">
        <v>0</v>
      </c>
    </row>
    <row r="2535" spans="1:8" x14ac:dyDescent="0.35">
      <c r="A2535" s="8" t="str">
        <f t="shared" si="83"/>
        <v>Distribución volumen por criterio (kg ó litros)Ovino Ing.10-30MIL</v>
      </c>
      <c r="B2535" s="8" t="s">
        <v>265</v>
      </c>
      <c r="C2535" s="8">
        <v>0</v>
      </c>
      <c r="D2535" t="s">
        <v>151</v>
      </c>
      <c r="E2535" s="24">
        <v>13.631615601176399</v>
      </c>
      <c r="F2535" s="24">
        <v>12.816905792865001</v>
      </c>
      <c r="G2535" s="24">
        <v>21.325320910224601</v>
      </c>
      <c r="H2535" s="9">
        <v>0</v>
      </c>
    </row>
    <row r="2536" spans="1:8" x14ac:dyDescent="0.35">
      <c r="A2536" s="8" t="str">
        <f t="shared" si="83"/>
        <v>Distribución volumen por criterio (kg ó litros)Ovino Ing.30-100MIL</v>
      </c>
      <c r="B2536" s="8" t="s">
        <v>265</v>
      </c>
      <c r="C2536" s="8">
        <v>0</v>
      </c>
      <c r="D2536" t="s">
        <v>152</v>
      </c>
      <c r="E2536" s="24">
        <v>13.6163958654959</v>
      </c>
      <c r="F2536" s="24">
        <v>16.032931477236101</v>
      </c>
      <c r="G2536" s="24">
        <v>20.785777668749802</v>
      </c>
      <c r="H2536" s="9">
        <v>0</v>
      </c>
    </row>
    <row r="2537" spans="1:8" x14ac:dyDescent="0.35">
      <c r="A2537" s="8" t="str">
        <f t="shared" si="83"/>
        <v>Distribución volumen por criterio (kg ó litros)Ovino Ing.100-200MIL</v>
      </c>
      <c r="B2537" s="8" t="s">
        <v>265</v>
      </c>
      <c r="C2537" s="8">
        <v>0</v>
      </c>
      <c r="D2537" t="s">
        <v>153</v>
      </c>
      <c r="E2537" s="24">
        <v>11.0161673805917</v>
      </c>
      <c r="F2537" s="24">
        <v>8.3615565830440097</v>
      </c>
      <c r="G2537" s="24">
        <v>10.456126081135601</v>
      </c>
      <c r="H2537" s="9">
        <v>0</v>
      </c>
    </row>
    <row r="2538" spans="1:8" x14ac:dyDescent="0.35">
      <c r="A2538" s="8" t="str">
        <f t="shared" si="83"/>
        <v>Distribución volumen por criterio (kg ó litros)Ovino Ing.200-500MIL</v>
      </c>
      <c r="B2538" s="8" t="s">
        <v>265</v>
      </c>
      <c r="C2538" s="8">
        <v>0</v>
      </c>
      <c r="D2538" t="s">
        <v>154</v>
      </c>
      <c r="E2538" s="24">
        <v>14.301809811624</v>
      </c>
      <c r="F2538" s="24">
        <v>15.8027346283237</v>
      </c>
      <c r="G2538" s="24">
        <v>9.4864422745791099</v>
      </c>
      <c r="H2538" s="9">
        <v>0</v>
      </c>
    </row>
    <row r="2539" spans="1:8" x14ac:dyDescent="0.35">
      <c r="A2539" s="8" t="str">
        <f t="shared" si="83"/>
        <v>Distribución volumen por criterio (kg ó litros)Ovino Ing.&gt;500MIL</v>
      </c>
      <c r="B2539" s="8" t="s">
        <v>265</v>
      </c>
      <c r="C2539" s="8">
        <v>0</v>
      </c>
      <c r="D2539" t="s">
        <v>155</v>
      </c>
      <c r="E2539" s="24">
        <v>22.2658276026695</v>
      </c>
      <c r="F2539" s="24">
        <v>19.820484058235699</v>
      </c>
      <c r="G2539" s="24">
        <v>19.554408369193801</v>
      </c>
      <c r="H2539" s="9">
        <v>0</v>
      </c>
    </row>
    <row r="2540" spans="1:8" x14ac:dyDescent="0.35">
      <c r="A2540" s="8" t="str">
        <f t="shared" si="83"/>
        <v>Distribución volumen por criterio (kg ó litros)Ovino Ing.DE 15 A 19 AÑOS</v>
      </c>
      <c r="B2540" s="8" t="s">
        <v>265</v>
      </c>
      <c r="C2540" s="8">
        <v>0</v>
      </c>
      <c r="D2540" t="s">
        <v>156</v>
      </c>
      <c r="E2540" s="24" t="s">
        <v>285</v>
      </c>
      <c r="F2540" s="24" t="s">
        <v>285</v>
      </c>
      <c r="G2540" s="24">
        <v>0.54851081893811504</v>
      </c>
      <c r="H2540" s="9">
        <v>0</v>
      </c>
    </row>
    <row r="2541" spans="1:8" x14ac:dyDescent="0.35">
      <c r="A2541" s="8" t="str">
        <f t="shared" si="83"/>
        <v>Distribución volumen por criterio (kg ó litros)Ovino Ing.DE 20 A 24 AÑOS</v>
      </c>
      <c r="B2541" s="8" t="s">
        <v>265</v>
      </c>
      <c r="C2541" s="8">
        <v>0</v>
      </c>
      <c r="D2541" t="s">
        <v>157</v>
      </c>
      <c r="E2541" s="24">
        <v>1.2527320602787799</v>
      </c>
      <c r="F2541" s="24">
        <v>0.554824117863292</v>
      </c>
      <c r="G2541" s="24">
        <v>2.0569470589487802</v>
      </c>
      <c r="H2541" s="9">
        <v>0</v>
      </c>
    </row>
    <row r="2542" spans="1:8" x14ac:dyDescent="0.35">
      <c r="A2542" s="8" t="str">
        <f t="shared" si="83"/>
        <v>Distribución volumen por criterio (kg ó litros)Ovino Ing.DE 25 A 34 AÑOS</v>
      </c>
      <c r="B2542" s="8" t="s">
        <v>265</v>
      </c>
      <c r="C2542" s="8">
        <v>0</v>
      </c>
      <c r="D2542" t="s">
        <v>158</v>
      </c>
      <c r="E2542" s="24">
        <v>2.6356285194440199</v>
      </c>
      <c r="F2542" s="24">
        <v>5.0067235496404701</v>
      </c>
      <c r="G2542" s="24">
        <v>7.25141625607443</v>
      </c>
      <c r="H2542" s="9">
        <v>0</v>
      </c>
    </row>
    <row r="2543" spans="1:8" x14ac:dyDescent="0.35">
      <c r="A2543" s="8" t="str">
        <f t="shared" si="83"/>
        <v>Distribución volumen por criterio (kg ó litros)Ovino Ing.DE 35 A 49 AÑOS</v>
      </c>
      <c r="B2543" s="8" t="s">
        <v>265</v>
      </c>
      <c r="C2543" s="8">
        <v>0</v>
      </c>
      <c r="D2543" t="s">
        <v>159</v>
      </c>
      <c r="E2543" s="24">
        <v>10.579550533512</v>
      </c>
      <c r="F2543" s="24">
        <v>15.4976696843187</v>
      </c>
      <c r="G2543" s="24">
        <v>10.3179465441614</v>
      </c>
      <c r="H2543" s="9">
        <v>0</v>
      </c>
    </row>
    <row r="2544" spans="1:8" x14ac:dyDescent="0.35">
      <c r="A2544" s="8" t="str">
        <f t="shared" si="83"/>
        <v>Distribución volumen por criterio (kg ó litros)Ovino Ing.DE 50 A 59 AÑOS</v>
      </c>
      <c r="B2544" s="8" t="s">
        <v>265</v>
      </c>
      <c r="C2544" s="8">
        <v>0</v>
      </c>
      <c r="D2544" t="s">
        <v>160</v>
      </c>
      <c r="E2544" s="24">
        <v>25.361858989581801</v>
      </c>
      <c r="F2544" s="24">
        <v>29.893198094273199</v>
      </c>
      <c r="G2544" s="24">
        <v>20.2370314983228</v>
      </c>
      <c r="H2544" s="9">
        <v>0</v>
      </c>
    </row>
    <row r="2545" spans="1:8" x14ac:dyDescent="0.35">
      <c r="A2545" s="8" t="str">
        <f t="shared" si="83"/>
        <v>Distribución volumen por criterio (kg ó litros)Ovino Ing.DE 60 A 75 AÑOS</v>
      </c>
      <c r="B2545" s="8" t="s">
        <v>265</v>
      </c>
      <c r="C2545" s="8">
        <v>0</v>
      </c>
      <c r="D2545" t="s">
        <v>161</v>
      </c>
      <c r="E2545" s="24">
        <v>60.170252597593603</v>
      </c>
      <c r="F2545" s="24">
        <v>49.047574907035603</v>
      </c>
      <c r="G2545" s="24">
        <v>59.588153726686599</v>
      </c>
      <c r="H2545" s="9">
        <v>0</v>
      </c>
    </row>
    <row r="2546" spans="1:8" x14ac:dyDescent="0.35">
      <c r="A2546" s="8" t="str">
        <f t="shared" si="83"/>
        <v>Distribución volumen por criterio (kg ó litros)Ovino Ing.NIVEL ALTO</v>
      </c>
      <c r="B2546" s="8" t="s">
        <v>265</v>
      </c>
      <c r="C2546" s="8">
        <v>0</v>
      </c>
      <c r="D2546" t="s">
        <v>245</v>
      </c>
      <c r="E2546" s="24">
        <v>24.7701189794894</v>
      </c>
      <c r="F2546" s="24">
        <v>24.350696471392599</v>
      </c>
      <c r="G2546" s="24">
        <v>21.708359574952901</v>
      </c>
      <c r="H2546" s="9">
        <v>0</v>
      </c>
    </row>
    <row r="2547" spans="1:8" x14ac:dyDescent="0.35">
      <c r="A2547" s="8" t="str">
        <f t="shared" si="83"/>
        <v>Distribución volumen por criterio (kg ó litros)Ovino Ing.NIVEL MEDIO ALTO</v>
      </c>
      <c r="B2547" s="8" t="s">
        <v>265</v>
      </c>
      <c r="C2547" s="8">
        <v>0</v>
      </c>
      <c r="D2547" t="s">
        <v>246</v>
      </c>
      <c r="E2547" s="24">
        <v>14.0828649975382</v>
      </c>
      <c r="F2547" s="24">
        <v>16.002482537794201</v>
      </c>
      <c r="G2547" s="24">
        <v>8.5630977993816302</v>
      </c>
      <c r="H2547" s="9">
        <v>0</v>
      </c>
    </row>
    <row r="2548" spans="1:8" x14ac:dyDescent="0.35">
      <c r="A2548" s="8" t="str">
        <f t="shared" si="83"/>
        <v>Distribución volumen por criterio (kg ó litros)Ovino Ing.NIVEL MEDIO</v>
      </c>
      <c r="B2548" s="8" t="s">
        <v>265</v>
      </c>
      <c r="C2548" s="8">
        <v>0</v>
      </c>
      <c r="D2548" t="s">
        <v>247</v>
      </c>
      <c r="E2548" s="24">
        <v>27.557409125267199</v>
      </c>
      <c r="F2548" s="24">
        <v>26.026233143324902</v>
      </c>
      <c r="G2548" s="24">
        <v>22.7449350845793</v>
      </c>
      <c r="H2548" s="9">
        <v>0</v>
      </c>
    </row>
    <row r="2549" spans="1:8" x14ac:dyDescent="0.35">
      <c r="A2549" s="8" t="str">
        <f t="shared" si="83"/>
        <v>Distribución volumen por criterio (kg ó litros)Ovino Ing.NIVEL MEDIO BAJO</v>
      </c>
      <c r="B2549" s="8" t="s">
        <v>265</v>
      </c>
      <c r="C2549" s="8">
        <v>0</v>
      </c>
      <c r="D2549" t="s">
        <v>248</v>
      </c>
      <c r="E2549" s="24">
        <v>7.9874661817512704</v>
      </c>
      <c r="F2549" s="24">
        <v>9.1303186706647903</v>
      </c>
      <c r="G2549" s="24">
        <v>20.118024119798299</v>
      </c>
      <c r="H2549" s="9">
        <v>0</v>
      </c>
    </row>
    <row r="2550" spans="1:8" x14ac:dyDescent="0.35">
      <c r="A2550" s="8" t="str">
        <f t="shared" si="83"/>
        <v>Distribución volumen por criterio (kg ó litros)Ovino Ing.NIVEL BAJO</v>
      </c>
      <c r="B2550" s="8" t="s">
        <v>265</v>
      </c>
      <c r="C2550" s="8">
        <v>0</v>
      </c>
      <c r="D2550" t="s">
        <v>249</v>
      </c>
      <c r="E2550" s="24">
        <v>25.6021548894233</v>
      </c>
      <c r="F2550" s="24">
        <v>24.490260343982399</v>
      </c>
      <c r="G2550" s="24">
        <v>26.865575921711201</v>
      </c>
      <c r="H2550" s="9">
        <v>0</v>
      </c>
    </row>
    <row r="2551" spans="1:8" x14ac:dyDescent="0.35">
      <c r="A2551" s="8" t="str">
        <f t="shared" si="83"/>
        <v>Distribución volumen por criterio (kg ó litros)Ovino Ing.HOMBRE</v>
      </c>
      <c r="B2551" s="8" t="s">
        <v>265</v>
      </c>
      <c r="C2551" s="8">
        <v>0</v>
      </c>
      <c r="D2551" t="s">
        <v>166</v>
      </c>
      <c r="E2551" s="24">
        <v>63.216566303024599</v>
      </c>
      <c r="F2551" s="24">
        <v>64.156927828929696</v>
      </c>
      <c r="G2551" s="24">
        <v>54.565118540454002</v>
      </c>
      <c r="H2551" s="9">
        <v>0</v>
      </c>
    </row>
    <row r="2552" spans="1:8" x14ac:dyDescent="0.35">
      <c r="A2552" s="8" t="str">
        <f t="shared" si="83"/>
        <v>Distribución volumen por criterio (kg ó litros)Ovino Ing.MUJER</v>
      </c>
      <c r="B2552" s="8" t="s">
        <v>265</v>
      </c>
      <c r="C2552" s="8">
        <v>0</v>
      </c>
      <c r="D2552" t="s">
        <v>167</v>
      </c>
      <c r="E2552" s="24">
        <v>36.783442341497697</v>
      </c>
      <c r="F2552" s="24">
        <v>35.843072994441101</v>
      </c>
      <c r="G2552" s="24">
        <v>45.434874008168798</v>
      </c>
      <c r="H2552" s="9">
        <v>0</v>
      </c>
    </row>
    <row r="2553" spans="1:8" x14ac:dyDescent="0.35">
      <c r="A2553" s="8" t="str">
        <f t="shared" ref="A2553:A2582" si="84">$I$2343&amp;$C$2553&amp;D2553</f>
        <v>Distribución volumen por criterio (kg ó litros)Resto Carne Ing.T.ESPAÑA</v>
      </c>
      <c r="B2553" s="8" t="s">
        <v>265</v>
      </c>
      <c r="C2553" s="8" t="s">
        <v>62</v>
      </c>
      <c r="D2553" t="s">
        <v>138</v>
      </c>
      <c r="E2553" s="24">
        <v>100</v>
      </c>
      <c r="F2553" s="24">
        <v>100</v>
      </c>
      <c r="G2553" s="24">
        <v>100</v>
      </c>
      <c r="H2553" s="9">
        <v>0</v>
      </c>
    </row>
    <row r="2554" spans="1:8" x14ac:dyDescent="0.35">
      <c r="A2554" s="8" t="str">
        <f t="shared" si="84"/>
        <v>Distribución volumen por criterio (kg ó litros)Resto Carne Ing.BCN AM</v>
      </c>
      <c r="B2554" s="8" t="s">
        <v>265</v>
      </c>
      <c r="C2554" s="8">
        <v>0</v>
      </c>
      <c r="D2554" t="s">
        <v>140</v>
      </c>
      <c r="E2554" s="24">
        <v>8.4896651665945608</v>
      </c>
      <c r="F2554" s="24">
        <v>9.1308382527815208</v>
      </c>
      <c r="G2554" s="24">
        <v>9.8546234066597904</v>
      </c>
      <c r="H2554" s="9">
        <v>0</v>
      </c>
    </row>
    <row r="2555" spans="1:8" x14ac:dyDescent="0.35">
      <c r="A2555" s="8" t="str">
        <f t="shared" si="84"/>
        <v>Distribución volumen por criterio (kg ó litros)Resto Carne Ing.REST.CAT ARAGON</v>
      </c>
      <c r="B2555" s="8" t="s">
        <v>265</v>
      </c>
      <c r="C2555" s="8">
        <v>0</v>
      </c>
      <c r="D2555" t="s">
        <v>141</v>
      </c>
      <c r="E2555" s="24">
        <v>18.620300428734499</v>
      </c>
      <c r="F2555" s="24">
        <v>17.372032367431</v>
      </c>
      <c r="G2555" s="24">
        <v>17.724602703913799</v>
      </c>
      <c r="H2555" s="9">
        <v>0</v>
      </c>
    </row>
    <row r="2556" spans="1:8" x14ac:dyDescent="0.35">
      <c r="A2556" s="8" t="str">
        <f t="shared" si="84"/>
        <v>Distribución volumen por criterio (kg ó litros)Resto Carne Ing.LEVANTE</v>
      </c>
      <c r="B2556" s="8" t="s">
        <v>265</v>
      </c>
      <c r="C2556" s="8">
        <v>0</v>
      </c>
      <c r="D2556" t="s">
        <v>142</v>
      </c>
      <c r="E2556" s="24">
        <v>15.980224850166699</v>
      </c>
      <c r="F2556" s="24">
        <v>17.032581828359799</v>
      </c>
      <c r="G2556" s="24">
        <v>17.1184130648127</v>
      </c>
      <c r="H2556" s="9">
        <v>0</v>
      </c>
    </row>
    <row r="2557" spans="1:8" x14ac:dyDescent="0.35">
      <c r="A2557" s="8" t="str">
        <f t="shared" si="84"/>
        <v>Distribución volumen por criterio (kg ó litros)Resto Carne Ing.ANDALUCIA</v>
      </c>
      <c r="B2557" s="8" t="s">
        <v>265</v>
      </c>
      <c r="C2557" s="8">
        <v>0</v>
      </c>
      <c r="D2557" t="s">
        <v>143</v>
      </c>
      <c r="E2557" s="24">
        <v>17.2000800026794</v>
      </c>
      <c r="F2557" s="24">
        <v>16.660941447117299</v>
      </c>
      <c r="G2557" s="24">
        <v>13.5720953573631</v>
      </c>
      <c r="H2557" s="9">
        <v>0</v>
      </c>
    </row>
    <row r="2558" spans="1:8" x14ac:dyDescent="0.35">
      <c r="A2558" s="8" t="str">
        <f t="shared" si="84"/>
        <v>Distribución volumen por criterio (kg ó litros)Resto Carne Ing.MDD AM</v>
      </c>
      <c r="B2558" s="8" t="s">
        <v>265</v>
      </c>
      <c r="C2558" s="8">
        <v>0</v>
      </c>
      <c r="D2558" t="s">
        <v>144</v>
      </c>
      <c r="E2558" s="24">
        <v>14.6704495915456</v>
      </c>
      <c r="F2558" s="24">
        <v>18.2520101605779</v>
      </c>
      <c r="G2558" s="24">
        <v>18.950986995562499</v>
      </c>
      <c r="H2558" s="9">
        <v>0</v>
      </c>
    </row>
    <row r="2559" spans="1:8" x14ac:dyDescent="0.35">
      <c r="A2559" s="8" t="str">
        <f t="shared" si="84"/>
        <v>Distribución volumen por criterio (kg ó litros)Resto Carne Ing.RTO CENTRO</v>
      </c>
      <c r="B2559" s="8" t="s">
        <v>265</v>
      </c>
      <c r="C2559" s="8">
        <v>0</v>
      </c>
      <c r="D2559" t="s">
        <v>145</v>
      </c>
      <c r="E2559" s="24">
        <v>8.6910608652695807</v>
      </c>
      <c r="F2559" s="24">
        <v>7.3253261530532896</v>
      </c>
      <c r="G2559" s="24">
        <v>8.0527769421250106</v>
      </c>
      <c r="H2559" s="9">
        <v>0</v>
      </c>
    </row>
    <row r="2560" spans="1:8" x14ac:dyDescent="0.35">
      <c r="A2560" s="8" t="str">
        <f t="shared" si="84"/>
        <v>Distribución volumen por criterio (kg ó litros)Resto Carne Ing.NORTE-CENTRO</v>
      </c>
      <c r="B2560" s="8" t="s">
        <v>265</v>
      </c>
      <c r="C2560" s="8">
        <v>0</v>
      </c>
      <c r="D2560" t="s">
        <v>146</v>
      </c>
      <c r="E2560" s="24">
        <v>7.9464410091058797</v>
      </c>
      <c r="F2560" s="24">
        <v>7.9389860230882396</v>
      </c>
      <c r="G2560" s="24">
        <v>8.29195229738413</v>
      </c>
      <c r="H2560" s="9">
        <v>0</v>
      </c>
    </row>
    <row r="2561" spans="1:8" x14ac:dyDescent="0.35">
      <c r="A2561" s="8" t="str">
        <f t="shared" si="84"/>
        <v>Distribución volumen por criterio (kg ó litros)Resto Carne Ing.NOROESTE</v>
      </c>
      <c r="B2561" s="8" t="s">
        <v>265</v>
      </c>
      <c r="C2561" s="8">
        <v>0</v>
      </c>
      <c r="D2561" t="s">
        <v>147</v>
      </c>
      <c r="E2561" s="24">
        <v>8.4017803147874695</v>
      </c>
      <c r="F2561" s="24">
        <v>6.2872883660805599</v>
      </c>
      <c r="G2561" s="24">
        <v>6.4345516164551304</v>
      </c>
      <c r="H2561" s="9">
        <v>0</v>
      </c>
    </row>
    <row r="2562" spans="1:8" x14ac:dyDescent="0.35">
      <c r="A2562" s="8" t="str">
        <f t="shared" si="84"/>
        <v>Distribución volumen por criterio (kg ó litros)Resto Carne Ing.&lt;2MIL</v>
      </c>
      <c r="B2562" s="8" t="s">
        <v>265</v>
      </c>
      <c r="C2562" s="8">
        <v>0</v>
      </c>
      <c r="D2562" t="s">
        <v>148</v>
      </c>
      <c r="E2562" s="24">
        <v>3.7810182061680901</v>
      </c>
      <c r="F2562" s="24">
        <v>3.53077442955958</v>
      </c>
      <c r="G2562" s="24">
        <v>3.8867807862062702</v>
      </c>
      <c r="H2562" s="9">
        <v>0</v>
      </c>
    </row>
    <row r="2563" spans="1:8" x14ac:dyDescent="0.35">
      <c r="A2563" s="8" t="str">
        <f t="shared" si="84"/>
        <v>Distribución volumen por criterio (kg ó litros)Resto Carne Ing.2-5MIL</v>
      </c>
      <c r="B2563" s="8" t="s">
        <v>265</v>
      </c>
      <c r="C2563" s="8">
        <v>0</v>
      </c>
      <c r="D2563" t="s">
        <v>149</v>
      </c>
      <c r="E2563" s="24">
        <v>8.1309556000185808</v>
      </c>
      <c r="F2563" s="24">
        <v>5.2898593620892802</v>
      </c>
      <c r="G2563" s="24">
        <v>5.4675353444172403</v>
      </c>
      <c r="H2563" s="9">
        <v>0</v>
      </c>
    </row>
    <row r="2564" spans="1:8" x14ac:dyDescent="0.35">
      <c r="A2564" s="8" t="str">
        <f t="shared" si="84"/>
        <v>Distribución volumen por criterio (kg ó litros)Resto Carne Ing.5-10MIL</v>
      </c>
      <c r="B2564" s="8" t="s">
        <v>265</v>
      </c>
      <c r="C2564" s="8">
        <v>0</v>
      </c>
      <c r="D2564" t="s">
        <v>150</v>
      </c>
      <c r="E2564" s="24">
        <v>8.3509054088382104</v>
      </c>
      <c r="F2564" s="24">
        <v>7.0509874561068502</v>
      </c>
      <c r="G2564" s="24">
        <v>7.7386510865546798</v>
      </c>
      <c r="H2564" s="9">
        <v>0</v>
      </c>
    </row>
    <row r="2565" spans="1:8" x14ac:dyDescent="0.35">
      <c r="A2565" s="8" t="str">
        <f t="shared" si="84"/>
        <v>Distribución volumen por criterio (kg ó litros)Resto Carne Ing.10-30MIL</v>
      </c>
      <c r="B2565" s="8" t="s">
        <v>265</v>
      </c>
      <c r="C2565" s="8">
        <v>0</v>
      </c>
      <c r="D2565" t="s">
        <v>151</v>
      </c>
      <c r="E2565" s="24">
        <v>15.790894525308</v>
      </c>
      <c r="F2565" s="24">
        <v>18.9357699539169</v>
      </c>
      <c r="G2565" s="24">
        <v>17.865003861012699</v>
      </c>
      <c r="H2565" s="9">
        <v>0</v>
      </c>
    </row>
    <row r="2566" spans="1:8" x14ac:dyDescent="0.35">
      <c r="A2566" s="8" t="str">
        <f t="shared" si="84"/>
        <v>Distribución volumen por criterio (kg ó litros)Resto Carne Ing.30-100MIL</v>
      </c>
      <c r="B2566" s="8" t="s">
        <v>265</v>
      </c>
      <c r="C2566" s="8">
        <v>0</v>
      </c>
      <c r="D2566" t="s">
        <v>152</v>
      </c>
      <c r="E2566" s="24">
        <v>18.9230589707993</v>
      </c>
      <c r="F2566" s="24">
        <v>21.061687144387001</v>
      </c>
      <c r="G2566" s="24">
        <v>20.397901212088001</v>
      </c>
      <c r="H2566" s="9">
        <v>0</v>
      </c>
    </row>
    <row r="2567" spans="1:8" x14ac:dyDescent="0.35">
      <c r="A2567" s="8" t="str">
        <f t="shared" si="84"/>
        <v>Distribución volumen por criterio (kg ó litros)Resto Carne Ing.100-200MIL</v>
      </c>
      <c r="B2567" s="8" t="s">
        <v>265</v>
      </c>
      <c r="C2567" s="8">
        <v>0</v>
      </c>
      <c r="D2567" t="s">
        <v>153</v>
      </c>
      <c r="E2567" s="24">
        <v>12.4112413970941</v>
      </c>
      <c r="F2567" s="24">
        <v>12.4537437383499</v>
      </c>
      <c r="G2567" s="24">
        <v>11.9760202640472</v>
      </c>
      <c r="H2567" s="9">
        <v>0</v>
      </c>
    </row>
    <row r="2568" spans="1:8" x14ac:dyDescent="0.35">
      <c r="A2568" s="8" t="str">
        <f t="shared" si="84"/>
        <v>Distribución volumen por criterio (kg ó litros)Resto Carne Ing.200-500MIL</v>
      </c>
      <c r="B2568" s="8" t="s">
        <v>265</v>
      </c>
      <c r="C2568" s="8">
        <v>0</v>
      </c>
      <c r="D2568" t="s">
        <v>154</v>
      </c>
      <c r="E2568" s="24">
        <v>15.620610968170199</v>
      </c>
      <c r="F2568" s="24">
        <v>13.947888470916901</v>
      </c>
      <c r="G2568" s="24">
        <v>14.179876584038</v>
      </c>
      <c r="H2568" s="9">
        <v>0</v>
      </c>
    </row>
    <row r="2569" spans="1:8" x14ac:dyDescent="0.35">
      <c r="A2569" s="8" t="str">
        <f t="shared" si="84"/>
        <v>Distribución volumen por criterio (kg ó litros)Resto Carne Ing.&gt;500MIL</v>
      </c>
      <c r="B2569" s="8" t="s">
        <v>265</v>
      </c>
      <c r="C2569" s="8">
        <v>0</v>
      </c>
      <c r="D2569" t="s">
        <v>155</v>
      </c>
      <c r="E2569" s="24">
        <v>16.9913155144664</v>
      </c>
      <c r="F2569" s="24">
        <v>17.729295750824502</v>
      </c>
      <c r="G2569" s="24">
        <v>18.488235430273001</v>
      </c>
      <c r="H2569" s="9">
        <v>0</v>
      </c>
    </row>
    <row r="2570" spans="1:8" x14ac:dyDescent="0.35">
      <c r="A2570" s="8" t="str">
        <f t="shared" si="84"/>
        <v>Distribución volumen por criterio (kg ó litros)Resto Carne Ing.DE 15 A 19 AÑOS</v>
      </c>
      <c r="B2570" s="8" t="s">
        <v>265</v>
      </c>
      <c r="C2570" s="8">
        <v>0</v>
      </c>
      <c r="D2570" t="s">
        <v>156</v>
      </c>
      <c r="E2570" s="24">
        <v>2.18503178434923</v>
      </c>
      <c r="F2570" s="24">
        <v>2.1012948974244501</v>
      </c>
      <c r="G2570" s="24">
        <v>1.2339012096474899</v>
      </c>
      <c r="H2570" s="9">
        <v>0</v>
      </c>
    </row>
    <row r="2571" spans="1:8" x14ac:dyDescent="0.35">
      <c r="A2571" s="8" t="str">
        <f t="shared" si="84"/>
        <v>Distribución volumen por criterio (kg ó litros)Resto Carne Ing.DE 20 A 24 AÑOS</v>
      </c>
      <c r="B2571" s="8" t="s">
        <v>265</v>
      </c>
      <c r="C2571" s="8">
        <v>0</v>
      </c>
      <c r="D2571" t="s">
        <v>157</v>
      </c>
      <c r="E2571" s="24">
        <v>1.48141791157523</v>
      </c>
      <c r="F2571" s="24">
        <v>2.5077313803264301</v>
      </c>
      <c r="G2571" s="24">
        <v>4.8480197744613802</v>
      </c>
      <c r="H2571" s="9">
        <v>0</v>
      </c>
    </row>
    <row r="2572" spans="1:8" x14ac:dyDescent="0.35">
      <c r="A2572" s="8" t="str">
        <f t="shared" si="84"/>
        <v>Distribución volumen por criterio (kg ó litros)Resto Carne Ing.DE 25 A 34 AÑOS</v>
      </c>
      <c r="B2572" s="8" t="s">
        <v>265</v>
      </c>
      <c r="C2572" s="8">
        <v>0</v>
      </c>
      <c r="D2572" t="s">
        <v>158</v>
      </c>
      <c r="E2572" s="24">
        <v>11.062293961789999</v>
      </c>
      <c r="F2572" s="24">
        <v>10.4017990463181</v>
      </c>
      <c r="G2572" s="24">
        <v>11.9247447122523</v>
      </c>
      <c r="H2572" s="9">
        <v>0</v>
      </c>
    </row>
    <row r="2573" spans="1:8" x14ac:dyDescent="0.35">
      <c r="A2573" s="8" t="str">
        <f t="shared" si="84"/>
        <v>Distribución volumen por criterio (kg ó litros)Resto Carne Ing.DE 35 A 49 AÑOS</v>
      </c>
      <c r="B2573" s="8" t="s">
        <v>265</v>
      </c>
      <c r="C2573" s="8">
        <v>0</v>
      </c>
      <c r="D2573" t="s">
        <v>159</v>
      </c>
      <c r="E2573" s="24">
        <v>25.253661993914299</v>
      </c>
      <c r="F2573" s="24">
        <v>23.183956090395601</v>
      </c>
      <c r="G2573" s="24">
        <v>23.020448005630598</v>
      </c>
      <c r="H2573" s="9">
        <v>0</v>
      </c>
    </row>
    <row r="2574" spans="1:8" x14ac:dyDescent="0.35">
      <c r="A2574" s="8" t="str">
        <f t="shared" si="84"/>
        <v>Distribución volumen por criterio (kg ó litros)Resto Carne Ing.DE 50 A 59 AÑOS</v>
      </c>
      <c r="B2574" s="8" t="s">
        <v>265</v>
      </c>
      <c r="C2574" s="8">
        <v>0</v>
      </c>
      <c r="D2574" t="s">
        <v>160</v>
      </c>
      <c r="E2574" s="24">
        <v>29.272160133147601</v>
      </c>
      <c r="F2574" s="24">
        <v>29.380639189082199</v>
      </c>
      <c r="G2574" s="24">
        <v>23.048612627193599</v>
      </c>
      <c r="H2574" s="9">
        <v>0</v>
      </c>
    </row>
    <row r="2575" spans="1:8" x14ac:dyDescent="0.35">
      <c r="A2575" s="8" t="str">
        <f t="shared" si="84"/>
        <v>Distribución volumen por criterio (kg ó litros)Resto Carne Ing.DE 60 A 75 AÑOS</v>
      </c>
      <c r="B2575" s="8" t="s">
        <v>265</v>
      </c>
      <c r="C2575" s="8">
        <v>0</v>
      </c>
      <c r="D2575" t="s">
        <v>161</v>
      </c>
      <c r="E2575" s="24">
        <v>30.745427200031902</v>
      </c>
      <c r="F2575" s="24">
        <v>32.4245768848143</v>
      </c>
      <c r="G2575" s="24">
        <v>35.924278915946502</v>
      </c>
      <c r="H2575" s="9">
        <v>0</v>
      </c>
    </row>
    <row r="2576" spans="1:8" x14ac:dyDescent="0.35">
      <c r="A2576" s="8" t="str">
        <f t="shared" si="84"/>
        <v>Distribución volumen por criterio (kg ó litros)Resto Carne Ing.NIVEL ALTO</v>
      </c>
      <c r="B2576" s="8" t="s">
        <v>265</v>
      </c>
      <c r="C2576" s="8">
        <v>0</v>
      </c>
      <c r="D2576" t="s">
        <v>245</v>
      </c>
      <c r="E2576" s="24">
        <v>31.327146505500099</v>
      </c>
      <c r="F2576" s="24">
        <v>26.239693814578601</v>
      </c>
      <c r="G2576" s="24">
        <v>25.922126312033701</v>
      </c>
      <c r="H2576" s="9">
        <v>0</v>
      </c>
    </row>
    <row r="2577" spans="1:8" x14ac:dyDescent="0.35">
      <c r="A2577" s="8" t="str">
        <f t="shared" si="84"/>
        <v>Distribución volumen por criterio (kg ó litros)Resto Carne Ing.NIVEL MEDIO ALTO</v>
      </c>
      <c r="B2577" s="8" t="s">
        <v>265</v>
      </c>
      <c r="C2577" s="8">
        <v>0</v>
      </c>
      <c r="D2577" t="s">
        <v>246</v>
      </c>
      <c r="E2577" s="24">
        <v>13.8547836057138</v>
      </c>
      <c r="F2577" s="24">
        <v>17.751788827334</v>
      </c>
      <c r="G2577" s="24">
        <v>15.510884492096601</v>
      </c>
      <c r="H2577" s="9">
        <v>0</v>
      </c>
    </row>
    <row r="2578" spans="1:8" x14ac:dyDescent="0.35">
      <c r="A2578" s="8" t="str">
        <f t="shared" si="84"/>
        <v>Distribución volumen por criterio (kg ó litros)Resto Carne Ing.NIVEL MEDIO</v>
      </c>
      <c r="B2578" s="8" t="s">
        <v>265</v>
      </c>
      <c r="C2578" s="8">
        <v>0</v>
      </c>
      <c r="D2578" t="s">
        <v>247</v>
      </c>
      <c r="E2578" s="24">
        <v>22.116300730110201</v>
      </c>
      <c r="F2578" s="24">
        <v>26.680445417680101</v>
      </c>
      <c r="G2578" s="24">
        <v>23.226896621140401</v>
      </c>
      <c r="H2578" s="9">
        <v>0</v>
      </c>
    </row>
    <row r="2579" spans="1:8" x14ac:dyDescent="0.35">
      <c r="A2579" s="8" t="str">
        <f t="shared" si="84"/>
        <v>Distribución volumen por criterio (kg ó litros)Resto Carne Ing.NIVEL MEDIO BAJO</v>
      </c>
      <c r="B2579" s="8" t="s">
        <v>265</v>
      </c>
      <c r="C2579" s="8">
        <v>0</v>
      </c>
      <c r="D2579" t="s">
        <v>248</v>
      </c>
      <c r="E2579" s="24">
        <v>13.8330230304556</v>
      </c>
      <c r="F2579" s="24">
        <v>13.565908830995999</v>
      </c>
      <c r="G2579" s="24">
        <v>19.2110703413375</v>
      </c>
      <c r="H2579" s="9">
        <v>0</v>
      </c>
    </row>
    <row r="2580" spans="1:8" x14ac:dyDescent="0.35">
      <c r="A2580" s="8" t="str">
        <f t="shared" si="84"/>
        <v>Distribución volumen por criterio (kg ó litros)Resto Carne Ing.NIVEL BAJO</v>
      </c>
      <c r="B2580" s="8" t="s">
        <v>265</v>
      </c>
      <c r="C2580" s="8">
        <v>0</v>
      </c>
      <c r="D2580" t="s">
        <v>249</v>
      </c>
      <c r="E2580" s="24">
        <v>18.8687502022992</v>
      </c>
      <c r="F2580" s="24">
        <v>15.762164569006901</v>
      </c>
      <c r="G2580" s="24">
        <v>16.129025011156301</v>
      </c>
      <c r="H2580" s="9">
        <v>0</v>
      </c>
    </row>
    <row r="2581" spans="1:8" x14ac:dyDescent="0.35">
      <c r="A2581" s="8" t="str">
        <f t="shared" si="84"/>
        <v>Distribución volumen por criterio (kg ó litros)Resto Carne Ing.HOMBRE</v>
      </c>
      <c r="B2581" s="8" t="s">
        <v>265</v>
      </c>
      <c r="C2581" s="8">
        <v>0</v>
      </c>
      <c r="D2581" t="s">
        <v>166</v>
      </c>
      <c r="E2581" s="24">
        <v>47.856953943048801</v>
      </c>
      <c r="F2581" s="24">
        <v>50.399605120173099</v>
      </c>
      <c r="G2581" s="24">
        <v>47.533507757043999</v>
      </c>
      <c r="H2581" s="9">
        <v>0</v>
      </c>
    </row>
    <row r="2582" spans="1:8" x14ac:dyDescent="0.35">
      <c r="A2582" s="8" t="str">
        <f t="shared" si="84"/>
        <v>Distribución volumen por criterio (kg ó litros)Resto Carne Ing.MUJER</v>
      </c>
      <c r="B2582" s="8" t="s">
        <v>265</v>
      </c>
      <c r="C2582" s="8">
        <v>0</v>
      </c>
      <c r="D2582" t="s">
        <v>167</v>
      </c>
      <c r="E2582" s="24">
        <v>52.143042811996501</v>
      </c>
      <c r="F2582" s="24">
        <v>49.600396625232598</v>
      </c>
      <c r="G2582" s="24">
        <v>52.466497662267003</v>
      </c>
      <c r="H2582" s="9">
        <v>0</v>
      </c>
    </row>
    <row r="2583" spans="1:8" x14ac:dyDescent="0.35">
      <c r="A2583" s="8" t="str">
        <f t="shared" ref="A2583:A2612" si="85">$I$2343&amp;$C$2583&amp;D2583</f>
        <v>Distribución volumen por criterio (kg ó litros)Carnes Transform.IngT.ESPAÑA</v>
      </c>
      <c r="B2583" s="8" t="s">
        <v>265</v>
      </c>
      <c r="C2583" s="8" t="s">
        <v>64</v>
      </c>
      <c r="D2583" t="s">
        <v>138</v>
      </c>
      <c r="E2583" s="24">
        <v>100</v>
      </c>
      <c r="F2583" s="24">
        <v>100</v>
      </c>
      <c r="G2583" s="24">
        <v>100</v>
      </c>
      <c r="H2583" s="9">
        <v>0</v>
      </c>
    </row>
    <row r="2584" spans="1:8" x14ac:dyDescent="0.35">
      <c r="A2584" s="8" t="str">
        <f t="shared" si="85"/>
        <v>Distribución volumen por criterio (kg ó litros)Carnes Transform.IngBCN AM</v>
      </c>
      <c r="B2584" s="8" t="s">
        <v>265</v>
      </c>
      <c r="C2584" s="8">
        <v>0</v>
      </c>
      <c r="D2584" t="s">
        <v>140</v>
      </c>
      <c r="E2584" s="24">
        <v>9.7809002018755606</v>
      </c>
      <c r="F2584" s="24">
        <v>11.464282663203999</v>
      </c>
      <c r="G2584" s="24">
        <v>10.497231462961</v>
      </c>
      <c r="H2584" s="9">
        <v>0</v>
      </c>
    </row>
    <row r="2585" spans="1:8" x14ac:dyDescent="0.35">
      <c r="A2585" s="8" t="str">
        <f t="shared" si="85"/>
        <v>Distribución volumen por criterio (kg ó litros)Carnes Transform.IngREST.CAT ARAGON</v>
      </c>
      <c r="B2585" s="8" t="s">
        <v>265</v>
      </c>
      <c r="C2585" s="8">
        <v>0</v>
      </c>
      <c r="D2585" t="s">
        <v>141</v>
      </c>
      <c r="E2585" s="24">
        <v>10.947903076181801</v>
      </c>
      <c r="F2585" s="24">
        <v>12.046084641588401</v>
      </c>
      <c r="G2585" s="24">
        <v>11.9167093113932</v>
      </c>
      <c r="H2585" s="9">
        <v>0</v>
      </c>
    </row>
    <row r="2586" spans="1:8" x14ac:dyDescent="0.35">
      <c r="A2586" s="8" t="str">
        <f t="shared" si="85"/>
        <v>Distribución volumen por criterio (kg ó litros)Carnes Transform.IngLEVANTE</v>
      </c>
      <c r="B2586" s="8" t="s">
        <v>265</v>
      </c>
      <c r="C2586" s="8">
        <v>0</v>
      </c>
      <c r="D2586" t="s">
        <v>142</v>
      </c>
      <c r="E2586" s="24">
        <v>17.720356177297401</v>
      </c>
      <c r="F2586" s="24">
        <v>18.186891816813802</v>
      </c>
      <c r="G2586" s="24">
        <v>19.053346624869899</v>
      </c>
      <c r="H2586" s="9">
        <v>0</v>
      </c>
    </row>
    <row r="2587" spans="1:8" x14ac:dyDescent="0.35">
      <c r="A2587" s="8" t="str">
        <f t="shared" si="85"/>
        <v>Distribución volumen por criterio (kg ó litros)Carnes Transform.IngANDALUCIA</v>
      </c>
      <c r="B2587" s="8" t="s">
        <v>265</v>
      </c>
      <c r="C2587" s="8">
        <v>0</v>
      </c>
      <c r="D2587" t="s">
        <v>143</v>
      </c>
      <c r="E2587" s="24">
        <v>22.584760117597401</v>
      </c>
      <c r="F2587" s="24">
        <v>21.027331776797201</v>
      </c>
      <c r="G2587" s="24">
        <v>21.301543932958101</v>
      </c>
      <c r="H2587" s="9">
        <v>0</v>
      </c>
    </row>
    <row r="2588" spans="1:8" x14ac:dyDescent="0.35">
      <c r="A2588" s="8" t="str">
        <f t="shared" si="85"/>
        <v>Distribución volumen por criterio (kg ó litros)Carnes Transform.IngMDD AM</v>
      </c>
      <c r="B2588" s="8" t="s">
        <v>265</v>
      </c>
      <c r="C2588" s="8">
        <v>0</v>
      </c>
      <c r="D2588" t="s">
        <v>144</v>
      </c>
      <c r="E2588" s="24">
        <v>14.822300800321599</v>
      </c>
      <c r="F2588" s="24">
        <v>15.286054600759099</v>
      </c>
      <c r="G2588" s="24">
        <v>15.097067606984201</v>
      </c>
      <c r="H2588" s="9">
        <v>0</v>
      </c>
    </row>
    <row r="2589" spans="1:8" x14ac:dyDescent="0.35">
      <c r="A2589" s="8" t="str">
        <f t="shared" si="85"/>
        <v>Distribución volumen por criterio (kg ó litros)Carnes Transform.IngRTO CENTRO</v>
      </c>
      <c r="B2589" s="8" t="s">
        <v>265</v>
      </c>
      <c r="C2589" s="8">
        <v>0</v>
      </c>
      <c r="D2589" t="s">
        <v>145</v>
      </c>
      <c r="E2589" s="24">
        <v>10.5193058939035</v>
      </c>
      <c r="F2589" s="24">
        <v>9.9857908499602299</v>
      </c>
      <c r="G2589" s="24">
        <v>9.7831974757851707</v>
      </c>
      <c r="H2589" s="9">
        <v>0</v>
      </c>
    </row>
    <row r="2590" spans="1:8" x14ac:dyDescent="0.35">
      <c r="A2590" s="8" t="str">
        <f t="shared" si="85"/>
        <v>Distribución volumen por criterio (kg ó litros)Carnes Transform.IngNORTE-CENTRO</v>
      </c>
      <c r="B2590" s="8" t="s">
        <v>265</v>
      </c>
      <c r="C2590" s="8">
        <v>0</v>
      </c>
      <c r="D2590" t="s">
        <v>146</v>
      </c>
      <c r="E2590" s="24">
        <v>7.5238577712883696</v>
      </c>
      <c r="F2590" s="24">
        <v>7.0080062848248099</v>
      </c>
      <c r="G2590" s="24">
        <v>7.4654190940699996</v>
      </c>
      <c r="H2590" s="9">
        <v>0</v>
      </c>
    </row>
    <row r="2591" spans="1:8" x14ac:dyDescent="0.35">
      <c r="A2591" s="8" t="str">
        <f t="shared" si="85"/>
        <v>Distribución volumen por criterio (kg ó litros)Carnes Transform.IngNOROESTE</v>
      </c>
      <c r="B2591" s="8" t="s">
        <v>265</v>
      </c>
      <c r="C2591" s="8">
        <v>0</v>
      </c>
      <c r="D2591" t="s">
        <v>147</v>
      </c>
      <c r="E2591" s="24">
        <v>6.1006181046503496</v>
      </c>
      <c r="F2591" s="24">
        <v>4.9955621316554897</v>
      </c>
      <c r="G2591" s="24">
        <v>4.8854858799413901</v>
      </c>
      <c r="H2591" s="9">
        <v>0</v>
      </c>
    </row>
    <row r="2592" spans="1:8" x14ac:dyDescent="0.35">
      <c r="A2592" s="8" t="str">
        <f t="shared" si="85"/>
        <v>Distribución volumen por criterio (kg ó litros)Carnes Transform.Ing&lt;2MIL</v>
      </c>
      <c r="B2592" s="8" t="s">
        <v>265</v>
      </c>
      <c r="C2592" s="8">
        <v>0</v>
      </c>
      <c r="D2592" t="s">
        <v>148</v>
      </c>
      <c r="E2592" s="24">
        <v>4.7960605462363199</v>
      </c>
      <c r="F2592" s="24">
        <v>3.6037686975831802</v>
      </c>
      <c r="G2592" s="24">
        <v>2.8321865145101399</v>
      </c>
      <c r="H2592" s="9">
        <v>0</v>
      </c>
    </row>
    <row r="2593" spans="1:8" x14ac:dyDescent="0.35">
      <c r="A2593" s="8" t="str">
        <f t="shared" si="85"/>
        <v>Distribución volumen por criterio (kg ó litros)Carnes Transform.Ing2-5MIL</v>
      </c>
      <c r="B2593" s="8" t="s">
        <v>265</v>
      </c>
      <c r="C2593" s="8">
        <v>0</v>
      </c>
      <c r="D2593" t="s">
        <v>149</v>
      </c>
      <c r="E2593" s="24">
        <v>5.0994761393563399</v>
      </c>
      <c r="F2593" s="24">
        <v>3.3607385396653302</v>
      </c>
      <c r="G2593" s="24">
        <v>4.4696321720168903</v>
      </c>
      <c r="H2593" s="9">
        <v>0</v>
      </c>
    </row>
    <row r="2594" spans="1:8" x14ac:dyDescent="0.35">
      <c r="A2594" s="8" t="str">
        <f t="shared" si="85"/>
        <v>Distribución volumen por criterio (kg ó litros)Carnes Transform.Ing5-10MIL</v>
      </c>
      <c r="B2594" s="8" t="s">
        <v>265</v>
      </c>
      <c r="C2594" s="8">
        <v>0</v>
      </c>
      <c r="D2594" t="s">
        <v>150</v>
      </c>
      <c r="E2594" s="24">
        <v>8.1588880131842707</v>
      </c>
      <c r="F2594" s="24">
        <v>7.5478754704186901</v>
      </c>
      <c r="G2594" s="24">
        <v>9.2702940743934299</v>
      </c>
      <c r="H2594" s="9">
        <v>0</v>
      </c>
    </row>
    <row r="2595" spans="1:8" x14ac:dyDescent="0.35">
      <c r="A2595" s="8" t="str">
        <f t="shared" si="85"/>
        <v>Distribución volumen por criterio (kg ó litros)Carnes Transform.Ing10-30MIL</v>
      </c>
      <c r="B2595" s="8" t="s">
        <v>265</v>
      </c>
      <c r="C2595" s="8">
        <v>0</v>
      </c>
      <c r="D2595" t="s">
        <v>151</v>
      </c>
      <c r="E2595" s="24">
        <v>16.741377951929898</v>
      </c>
      <c r="F2595" s="24">
        <v>19.090051260299202</v>
      </c>
      <c r="G2595" s="24">
        <v>18.789694832001501</v>
      </c>
      <c r="H2595" s="9">
        <v>0</v>
      </c>
    </row>
    <row r="2596" spans="1:8" x14ac:dyDescent="0.35">
      <c r="A2596" s="8" t="str">
        <f t="shared" si="85"/>
        <v>Distribución volumen por criterio (kg ó litros)Carnes Transform.Ing30-100MIL</v>
      </c>
      <c r="B2596" s="8" t="s">
        <v>265</v>
      </c>
      <c r="C2596" s="8">
        <v>0</v>
      </c>
      <c r="D2596" t="s">
        <v>152</v>
      </c>
      <c r="E2596" s="24">
        <v>22.377322242751401</v>
      </c>
      <c r="F2596" s="24">
        <v>23.343876030398299</v>
      </c>
      <c r="G2596" s="24">
        <v>21.1118823390287</v>
      </c>
      <c r="H2596" s="9">
        <v>0</v>
      </c>
    </row>
    <row r="2597" spans="1:8" x14ac:dyDescent="0.35">
      <c r="A2597" s="8" t="str">
        <f t="shared" si="85"/>
        <v>Distribución volumen por criterio (kg ó litros)Carnes Transform.Ing100-200MIL</v>
      </c>
      <c r="B2597" s="8" t="s">
        <v>265</v>
      </c>
      <c r="C2597" s="8">
        <v>0</v>
      </c>
      <c r="D2597" t="s">
        <v>153</v>
      </c>
      <c r="E2597" s="24">
        <v>11.5232242496918</v>
      </c>
      <c r="F2597" s="24">
        <v>12.282523369485499</v>
      </c>
      <c r="G2597" s="24">
        <v>12.014049898165901</v>
      </c>
      <c r="H2597" s="9">
        <v>0</v>
      </c>
    </row>
    <row r="2598" spans="1:8" x14ac:dyDescent="0.35">
      <c r="A2598" s="8" t="str">
        <f t="shared" si="85"/>
        <v>Distribución volumen por criterio (kg ó litros)Carnes Transform.Ing200-500MIL</v>
      </c>
      <c r="B2598" s="8" t="s">
        <v>265</v>
      </c>
      <c r="C2598" s="8">
        <v>0</v>
      </c>
      <c r="D2598" t="s">
        <v>154</v>
      </c>
      <c r="E2598" s="24">
        <v>14.8268636035399</v>
      </c>
      <c r="F2598" s="24">
        <v>13.065688693150101</v>
      </c>
      <c r="G2598" s="24">
        <v>15.9910268274492</v>
      </c>
      <c r="H2598" s="9">
        <v>0</v>
      </c>
    </row>
    <row r="2599" spans="1:8" x14ac:dyDescent="0.35">
      <c r="A2599" s="8" t="str">
        <f t="shared" si="85"/>
        <v>Distribución volumen por criterio (kg ó litros)Carnes Transform.Ing&gt;500MIL</v>
      </c>
      <c r="B2599" s="8" t="s">
        <v>265</v>
      </c>
      <c r="C2599" s="8">
        <v>0</v>
      </c>
      <c r="D2599" t="s">
        <v>155</v>
      </c>
      <c r="E2599" s="24">
        <v>16.4767859700729</v>
      </c>
      <c r="F2599" s="24">
        <v>17.705479868566599</v>
      </c>
      <c r="G2599" s="24">
        <v>15.5212295146404</v>
      </c>
      <c r="H2599" s="9">
        <v>0</v>
      </c>
    </row>
    <row r="2600" spans="1:8" x14ac:dyDescent="0.35">
      <c r="A2600" s="8" t="str">
        <f t="shared" si="85"/>
        <v>Distribución volumen por criterio (kg ó litros)Carnes Transform.IngDE 15 A 19 AÑOS</v>
      </c>
      <c r="B2600" s="8" t="s">
        <v>265</v>
      </c>
      <c r="C2600" s="8">
        <v>0</v>
      </c>
      <c r="D2600" t="s">
        <v>156</v>
      </c>
      <c r="E2600" s="24">
        <v>4.55645054944734</v>
      </c>
      <c r="F2600" s="24">
        <v>3.11531436490844</v>
      </c>
      <c r="G2600" s="24">
        <v>2.0415687307233101</v>
      </c>
      <c r="H2600" s="9">
        <v>0</v>
      </c>
    </row>
    <row r="2601" spans="1:8" x14ac:dyDescent="0.35">
      <c r="A2601" s="8" t="str">
        <f t="shared" si="85"/>
        <v>Distribución volumen por criterio (kg ó litros)Carnes Transform.IngDE 20 A 24 AÑOS</v>
      </c>
      <c r="B2601" s="8" t="s">
        <v>265</v>
      </c>
      <c r="C2601" s="8">
        <v>0</v>
      </c>
      <c r="D2601" t="s">
        <v>157</v>
      </c>
      <c r="E2601" s="24">
        <v>3.6673967890802799</v>
      </c>
      <c r="F2601" s="24">
        <v>3.6489503514847201</v>
      </c>
      <c r="G2601" s="24">
        <v>4.8991218852681504</v>
      </c>
      <c r="H2601" s="9">
        <v>0</v>
      </c>
    </row>
    <row r="2602" spans="1:8" x14ac:dyDescent="0.35">
      <c r="A2602" s="8" t="str">
        <f t="shared" si="85"/>
        <v>Distribución volumen por criterio (kg ó litros)Carnes Transform.IngDE 25 A 34 AÑOS</v>
      </c>
      <c r="B2602" s="8" t="s">
        <v>265</v>
      </c>
      <c r="C2602" s="8">
        <v>0</v>
      </c>
      <c r="D2602" t="s">
        <v>158</v>
      </c>
      <c r="E2602" s="24">
        <v>12.6082172551179</v>
      </c>
      <c r="F2602" s="24">
        <v>10.8625950699042</v>
      </c>
      <c r="G2602" s="24">
        <v>10.7592169392248</v>
      </c>
      <c r="H2602" s="9">
        <v>0</v>
      </c>
    </row>
    <row r="2603" spans="1:8" x14ac:dyDescent="0.35">
      <c r="A2603" s="8" t="str">
        <f t="shared" si="85"/>
        <v>Distribución volumen por criterio (kg ó litros)Carnes Transform.IngDE 35 A 49 AÑOS</v>
      </c>
      <c r="B2603" s="8" t="s">
        <v>265</v>
      </c>
      <c r="C2603" s="8">
        <v>0</v>
      </c>
      <c r="D2603" t="s">
        <v>159</v>
      </c>
      <c r="E2603" s="24">
        <v>29.261674252120699</v>
      </c>
      <c r="F2603" s="24">
        <v>28.979388819492399</v>
      </c>
      <c r="G2603" s="24">
        <v>24.767288176738401</v>
      </c>
      <c r="H2603" s="9">
        <v>0</v>
      </c>
    </row>
    <row r="2604" spans="1:8" x14ac:dyDescent="0.35">
      <c r="A2604" s="8" t="str">
        <f t="shared" si="85"/>
        <v>Distribución volumen por criterio (kg ó litros)Carnes Transform.IngDE 50 A 59 AÑOS</v>
      </c>
      <c r="B2604" s="8" t="s">
        <v>265</v>
      </c>
      <c r="C2604" s="8">
        <v>0</v>
      </c>
      <c r="D2604" t="s">
        <v>160</v>
      </c>
      <c r="E2604" s="24">
        <v>26.1060132541079</v>
      </c>
      <c r="F2604" s="24">
        <v>25.5796070136211</v>
      </c>
      <c r="G2604" s="24">
        <v>25.7457626347698</v>
      </c>
      <c r="H2604" s="9">
        <v>0</v>
      </c>
    </row>
    <row r="2605" spans="1:8" x14ac:dyDescent="0.35">
      <c r="A2605" s="8" t="str">
        <f t="shared" si="85"/>
        <v>Distribución volumen por criterio (kg ó litros)Carnes Transform.IngDE 60 A 75 AÑOS</v>
      </c>
      <c r="B2605" s="8" t="s">
        <v>265</v>
      </c>
      <c r="C2605" s="8">
        <v>0</v>
      </c>
      <c r="D2605" t="s">
        <v>161</v>
      </c>
      <c r="E2605" s="24">
        <v>23.8002489677033</v>
      </c>
      <c r="F2605" s="24">
        <v>27.814144494880001</v>
      </c>
      <c r="G2605" s="24">
        <v>31.787038234051199</v>
      </c>
      <c r="H2605" s="9">
        <v>0</v>
      </c>
    </row>
    <row r="2606" spans="1:8" x14ac:dyDescent="0.35">
      <c r="A2606" s="8" t="str">
        <f t="shared" si="85"/>
        <v>Distribución volumen por criterio (kg ó litros)Carnes Transform.IngNIVEL ALTO</v>
      </c>
      <c r="B2606" s="8" t="s">
        <v>265</v>
      </c>
      <c r="C2606" s="8">
        <v>0</v>
      </c>
      <c r="D2606" t="s">
        <v>245</v>
      </c>
      <c r="E2606" s="24">
        <v>25.625615370943699</v>
      </c>
      <c r="F2606" s="24">
        <v>25.264459667186301</v>
      </c>
      <c r="G2606" s="24">
        <v>24.817145486105101</v>
      </c>
      <c r="H2606" s="9">
        <v>0</v>
      </c>
    </row>
    <row r="2607" spans="1:8" x14ac:dyDescent="0.35">
      <c r="A2607" s="8" t="str">
        <f t="shared" si="85"/>
        <v>Distribución volumen por criterio (kg ó litros)Carnes Transform.IngNIVEL MEDIO ALTO</v>
      </c>
      <c r="B2607" s="8" t="s">
        <v>265</v>
      </c>
      <c r="C2607" s="8">
        <v>0</v>
      </c>
      <c r="D2607" t="s">
        <v>246</v>
      </c>
      <c r="E2607" s="24">
        <v>13.308122440183</v>
      </c>
      <c r="F2607" s="24">
        <v>16.3475960023932</v>
      </c>
      <c r="G2607" s="24">
        <v>14.360633453243199</v>
      </c>
      <c r="H2607" s="9">
        <v>0</v>
      </c>
    </row>
    <row r="2608" spans="1:8" x14ac:dyDescent="0.35">
      <c r="A2608" s="8" t="str">
        <f t="shared" si="85"/>
        <v>Distribución volumen por criterio (kg ó litros)Carnes Transform.IngNIVEL MEDIO</v>
      </c>
      <c r="B2608" s="8" t="s">
        <v>265</v>
      </c>
      <c r="C2608" s="8">
        <v>0</v>
      </c>
      <c r="D2608" t="s">
        <v>247</v>
      </c>
      <c r="E2608" s="24">
        <v>28.607038922479301</v>
      </c>
      <c r="F2608" s="24">
        <v>26.981977728568399</v>
      </c>
      <c r="G2608" s="24">
        <v>26.021818473955602</v>
      </c>
      <c r="H2608" s="9">
        <v>0</v>
      </c>
    </row>
    <row r="2609" spans="1:8" x14ac:dyDescent="0.35">
      <c r="A2609" s="8" t="str">
        <f t="shared" si="85"/>
        <v>Distribución volumen por criterio (kg ó litros)Carnes Transform.IngNIVEL MEDIO BAJO</v>
      </c>
      <c r="B2609" s="8" t="s">
        <v>265</v>
      </c>
      <c r="C2609" s="8">
        <v>0</v>
      </c>
      <c r="D2609" t="s">
        <v>248</v>
      </c>
      <c r="E2609" s="24">
        <v>13.6226045781412</v>
      </c>
      <c r="F2609" s="24">
        <v>14.252630159936301</v>
      </c>
      <c r="G2609" s="24">
        <v>17.322435650908901</v>
      </c>
      <c r="H2609" s="9">
        <v>0</v>
      </c>
    </row>
    <row r="2610" spans="1:8" x14ac:dyDescent="0.35">
      <c r="A2610" s="8" t="str">
        <f t="shared" si="85"/>
        <v>Distribución volumen por criterio (kg ó litros)Carnes Transform.IngNIVEL BAJO</v>
      </c>
      <c r="B2610" s="8" t="s">
        <v>265</v>
      </c>
      <c r="C2610" s="8">
        <v>0</v>
      </c>
      <c r="D2610" t="s">
        <v>249</v>
      </c>
      <c r="E2610" s="24">
        <v>18.8366257207404</v>
      </c>
      <c r="F2610" s="24">
        <v>17.1533402369882</v>
      </c>
      <c r="G2610" s="24">
        <v>17.477966443307501</v>
      </c>
      <c r="H2610" s="9">
        <v>0</v>
      </c>
    </row>
    <row r="2611" spans="1:8" x14ac:dyDescent="0.35">
      <c r="A2611" s="8" t="str">
        <f t="shared" si="85"/>
        <v>Distribución volumen por criterio (kg ó litros)Carnes Transform.IngHOMBRE</v>
      </c>
      <c r="B2611" s="8" t="s">
        <v>265</v>
      </c>
      <c r="C2611" s="8">
        <v>0</v>
      </c>
      <c r="D2611" t="s">
        <v>166</v>
      </c>
      <c r="E2611" s="24">
        <v>46.396585799255398</v>
      </c>
      <c r="F2611" s="24">
        <v>49.313576750808501</v>
      </c>
      <c r="G2611" s="24">
        <v>49.411971937938802</v>
      </c>
      <c r="H2611" s="9">
        <v>0</v>
      </c>
    </row>
    <row r="2612" spans="1:8" x14ac:dyDescent="0.35">
      <c r="A2612" s="8" t="str">
        <f t="shared" si="85"/>
        <v>Distribución volumen por criterio (kg ó litros)Carnes Transform.IngMUJER</v>
      </c>
      <c r="B2612" s="8" t="s">
        <v>265</v>
      </c>
      <c r="C2612" s="8">
        <v>0</v>
      </c>
      <c r="D2612" t="s">
        <v>167</v>
      </c>
      <c r="E2612" s="24">
        <v>53.603412096514496</v>
      </c>
      <c r="F2612" s="24">
        <v>50.686419441553497</v>
      </c>
      <c r="G2612" s="24">
        <v>50.588027932791697</v>
      </c>
      <c r="H2612" s="9">
        <v>0</v>
      </c>
    </row>
    <row r="2613" spans="1:8" x14ac:dyDescent="0.35">
      <c r="A2613" s="8" t="str">
        <f t="shared" ref="A2613:A2642" si="86">$I$2343&amp;$C$2613&amp;D2613</f>
        <v>Distribución volumen por criterio (kg ó litros)Jamón Curado Ing.T.ESPAÑA</v>
      </c>
      <c r="B2613" s="8" t="s">
        <v>265</v>
      </c>
      <c r="C2613" s="8" t="s">
        <v>67</v>
      </c>
      <c r="D2613" t="s">
        <v>138</v>
      </c>
      <c r="E2613" s="24">
        <v>100</v>
      </c>
      <c r="F2613" s="24">
        <v>100</v>
      </c>
      <c r="G2613" s="24">
        <v>100</v>
      </c>
      <c r="H2613" s="9">
        <v>0</v>
      </c>
    </row>
    <row r="2614" spans="1:8" x14ac:dyDescent="0.35">
      <c r="A2614" s="8" t="str">
        <f t="shared" si="86"/>
        <v>Distribución volumen por criterio (kg ó litros)Jamón Curado Ing.BCN AM</v>
      </c>
      <c r="B2614" s="8" t="s">
        <v>265</v>
      </c>
      <c r="C2614" s="8">
        <v>0</v>
      </c>
      <c r="D2614" t="s">
        <v>140</v>
      </c>
      <c r="E2614" s="24">
        <v>10.813674682120499</v>
      </c>
      <c r="F2614" s="24">
        <v>11.4899009914321</v>
      </c>
      <c r="G2614" s="24">
        <v>10.2325331910522</v>
      </c>
      <c r="H2614" s="9">
        <v>0</v>
      </c>
    </row>
    <row r="2615" spans="1:8" x14ac:dyDescent="0.35">
      <c r="A2615" s="8" t="str">
        <f t="shared" si="86"/>
        <v>Distribución volumen por criterio (kg ó litros)Jamón Curado Ing.REST.CAT ARAGON</v>
      </c>
      <c r="B2615" s="8" t="s">
        <v>265</v>
      </c>
      <c r="C2615" s="8">
        <v>0</v>
      </c>
      <c r="D2615" t="s">
        <v>141</v>
      </c>
      <c r="E2615" s="24">
        <v>10.348468764839099</v>
      </c>
      <c r="F2615" s="24">
        <v>10.003321094666299</v>
      </c>
      <c r="G2615" s="24">
        <v>11.0744193454089</v>
      </c>
      <c r="H2615" s="9">
        <v>0</v>
      </c>
    </row>
    <row r="2616" spans="1:8" x14ac:dyDescent="0.35">
      <c r="A2616" s="8" t="str">
        <f t="shared" si="86"/>
        <v>Distribución volumen por criterio (kg ó litros)Jamón Curado Ing.LEVANTE</v>
      </c>
      <c r="B2616" s="8" t="s">
        <v>265</v>
      </c>
      <c r="C2616" s="8">
        <v>0</v>
      </c>
      <c r="D2616" t="s">
        <v>142</v>
      </c>
      <c r="E2616" s="24">
        <v>12.5268009413043</v>
      </c>
      <c r="F2616" s="24">
        <v>14.476558167052101</v>
      </c>
      <c r="G2616" s="24">
        <v>19.377107044660502</v>
      </c>
      <c r="H2616" s="9">
        <v>0</v>
      </c>
    </row>
    <row r="2617" spans="1:8" x14ac:dyDescent="0.35">
      <c r="A2617" s="8" t="str">
        <f t="shared" si="86"/>
        <v>Distribución volumen por criterio (kg ó litros)Jamón Curado Ing.ANDALUCIA</v>
      </c>
      <c r="B2617" s="8" t="s">
        <v>265</v>
      </c>
      <c r="C2617" s="8">
        <v>0</v>
      </c>
      <c r="D2617" t="s">
        <v>143</v>
      </c>
      <c r="E2617" s="24">
        <v>24.679858092452701</v>
      </c>
      <c r="F2617" s="24">
        <v>27.597286048935899</v>
      </c>
      <c r="G2617" s="24">
        <v>24.979893448253598</v>
      </c>
      <c r="H2617" s="9">
        <v>0</v>
      </c>
    </row>
    <row r="2618" spans="1:8" x14ac:dyDescent="0.35">
      <c r="A2618" s="8" t="str">
        <f t="shared" si="86"/>
        <v>Distribución volumen por criterio (kg ó litros)Jamón Curado Ing.MDD AM</v>
      </c>
      <c r="B2618" s="8" t="s">
        <v>265</v>
      </c>
      <c r="C2618" s="8">
        <v>0</v>
      </c>
      <c r="D2618" t="s">
        <v>144</v>
      </c>
      <c r="E2618" s="24">
        <v>15.209649652278801</v>
      </c>
      <c r="F2618" s="24">
        <v>15.148790191179801</v>
      </c>
      <c r="G2618" s="24">
        <v>14.351223603003801</v>
      </c>
      <c r="H2618" s="9">
        <v>0</v>
      </c>
    </row>
    <row r="2619" spans="1:8" x14ac:dyDescent="0.35">
      <c r="A2619" s="8" t="str">
        <f t="shared" si="86"/>
        <v>Distribución volumen por criterio (kg ó litros)Jamón Curado Ing.RTO CENTRO</v>
      </c>
      <c r="B2619" s="8" t="s">
        <v>265</v>
      </c>
      <c r="C2619" s="8">
        <v>0</v>
      </c>
      <c r="D2619" t="s">
        <v>145</v>
      </c>
      <c r="E2619" s="24">
        <v>10.885152730830001</v>
      </c>
      <c r="F2619" s="24">
        <v>8.8632181537142198</v>
      </c>
      <c r="G2619" s="24">
        <v>6.5490295540185102</v>
      </c>
      <c r="H2619" s="9">
        <v>0</v>
      </c>
    </row>
    <row r="2620" spans="1:8" x14ac:dyDescent="0.35">
      <c r="A2620" s="8" t="str">
        <f t="shared" si="86"/>
        <v>Distribución volumen por criterio (kg ó litros)Jamón Curado Ing.NORTE-CENTRO</v>
      </c>
      <c r="B2620" s="8" t="s">
        <v>265</v>
      </c>
      <c r="C2620" s="8">
        <v>0</v>
      </c>
      <c r="D2620" t="s">
        <v>146</v>
      </c>
      <c r="E2620" s="24">
        <v>9.7574348235206703</v>
      </c>
      <c r="F2620" s="24">
        <v>7.6762495869273799</v>
      </c>
      <c r="G2620" s="24">
        <v>8.7971274955546992</v>
      </c>
      <c r="H2620" s="9">
        <v>0</v>
      </c>
    </row>
    <row r="2621" spans="1:8" x14ac:dyDescent="0.35">
      <c r="A2621" s="8" t="str">
        <f t="shared" si="86"/>
        <v>Distribución volumen por criterio (kg ó litros)Jamón Curado Ing.NOROESTE</v>
      </c>
      <c r="B2621" s="8" t="s">
        <v>265</v>
      </c>
      <c r="C2621" s="8">
        <v>0</v>
      </c>
      <c r="D2621" t="s">
        <v>147</v>
      </c>
      <c r="E2621" s="24">
        <v>5.7789584076604497</v>
      </c>
      <c r="F2621" s="24">
        <v>4.7446818946227003</v>
      </c>
      <c r="G2621" s="24">
        <v>4.6386671109759003</v>
      </c>
      <c r="H2621" s="9">
        <v>0</v>
      </c>
    </row>
    <row r="2622" spans="1:8" x14ac:dyDescent="0.35">
      <c r="A2622" s="8" t="str">
        <f t="shared" si="86"/>
        <v>Distribución volumen por criterio (kg ó litros)Jamón Curado Ing.&lt;2MIL</v>
      </c>
      <c r="B2622" s="8" t="s">
        <v>265</v>
      </c>
      <c r="C2622" s="8">
        <v>0</v>
      </c>
      <c r="D2622" t="s">
        <v>148</v>
      </c>
      <c r="E2622" s="24">
        <v>5.8752460283442103</v>
      </c>
      <c r="F2622" s="24">
        <v>4.5456539640759397</v>
      </c>
      <c r="G2622" s="24">
        <v>1.7026457117018401</v>
      </c>
      <c r="H2622" s="9">
        <v>0</v>
      </c>
    </row>
    <row r="2623" spans="1:8" x14ac:dyDescent="0.35">
      <c r="A2623" s="8" t="str">
        <f t="shared" si="86"/>
        <v>Distribución volumen por criterio (kg ó litros)Jamón Curado Ing.2-5MIL</v>
      </c>
      <c r="B2623" s="8" t="s">
        <v>265</v>
      </c>
      <c r="C2623" s="8">
        <v>0</v>
      </c>
      <c r="D2623" t="s">
        <v>149</v>
      </c>
      <c r="E2623" s="24">
        <v>4.78101673611273</v>
      </c>
      <c r="F2623" s="24">
        <v>3.23005785805596</v>
      </c>
      <c r="G2623" s="24">
        <v>4.9088077113635302</v>
      </c>
      <c r="H2623" s="9">
        <v>0</v>
      </c>
    </row>
    <row r="2624" spans="1:8" x14ac:dyDescent="0.35">
      <c r="A2624" s="8" t="str">
        <f t="shared" si="86"/>
        <v>Distribución volumen por criterio (kg ó litros)Jamón Curado Ing.5-10MIL</v>
      </c>
      <c r="B2624" s="8" t="s">
        <v>265</v>
      </c>
      <c r="C2624" s="8">
        <v>0</v>
      </c>
      <c r="D2624" t="s">
        <v>150</v>
      </c>
      <c r="E2624" s="24">
        <v>7.8540237544534399</v>
      </c>
      <c r="F2624" s="24">
        <v>7.3405613562980401</v>
      </c>
      <c r="G2624" s="24">
        <v>12.6755131659309</v>
      </c>
      <c r="H2624" s="9">
        <v>0</v>
      </c>
    </row>
    <row r="2625" spans="1:8" x14ac:dyDescent="0.35">
      <c r="A2625" s="8" t="str">
        <f t="shared" si="86"/>
        <v>Distribución volumen por criterio (kg ó litros)Jamón Curado Ing.10-30MIL</v>
      </c>
      <c r="B2625" s="8" t="s">
        <v>265</v>
      </c>
      <c r="C2625" s="8">
        <v>0</v>
      </c>
      <c r="D2625" t="s">
        <v>151</v>
      </c>
      <c r="E2625" s="24">
        <v>16.250170064570899</v>
      </c>
      <c r="F2625" s="24">
        <v>18.994709180726499</v>
      </c>
      <c r="G2625" s="24">
        <v>18.639971582729899</v>
      </c>
      <c r="H2625" s="9">
        <v>0</v>
      </c>
    </row>
    <row r="2626" spans="1:8" x14ac:dyDescent="0.35">
      <c r="A2626" s="8" t="str">
        <f t="shared" si="86"/>
        <v>Distribución volumen por criterio (kg ó litros)Jamón Curado Ing.30-100MIL</v>
      </c>
      <c r="B2626" s="8" t="s">
        <v>265</v>
      </c>
      <c r="C2626" s="8">
        <v>0</v>
      </c>
      <c r="D2626" t="s">
        <v>152</v>
      </c>
      <c r="E2626" s="24">
        <v>24.584526093660202</v>
      </c>
      <c r="F2626" s="24">
        <v>24.022414538</v>
      </c>
      <c r="G2626" s="24">
        <v>19.691848543983902</v>
      </c>
      <c r="H2626" s="9">
        <v>0</v>
      </c>
    </row>
    <row r="2627" spans="1:8" x14ac:dyDescent="0.35">
      <c r="A2627" s="8" t="str">
        <f t="shared" si="86"/>
        <v>Distribución volumen por criterio (kg ó litros)Jamón Curado Ing.100-200MIL</v>
      </c>
      <c r="B2627" s="8" t="s">
        <v>265</v>
      </c>
      <c r="C2627" s="8">
        <v>0</v>
      </c>
      <c r="D2627" t="s">
        <v>153</v>
      </c>
      <c r="E2627" s="24">
        <v>10.506218521860299</v>
      </c>
      <c r="F2627" s="24">
        <v>11.8529390723477</v>
      </c>
      <c r="G2627" s="24">
        <v>11.1938200490304</v>
      </c>
      <c r="H2627" s="9">
        <v>0</v>
      </c>
    </row>
    <row r="2628" spans="1:8" x14ac:dyDescent="0.35">
      <c r="A2628" s="8" t="str">
        <f t="shared" si="86"/>
        <v>Distribución volumen por criterio (kg ó litros)Jamón Curado Ing.200-500MIL</v>
      </c>
      <c r="B2628" s="8" t="s">
        <v>265</v>
      </c>
      <c r="C2628" s="8">
        <v>0</v>
      </c>
      <c r="D2628" t="s">
        <v>154</v>
      </c>
      <c r="E2628" s="24">
        <v>12.6568470080834</v>
      </c>
      <c r="F2628" s="24">
        <v>9.7045879138457192</v>
      </c>
      <c r="G2628" s="24">
        <v>14.4009812975463</v>
      </c>
      <c r="H2628" s="9">
        <v>0</v>
      </c>
    </row>
    <row r="2629" spans="1:8" x14ac:dyDescent="0.35">
      <c r="A2629" s="8" t="str">
        <f t="shared" si="86"/>
        <v>Distribución volumen por criterio (kg ó litros)Jamón Curado Ing.&gt;500MIL</v>
      </c>
      <c r="B2629" s="8" t="s">
        <v>265</v>
      </c>
      <c r="C2629" s="8">
        <v>0</v>
      </c>
      <c r="D2629" t="s">
        <v>155</v>
      </c>
      <c r="E2629" s="24">
        <v>17.491949815836598</v>
      </c>
      <c r="F2629" s="24">
        <v>20.309081702453199</v>
      </c>
      <c r="G2629" s="24">
        <v>16.7864145417544</v>
      </c>
      <c r="H2629" s="9">
        <v>0</v>
      </c>
    </row>
    <row r="2630" spans="1:8" x14ac:dyDescent="0.35">
      <c r="A2630" s="8" t="str">
        <f t="shared" si="86"/>
        <v>Distribución volumen por criterio (kg ó litros)Jamón Curado Ing.DE 15 A 19 AÑOS</v>
      </c>
      <c r="B2630" s="8" t="s">
        <v>265</v>
      </c>
      <c r="C2630" s="8">
        <v>0</v>
      </c>
      <c r="D2630" t="s">
        <v>156</v>
      </c>
      <c r="E2630" s="24">
        <v>2.5474370856777502</v>
      </c>
      <c r="F2630" s="24">
        <v>0.58710056971275404</v>
      </c>
      <c r="G2630" s="24">
        <v>1.37932366550345</v>
      </c>
      <c r="H2630" s="9">
        <v>0</v>
      </c>
    </row>
    <row r="2631" spans="1:8" x14ac:dyDescent="0.35">
      <c r="A2631" s="8" t="str">
        <f t="shared" si="86"/>
        <v>Distribución volumen por criterio (kg ó litros)Jamón Curado Ing.DE 20 A 24 AÑOS</v>
      </c>
      <c r="B2631" s="8" t="s">
        <v>265</v>
      </c>
      <c r="C2631" s="8">
        <v>0</v>
      </c>
      <c r="D2631" t="s">
        <v>157</v>
      </c>
      <c r="E2631" s="24">
        <v>1.1103528577014801</v>
      </c>
      <c r="F2631" s="24">
        <v>2.1526071276016001</v>
      </c>
      <c r="G2631" s="24">
        <v>3.2647471581692402</v>
      </c>
      <c r="H2631" s="9">
        <v>0</v>
      </c>
    </row>
    <row r="2632" spans="1:8" x14ac:dyDescent="0.35">
      <c r="A2632" s="8" t="str">
        <f t="shared" si="86"/>
        <v>Distribución volumen por criterio (kg ó litros)Jamón Curado Ing.DE 25 A 34 AÑOS</v>
      </c>
      <c r="B2632" s="8" t="s">
        <v>265</v>
      </c>
      <c r="C2632" s="8">
        <v>0</v>
      </c>
      <c r="D2632" t="s">
        <v>158</v>
      </c>
      <c r="E2632" s="24">
        <v>7.3223958984070503</v>
      </c>
      <c r="F2632" s="24">
        <v>5.2595177004516804</v>
      </c>
      <c r="G2632" s="24">
        <v>6.8713711080681099</v>
      </c>
      <c r="H2632" s="9">
        <v>0</v>
      </c>
    </row>
    <row r="2633" spans="1:8" x14ac:dyDescent="0.35">
      <c r="A2633" s="8" t="str">
        <f t="shared" si="86"/>
        <v>Distribución volumen por criterio (kg ó litros)Jamón Curado Ing.DE 35 A 49 AÑOS</v>
      </c>
      <c r="B2633" s="8" t="s">
        <v>265</v>
      </c>
      <c r="C2633" s="8">
        <v>0</v>
      </c>
      <c r="D2633" t="s">
        <v>159</v>
      </c>
      <c r="E2633" s="24">
        <v>22.010983204146601</v>
      </c>
      <c r="F2633" s="24">
        <v>22.926873350503602</v>
      </c>
      <c r="G2633" s="24">
        <v>18.279031335885399</v>
      </c>
      <c r="H2633" s="9">
        <v>0</v>
      </c>
    </row>
    <row r="2634" spans="1:8" x14ac:dyDescent="0.35">
      <c r="A2634" s="8" t="str">
        <f t="shared" si="86"/>
        <v>Distribución volumen por criterio (kg ó litros)Jamón Curado Ing.DE 50 A 59 AÑOS</v>
      </c>
      <c r="B2634" s="8" t="s">
        <v>265</v>
      </c>
      <c r="C2634" s="8">
        <v>0</v>
      </c>
      <c r="D2634" t="s">
        <v>160</v>
      </c>
      <c r="E2634" s="24">
        <v>28.0751140022623</v>
      </c>
      <c r="F2634" s="24">
        <v>27.635315746319499</v>
      </c>
      <c r="G2634" s="24">
        <v>24.348977551205699</v>
      </c>
      <c r="H2634" s="9">
        <v>0</v>
      </c>
    </row>
    <row r="2635" spans="1:8" x14ac:dyDescent="0.35">
      <c r="A2635" s="8" t="str">
        <f t="shared" si="86"/>
        <v>Distribución volumen por criterio (kg ó litros)Jamón Curado Ing.DE 60 A 75 AÑOS</v>
      </c>
      <c r="B2635" s="8" t="s">
        <v>265</v>
      </c>
      <c r="C2635" s="8">
        <v>0</v>
      </c>
      <c r="D2635" t="s">
        <v>161</v>
      </c>
      <c r="E2635" s="24">
        <v>38.9337165350641</v>
      </c>
      <c r="F2635" s="24">
        <v>41.438591801173501</v>
      </c>
      <c r="G2635" s="24">
        <v>45.856553727369899</v>
      </c>
      <c r="H2635" s="9">
        <v>0</v>
      </c>
    </row>
    <row r="2636" spans="1:8" x14ac:dyDescent="0.35">
      <c r="A2636" s="8" t="str">
        <f t="shared" si="86"/>
        <v>Distribución volumen por criterio (kg ó litros)Jamón Curado Ing.NIVEL ALTO</v>
      </c>
      <c r="B2636" s="8" t="s">
        <v>265</v>
      </c>
      <c r="C2636" s="8">
        <v>0</v>
      </c>
      <c r="D2636" t="s">
        <v>245</v>
      </c>
      <c r="E2636" s="24">
        <v>27.1473933542343</v>
      </c>
      <c r="F2636" s="24">
        <v>27.693064655005699</v>
      </c>
      <c r="G2636" s="24">
        <v>22.496012621599199</v>
      </c>
      <c r="H2636" s="9">
        <v>0</v>
      </c>
    </row>
    <row r="2637" spans="1:8" x14ac:dyDescent="0.35">
      <c r="A2637" s="8" t="str">
        <f t="shared" si="86"/>
        <v>Distribución volumen por criterio (kg ó litros)Jamón Curado Ing.NIVEL MEDIO ALTO</v>
      </c>
      <c r="B2637" s="8" t="s">
        <v>265</v>
      </c>
      <c r="C2637" s="8">
        <v>0</v>
      </c>
      <c r="D2637" t="s">
        <v>246</v>
      </c>
      <c r="E2637" s="24">
        <v>13.039069612793201</v>
      </c>
      <c r="F2637" s="24">
        <v>13.700514385340799</v>
      </c>
      <c r="G2637" s="24">
        <v>11.094455792164499</v>
      </c>
      <c r="H2637" s="9">
        <v>0</v>
      </c>
    </row>
    <row r="2638" spans="1:8" x14ac:dyDescent="0.35">
      <c r="A2638" s="8" t="str">
        <f t="shared" si="86"/>
        <v>Distribución volumen por criterio (kg ó litros)Jamón Curado Ing.NIVEL MEDIO</v>
      </c>
      <c r="B2638" s="8" t="s">
        <v>265</v>
      </c>
      <c r="C2638" s="8">
        <v>0</v>
      </c>
      <c r="D2638" t="s">
        <v>247</v>
      </c>
      <c r="E2638" s="24">
        <v>28.2437578354781</v>
      </c>
      <c r="F2638" s="24">
        <v>26.283813712469101</v>
      </c>
      <c r="G2638" s="24">
        <v>28.514674674230999</v>
      </c>
      <c r="H2638" s="9">
        <v>0</v>
      </c>
    </row>
    <row r="2639" spans="1:8" x14ac:dyDescent="0.35">
      <c r="A2639" s="8" t="str">
        <f t="shared" si="86"/>
        <v>Distribución volumen por criterio (kg ó litros)Jamón Curado Ing.NIVEL MEDIO BAJO</v>
      </c>
      <c r="B2639" s="8" t="s">
        <v>265</v>
      </c>
      <c r="C2639" s="8">
        <v>0</v>
      </c>
      <c r="D2639" t="s">
        <v>248</v>
      </c>
      <c r="E2639" s="24">
        <v>12.359034434374699</v>
      </c>
      <c r="F2639" s="24">
        <v>15.7403636201645</v>
      </c>
      <c r="G2639" s="24">
        <v>20.702803452750398</v>
      </c>
      <c r="H2639" s="9">
        <v>0</v>
      </c>
    </row>
    <row r="2640" spans="1:8" x14ac:dyDescent="0.35">
      <c r="A2640" s="8" t="str">
        <f t="shared" si="86"/>
        <v>Distribución volumen por criterio (kg ó litros)Jamón Curado Ing.NIVEL BAJO</v>
      </c>
      <c r="B2640" s="8" t="s">
        <v>265</v>
      </c>
      <c r="C2640" s="8">
        <v>0</v>
      </c>
      <c r="D2640" t="s">
        <v>249</v>
      </c>
      <c r="E2640" s="24">
        <v>19.2107446159464</v>
      </c>
      <c r="F2640" s="24">
        <v>16.582253444356201</v>
      </c>
      <c r="G2640" s="24">
        <v>17.192057361693202</v>
      </c>
      <c r="H2640" s="9">
        <v>0</v>
      </c>
    </row>
    <row r="2641" spans="1:8" x14ac:dyDescent="0.35">
      <c r="A2641" s="8" t="str">
        <f t="shared" si="86"/>
        <v>Distribución volumen por criterio (kg ó litros)Jamón Curado Ing.HOMBRE</v>
      </c>
      <c r="B2641" s="8" t="s">
        <v>265</v>
      </c>
      <c r="C2641" s="8">
        <v>0</v>
      </c>
      <c r="D2641" t="s">
        <v>166</v>
      </c>
      <c r="E2641" s="24">
        <v>51.855751367712898</v>
      </c>
      <c r="F2641" s="24">
        <v>56.540121768235302</v>
      </c>
      <c r="G2641" s="24">
        <v>55.942506211031898</v>
      </c>
      <c r="H2641" s="9">
        <v>0</v>
      </c>
    </row>
    <row r="2642" spans="1:8" x14ac:dyDescent="0.35">
      <c r="A2642" s="8" t="str">
        <f t="shared" si="86"/>
        <v>Distribución volumen por criterio (kg ó litros)Jamón Curado Ing.MUJER</v>
      </c>
      <c r="B2642" s="8" t="s">
        <v>265</v>
      </c>
      <c r="C2642" s="8">
        <v>0</v>
      </c>
      <c r="D2642" t="s">
        <v>167</v>
      </c>
      <c r="E2642" s="24">
        <v>48.144245056576203</v>
      </c>
      <c r="F2642" s="24">
        <v>43.459884876290303</v>
      </c>
      <c r="G2642" s="24">
        <v>44.057498306182303</v>
      </c>
      <c r="H2642" s="9">
        <v>0</v>
      </c>
    </row>
    <row r="2643" spans="1:8" x14ac:dyDescent="0.35">
      <c r="A2643" s="8" t="str">
        <f t="shared" ref="A2643:A2672" si="87">$I$2343&amp;$C$2643&amp;D2643</f>
        <v>Distribución volumen por criterio (kg ó litros)J.Curado Normal IngT.ESPAÑA</v>
      </c>
      <c r="B2643" s="8" t="s">
        <v>265</v>
      </c>
      <c r="C2643" s="8" t="s">
        <v>70</v>
      </c>
      <c r="D2643" t="s">
        <v>138</v>
      </c>
      <c r="E2643" s="24">
        <v>100</v>
      </c>
      <c r="F2643" s="24">
        <v>100</v>
      </c>
      <c r="G2643" s="24">
        <v>100</v>
      </c>
      <c r="H2643" s="9">
        <v>0</v>
      </c>
    </row>
    <row r="2644" spans="1:8" x14ac:dyDescent="0.35">
      <c r="A2644" s="8" t="str">
        <f t="shared" si="87"/>
        <v>Distribución volumen por criterio (kg ó litros)J.Curado Normal IngBCN AM</v>
      </c>
      <c r="B2644" s="8" t="s">
        <v>265</v>
      </c>
      <c r="C2644" s="8">
        <v>0</v>
      </c>
      <c r="D2644" t="s">
        <v>140</v>
      </c>
      <c r="E2644" s="24">
        <v>9.5511134320725706</v>
      </c>
      <c r="F2644" s="24">
        <v>11.5857022303554</v>
      </c>
      <c r="G2644" s="24">
        <v>10.5438515444489</v>
      </c>
      <c r="H2644" s="9">
        <v>0</v>
      </c>
    </row>
    <row r="2645" spans="1:8" x14ac:dyDescent="0.35">
      <c r="A2645" s="8" t="str">
        <f t="shared" si="87"/>
        <v>Distribución volumen por criterio (kg ó litros)J.Curado Normal IngREST.CAT ARAGON</v>
      </c>
      <c r="B2645" s="8" t="s">
        <v>265</v>
      </c>
      <c r="C2645" s="8">
        <v>0</v>
      </c>
      <c r="D2645" t="s">
        <v>141</v>
      </c>
      <c r="E2645" s="24">
        <v>10.2903048354351</v>
      </c>
      <c r="F2645" s="24">
        <v>9.1204660399917294</v>
      </c>
      <c r="G2645" s="24">
        <v>11.0565993401939</v>
      </c>
      <c r="H2645" s="9">
        <v>0</v>
      </c>
    </row>
    <row r="2646" spans="1:8" x14ac:dyDescent="0.35">
      <c r="A2646" s="8" t="str">
        <f t="shared" si="87"/>
        <v>Distribución volumen por criterio (kg ó litros)J.Curado Normal IngLEVANTE</v>
      </c>
      <c r="B2646" s="8" t="s">
        <v>265</v>
      </c>
      <c r="C2646" s="8">
        <v>0</v>
      </c>
      <c r="D2646" t="s">
        <v>142</v>
      </c>
      <c r="E2646" s="24">
        <v>13.5318193218751</v>
      </c>
      <c r="F2646" s="24">
        <v>13.803777703238501</v>
      </c>
      <c r="G2646" s="24">
        <v>15.128235057104099</v>
      </c>
      <c r="H2646" s="9">
        <v>0</v>
      </c>
    </row>
    <row r="2647" spans="1:8" x14ac:dyDescent="0.35">
      <c r="A2647" s="8" t="str">
        <f t="shared" si="87"/>
        <v>Distribución volumen por criterio (kg ó litros)J.Curado Normal IngANDALUCIA</v>
      </c>
      <c r="B2647" s="8" t="s">
        <v>265</v>
      </c>
      <c r="C2647" s="8">
        <v>0</v>
      </c>
      <c r="D2647" t="s">
        <v>143</v>
      </c>
      <c r="E2647" s="24">
        <v>23.9938360153104</v>
      </c>
      <c r="F2647" s="24">
        <v>26.3079922333498</v>
      </c>
      <c r="G2647" s="24">
        <v>24.836192283933599</v>
      </c>
      <c r="H2647" s="9">
        <v>0</v>
      </c>
    </row>
    <row r="2648" spans="1:8" x14ac:dyDescent="0.35">
      <c r="A2648" s="8" t="str">
        <f t="shared" si="87"/>
        <v>Distribución volumen por criterio (kg ó litros)J.Curado Normal IngMDD AM</v>
      </c>
      <c r="B2648" s="8" t="s">
        <v>265</v>
      </c>
      <c r="C2648" s="8">
        <v>0</v>
      </c>
      <c r="D2648" t="s">
        <v>144</v>
      </c>
      <c r="E2648" s="24">
        <v>16.455277473443999</v>
      </c>
      <c r="F2648" s="24">
        <v>16.244803723602299</v>
      </c>
      <c r="G2648" s="24">
        <v>15.9607821081542</v>
      </c>
      <c r="H2648" s="9">
        <v>0</v>
      </c>
    </row>
    <row r="2649" spans="1:8" x14ac:dyDescent="0.35">
      <c r="A2649" s="8" t="str">
        <f t="shared" si="87"/>
        <v>Distribución volumen por criterio (kg ó litros)J.Curado Normal IngRTO CENTRO</v>
      </c>
      <c r="B2649" s="8" t="s">
        <v>265</v>
      </c>
      <c r="C2649" s="8">
        <v>0</v>
      </c>
      <c r="D2649" t="s">
        <v>145</v>
      </c>
      <c r="E2649" s="24">
        <v>10.9158775152186</v>
      </c>
      <c r="F2649" s="24">
        <v>10.3842107826115</v>
      </c>
      <c r="G2649" s="24">
        <v>7.5532247401170096</v>
      </c>
      <c r="H2649" s="9">
        <v>0</v>
      </c>
    </row>
    <row r="2650" spans="1:8" x14ac:dyDescent="0.35">
      <c r="A2650" s="8" t="str">
        <f t="shared" si="87"/>
        <v>Distribución volumen por criterio (kg ó litros)J.Curado Normal IngNORTE-CENTRO</v>
      </c>
      <c r="B2650" s="8" t="s">
        <v>265</v>
      </c>
      <c r="C2650" s="8">
        <v>0</v>
      </c>
      <c r="D2650" t="s">
        <v>146</v>
      </c>
      <c r="E2650" s="24">
        <v>9.0898334938489</v>
      </c>
      <c r="F2650" s="24">
        <v>7.1499052930874401</v>
      </c>
      <c r="G2650" s="24">
        <v>9.0688891814036499</v>
      </c>
      <c r="H2650" s="9">
        <v>0</v>
      </c>
    </row>
    <row r="2651" spans="1:8" x14ac:dyDescent="0.35">
      <c r="A2651" s="8" t="str">
        <f t="shared" si="87"/>
        <v>Distribución volumen por criterio (kg ó litros)J.Curado Normal IngNOROESTE</v>
      </c>
      <c r="B2651" s="8" t="s">
        <v>265</v>
      </c>
      <c r="C2651" s="8">
        <v>0</v>
      </c>
      <c r="D2651" t="s">
        <v>147</v>
      </c>
      <c r="E2651" s="24">
        <v>6.1719351841383796</v>
      </c>
      <c r="F2651" s="24">
        <v>5.4031469102006602</v>
      </c>
      <c r="G2651" s="24">
        <v>5.8522269444559303</v>
      </c>
      <c r="H2651" s="9">
        <v>0</v>
      </c>
    </row>
    <row r="2652" spans="1:8" x14ac:dyDescent="0.35">
      <c r="A2652" s="8" t="str">
        <f t="shared" si="87"/>
        <v>Distribución volumen por criterio (kg ó litros)J.Curado Normal Ing&lt;2MIL</v>
      </c>
      <c r="B2652" s="8" t="s">
        <v>265</v>
      </c>
      <c r="C2652" s="8">
        <v>0</v>
      </c>
      <c r="D2652" t="s">
        <v>148</v>
      </c>
      <c r="E2652" s="24">
        <v>6.0199472633526501</v>
      </c>
      <c r="F2652" s="24">
        <v>4.2771920896984597</v>
      </c>
      <c r="G2652" s="24">
        <v>2.0155730955091902</v>
      </c>
      <c r="H2652" s="9">
        <v>0</v>
      </c>
    </row>
    <row r="2653" spans="1:8" x14ac:dyDescent="0.35">
      <c r="A2653" s="8" t="str">
        <f t="shared" si="87"/>
        <v>Distribución volumen por criterio (kg ó litros)J.Curado Normal Ing2-5MIL</v>
      </c>
      <c r="B2653" s="8" t="s">
        <v>265</v>
      </c>
      <c r="C2653" s="8">
        <v>0</v>
      </c>
      <c r="D2653" t="s">
        <v>149</v>
      </c>
      <c r="E2653" s="24">
        <v>4.9502609828862996</v>
      </c>
      <c r="F2653" s="24">
        <v>3.4707547698657102</v>
      </c>
      <c r="G2653" s="24">
        <v>5.7773403696365104</v>
      </c>
      <c r="H2653" s="9">
        <v>0</v>
      </c>
    </row>
    <row r="2654" spans="1:8" x14ac:dyDescent="0.35">
      <c r="A2654" s="8" t="str">
        <f t="shared" si="87"/>
        <v>Distribución volumen por criterio (kg ó litros)J.Curado Normal Ing5-10MIL</v>
      </c>
      <c r="B2654" s="8" t="s">
        <v>265</v>
      </c>
      <c r="C2654" s="8">
        <v>0</v>
      </c>
      <c r="D2654" t="s">
        <v>150</v>
      </c>
      <c r="E2654" s="24">
        <v>8.2851307530148492</v>
      </c>
      <c r="F2654" s="24">
        <v>6.1267757176412099</v>
      </c>
      <c r="G2654" s="24">
        <v>8.3960659548370504</v>
      </c>
      <c r="H2654" s="9">
        <v>0</v>
      </c>
    </row>
    <row r="2655" spans="1:8" x14ac:dyDescent="0.35">
      <c r="A2655" s="8" t="str">
        <f t="shared" si="87"/>
        <v>Distribución volumen por criterio (kg ó litros)J.Curado Normal Ing10-30MIL</v>
      </c>
      <c r="B2655" s="8" t="s">
        <v>265</v>
      </c>
      <c r="C2655" s="8">
        <v>0</v>
      </c>
      <c r="D2655" t="s">
        <v>151</v>
      </c>
      <c r="E2655" s="24">
        <v>15.4554282556669</v>
      </c>
      <c r="F2655" s="24">
        <v>17.132243859894601</v>
      </c>
      <c r="G2655" s="24">
        <v>17.4193058257971</v>
      </c>
      <c r="H2655" s="9">
        <v>0</v>
      </c>
    </row>
    <row r="2656" spans="1:8" x14ac:dyDescent="0.35">
      <c r="A2656" s="8" t="str">
        <f t="shared" si="87"/>
        <v>Distribución volumen por criterio (kg ó litros)J.Curado Normal Ing30-100MIL</v>
      </c>
      <c r="B2656" s="8" t="s">
        <v>265</v>
      </c>
      <c r="C2656" s="8">
        <v>0</v>
      </c>
      <c r="D2656" t="s">
        <v>152</v>
      </c>
      <c r="E2656" s="24">
        <v>25.918016777343801</v>
      </c>
      <c r="F2656" s="24">
        <v>25.566890067789</v>
      </c>
      <c r="G2656" s="24">
        <v>22.3502340755722</v>
      </c>
      <c r="H2656" s="9">
        <v>0</v>
      </c>
    </row>
    <row r="2657" spans="1:8" x14ac:dyDescent="0.35">
      <c r="A2657" s="8" t="str">
        <f t="shared" si="87"/>
        <v>Distribución volumen por criterio (kg ó litros)J.Curado Normal Ing100-200MIL</v>
      </c>
      <c r="B2657" s="8" t="s">
        <v>265</v>
      </c>
      <c r="C2657" s="8">
        <v>0</v>
      </c>
      <c r="D2657" t="s">
        <v>153</v>
      </c>
      <c r="E2657" s="24">
        <v>9.0836707032441399</v>
      </c>
      <c r="F2657" s="24">
        <v>11.3500413116519</v>
      </c>
      <c r="G2657" s="24">
        <v>10.687985330365599</v>
      </c>
      <c r="H2657" s="9">
        <v>0</v>
      </c>
    </row>
    <row r="2658" spans="1:8" x14ac:dyDescent="0.35">
      <c r="A2658" s="8" t="str">
        <f t="shared" si="87"/>
        <v>Distribución volumen por criterio (kg ó litros)J.Curado Normal Ing200-500MIL</v>
      </c>
      <c r="B2658" s="8" t="s">
        <v>265</v>
      </c>
      <c r="C2658" s="8">
        <v>0</v>
      </c>
      <c r="D2658" t="s">
        <v>154</v>
      </c>
      <c r="E2658" s="24">
        <v>12.0644690679778</v>
      </c>
      <c r="F2658" s="24">
        <v>10.0740214918077</v>
      </c>
      <c r="G2658" s="24">
        <v>15.1535710992625</v>
      </c>
      <c r="H2658" s="9">
        <v>0</v>
      </c>
    </row>
    <row r="2659" spans="1:8" x14ac:dyDescent="0.35">
      <c r="A2659" s="8" t="str">
        <f t="shared" si="87"/>
        <v>Distribución volumen por criterio (kg ó litros)J.Curado Normal Ing&gt;500MIL</v>
      </c>
      <c r="B2659" s="8" t="s">
        <v>265</v>
      </c>
      <c r="C2659" s="8">
        <v>0</v>
      </c>
      <c r="D2659" t="s">
        <v>155</v>
      </c>
      <c r="E2659" s="24">
        <v>18.223072210985901</v>
      </c>
      <c r="F2659" s="24">
        <v>22.002084248113</v>
      </c>
      <c r="G2659" s="24">
        <v>18.1999268343978</v>
      </c>
      <c r="H2659" s="9">
        <v>0</v>
      </c>
    </row>
    <row r="2660" spans="1:8" x14ac:dyDescent="0.35">
      <c r="A2660" s="8" t="str">
        <f t="shared" si="87"/>
        <v>Distribución volumen por criterio (kg ó litros)J.Curado Normal IngDE 15 A 19 AÑOS</v>
      </c>
      <c r="B2660" s="8" t="s">
        <v>265</v>
      </c>
      <c r="C2660" s="8">
        <v>0</v>
      </c>
      <c r="D2660" t="s">
        <v>156</v>
      </c>
      <c r="E2660" s="24">
        <v>1.95188541242584</v>
      </c>
      <c r="F2660" s="24">
        <v>0.395688862308683</v>
      </c>
      <c r="G2660" s="24">
        <v>1.88961753357114</v>
      </c>
      <c r="H2660" s="9">
        <v>0</v>
      </c>
    </row>
    <row r="2661" spans="1:8" x14ac:dyDescent="0.35">
      <c r="A2661" s="8" t="str">
        <f t="shared" si="87"/>
        <v>Distribución volumen por criterio (kg ó litros)J.Curado Normal IngDE 20 A 24 AÑOS</v>
      </c>
      <c r="B2661" s="8" t="s">
        <v>265</v>
      </c>
      <c r="C2661" s="8">
        <v>0</v>
      </c>
      <c r="D2661" t="s">
        <v>157</v>
      </c>
      <c r="E2661" s="24">
        <v>1.08324940352941</v>
      </c>
      <c r="F2661" s="24">
        <v>2.70467674554083</v>
      </c>
      <c r="G2661" s="24">
        <v>4.0603761366299098</v>
      </c>
      <c r="H2661" s="9">
        <v>0</v>
      </c>
    </row>
    <row r="2662" spans="1:8" x14ac:dyDescent="0.35">
      <c r="A2662" s="8" t="str">
        <f t="shared" si="87"/>
        <v>Distribución volumen por criterio (kg ó litros)J.Curado Normal IngDE 25 A 34 AÑOS</v>
      </c>
      <c r="B2662" s="8" t="s">
        <v>265</v>
      </c>
      <c r="C2662" s="8">
        <v>0</v>
      </c>
      <c r="D2662" t="s">
        <v>158</v>
      </c>
      <c r="E2662" s="24">
        <v>7.7502888207208596</v>
      </c>
      <c r="F2662" s="24">
        <v>5.3987625001899699</v>
      </c>
      <c r="G2662" s="24">
        <v>7.7318546670445496</v>
      </c>
      <c r="H2662" s="9">
        <v>0</v>
      </c>
    </row>
    <row r="2663" spans="1:8" x14ac:dyDescent="0.35">
      <c r="A2663" s="8" t="str">
        <f t="shared" si="87"/>
        <v>Distribución volumen por criterio (kg ó litros)J.Curado Normal IngDE 35 A 49 AÑOS</v>
      </c>
      <c r="B2663" s="8" t="s">
        <v>265</v>
      </c>
      <c r="C2663" s="8">
        <v>0</v>
      </c>
      <c r="D2663" t="s">
        <v>159</v>
      </c>
      <c r="E2663" s="24">
        <v>22.265304920843299</v>
      </c>
      <c r="F2663" s="24">
        <v>22.267580370683199</v>
      </c>
      <c r="G2663" s="24">
        <v>18.103600712161501</v>
      </c>
      <c r="H2663" s="9">
        <v>0</v>
      </c>
    </row>
    <row r="2664" spans="1:8" x14ac:dyDescent="0.35">
      <c r="A2664" s="8" t="str">
        <f t="shared" si="87"/>
        <v>Distribución volumen por criterio (kg ó litros)J.Curado Normal IngDE 50 A 59 AÑOS</v>
      </c>
      <c r="B2664" s="8" t="s">
        <v>265</v>
      </c>
      <c r="C2664" s="8">
        <v>0</v>
      </c>
      <c r="D2664" t="s">
        <v>160</v>
      </c>
      <c r="E2664" s="24">
        <v>28.485818301458401</v>
      </c>
      <c r="F2664" s="24">
        <v>29.641665921668899</v>
      </c>
      <c r="G2664" s="24">
        <v>25.952350819246199</v>
      </c>
      <c r="H2664" s="9">
        <v>0</v>
      </c>
    </row>
    <row r="2665" spans="1:8" x14ac:dyDescent="0.35">
      <c r="A2665" s="8" t="str">
        <f t="shared" si="87"/>
        <v>Distribución volumen por criterio (kg ó litros)J.Curado Normal IngDE 60 A 75 AÑOS</v>
      </c>
      <c r="B2665" s="8" t="s">
        <v>265</v>
      </c>
      <c r="C2665" s="8">
        <v>0</v>
      </c>
      <c r="D2665" t="s">
        <v>161</v>
      </c>
      <c r="E2665" s="24">
        <v>38.463452386899696</v>
      </c>
      <c r="F2665" s="24">
        <v>39.591628690383999</v>
      </c>
      <c r="G2665" s="24">
        <v>42.262207131793701</v>
      </c>
      <c r="H2665" s="9">
        <v>0</v>
      </c>
    </row>
    <row r="2666" spans="1:8" x14ac:dyDescent="0.35">
      <c r="A2666" s="8" t="str">
        <f t="shared" si="87"/>
        <v>Distribución volumen por criterio (kg ó litros)J.Curado Normal IngNIVEL ALTO</v>
      </c>
      <c r="B2666" s="8" t="s">
        <v>265</v>
      </c>
      <c r="C2666" s="8">
        <v>0</v>
      </c>
      <c r="D2666" t="s">
        <v>245</v>
      </c>
      <c r="E2666" s="24">
        <v>26.2049408178036</v>
      </c>
      <c r="F2666" s="24">
        <v>24.7876652554224</v>
      </c>
      <c r="G2666" s="24">
        <v>21.416778662634201</v>
      </c>
      <c r="H2666" s="9">
        <v>0</v>
      </c>
    </row>
    <row r="2667" spans="1:8" x14ac:dyDescent="0.35">
      <c r="A2667" s="8" t="str">
        <f t="shared" si="87"/>
        <v>Distribución volumen por criterio (kg ó litros)J.Curado Normal IngNIVEL MEDIO ALTO</v>
      </c>
      <c r="B2667" s="8" t="s">
        <v>265</v>
      </c>
      <c r="C2667" s="8">
        <v>0</v>
      </c>
      <c r="D2667" t="s">
        <v>246</v>
      </c>
      <c r="E2667" s="24">
        <v>13.850995605383901</v>
      </c>
      <c r="F2667" s="24">
        <v>14.570771576449401</v>
      </c>
      <c r="G2667" s="24">
        <v>12.042192708763301</v>
      </c>
      <c r="H2667" s="9">
        <v>0</v>
      </c>
    </row>
    <row r="2668" spans="1:8" x14ac:dyDescent="0.35">
      <c r="A2668" s="8" t="str">
        <f t="shared" si="87"/>
        <v>Distribución volumen por criterio (kg ó litros)J.Curado Normal IngNIVEL MEDIO</v>
      </c>
      <c r="B2668" s="8" t="s">
        <v>265</v>
      </c>
      <c r="C2668" s="8">
        <v>0</v>
      </c>
      <c r="D2668" t="s">
        <v>247</v>
      </c>
      <c r="E2668" s="24">
        <v>27.9906412744783</v>
      </c>
      <c r="F2668" s="24">
        <v>26.290094569697299</v>
      </c>
      <c r="G2668" s="24">
        <v>24.929455996410301</v>
      </c>
      <c r="H2668" s="9">
        <v>0</v>
      </c>
    </row>
    <row r="2669" spans="1:8" x14ac:dyDescent="0.35">
      <c r="A2669" s="8" t="str">
        <f t="shared" si="87"/>
        <v>Distribución volumen por criterio (kg ó litros)J.Curado Normal IngNIVEL MEDIO BAJO</v>
      </c>
      <c r="B2669" s="8" t="s">
        <v>265</v>
      </c>
      <c r="C2669" s="8">
        <v>0</v>
      </c>
      <c r="D2669" t="s">
        <v>248</v>
      </c>
      <c r="E2669" s="24">
        <v>12.291372830330101</v>
      </c>
      <c r="F2669" s="24">
        <v>17.481004582599699</v>
      </c>
      <c r="G2669" s="24">
        <v>23.263735581008401</v>
      </c>
      <c r="H2669" s="9">
        <v>0</v>
      </c>
    </row>
    <row r="2670" spans="1:8" x14ac:dyDescent="0.35">
      <c r="A2670" s="8" t="str">
        <f t="shared" si="87"/>
        <v>Distribución volumen por criterio (kg ó litros)J.Curado Normal IngNIVEL BAJO</v>
      </c>
      <c r="B2670" s="8" t="s">
        <v>265</v>
      </c>
      <c r="C2670" s="8">
        <v>0</v>
      </c>
      <c r="D2670" t="s">
        <v>249</v>
      </c>
      <c r="E2670" s="24">
        <v>19.662048658396099</v>
      </c>
      <c r="F2670" s="24">
        <v>16.870471698443801</v>
      </c>
      <c r="G2670" s="24">
        <v>18.347842270911599</v>
      </c>
      <c r="H2670" s="9">
        <v>0</v>
      </c>
    </row>
    <row r="2671" spans="1:8" x14ac:dyDescent="0.35">
      <c r="A2671" s="8" t="str">
        <f t="shared" si="87"/>
        <v>Distribución volumen por criterio (kg ó litros)J.Curado Normal IngHOMBRE</v>
      </c>
      <c r="B2671" s="8" t="s">
        <v>265</v>
      </c>
      <c r="C2671" s="8">
        <v>0</v>
      </c>
      <c r="D2671" t="s">
        <v>166</v>
      </c>
      <c r="E2671" s="24">
        <v>51.7849304035975</v>
      </c>
      <c r="F2671" s="24">
        <v>53.814338172721499</v>
      </c>
      <c r="G2671" s="24">
        <v>52.466047494909397</v>
      </c>
      <c r="H2671" s="9">
        <v>0</v>
      </c>
    </row>
    <row r="2672" spans="1:8" x14ac:dyDescent="0.35">
      <c r="A2672" s="8" t="str">
        <f t="shared" si="87"/>
        <v>Distribución volumen por criterio (kg ó litros)J.Curado Normal IngMUJER</v>
      </c>
      <c r="B2672" s="8" t="s">
        <v>265</v>
      </c>
      <c r="C2672" s="8">
        <v>0</v>
      </c>
      <c r="D2672" t="s">
        <v>167</v>
      </c>
      <c r="E2672" s="24">
        <v>48.215063679515303</v>
      </c>
      <c r="F2672" s="24">
        <v>46.185665431171103</v>
      </c>
      <c r="G2672" s="24">
        <v>47.533959264055603</v>
      </c>
      <c r="H2672" s="9">
        <v>0</v>
      </c>
    </row>
    <row r="2673" spans="1:8" x14ac:dyDescent="0.35">
      <c r="A2673" s="8" t="str">
        <f t="shared" ref="A2673:A2702" si="88">$I$2343&amp;$C$2673&amp;D2673</f>
        <v>Distribución volumen por criterio (kg ó litros)J.Iberico Ing.T.ESPAÑA</v>
      </c>
      <c r="B2673" s="8" t="s">
        <v>265</v>
      </c>
      <c r="C2673" s="8" t="s">
        <v>71</v>
      </c>
      <c r="D2673" t="s">
        <v>138</v>
      </c>
      <c r="E2673" s="24">
        <v>100</v>
      </c>
      <c r="F2673" s="24">
        <v>100</v>
      </c>
      <c r="G2673" s="24">
        <v>100</v>
      </c>
      <c r="H2673" s="9">
        <v>0</v>
      </c>
    </row>
    <row r="2674" spans="1:8" x14ac:dyDescent="0.35">
      <c r="A2674" s="8" t="str">
        <f t="shared" si="88"/>
        <v>Distribución volumen por criterio (kg ó litros)J.Iberico Ing.BCN AM</v>
      </c>
      <c r="B2674" s="8" t="s">
        <v>265</v>
      </c>
      <c r="C2674" s="8">
        <v>0</v>
      </c>
      <c r="D2674" t="s">
        <v>140</v>
      </c>
      <c r="E2674" s="24">
        <v>15.3593286548801</v>
      </c>
      <c r="F2674" s="24">
        <v>11.242465849611399</v>
      </c>
      <c r="G2674" s="24">
        <v>9.4505956772353592</v>
      </c>
      <c r="H2674" s="9">
        <v>0</v>
      </c>
    </row>
    <row r="2675" spans="1:8" x14ac:dyDescent="0.35">
      <c r="A2675" s="8" t="str">
        <f t="shared" si="88"/>
        <v>Distribución volumen por criterio (kg ó litros)J.Iberico Ing.REST.CAT ARAGON</v>
      </c>
      <c r="B2675" s="8" t="s">
        <v>265</v>
      </c>
      <c r="C2675" s="8">
        <v>0</v>
      </c>
      <c r="D2675" t="s">
        <v>141</v>
      </c>
      <c r="E2675" s="24">
        <v>10.5578788799973</v>
      </c>
      <c r="F2675" s="24">
        <v>12.283556383016499</v>
      </c>
      <c r="G2675" s="24">
        <v>11.119177807034999</v>
      </c>
      <c r="H2675" s="9">
        <v>0</v>
      </c>
    </row>
    <row r="2676" spans="1:8" x14ac:dyDescent="0.35">
      <c r="A2676" s="8" t="str">
        <f t="shared" si="88"/>
        <v>Distribución volumen por criterio (kg ó litros)J.Iberico Ing.LEVANTE</v>
      </c>
      <c r="B2676" s="8" t="s">
        <v>265</v>
      </c>
      <c r="C2676" s="8">
        <v>0</v>
      </c>
      <c r="D2676" t="s">
        <v>142</v>
      </c>
      <c r="E2676" s="24">
        <v>8.9083897203321794</v>
      </c>
      <c r="F2676" s="24">
        <v>16.2142134557403</v>
      </c>
      <c r="G2676" s="24">
        <v>30.048987973707799</v>
      </c>
      <c r="H2676" s="9">
        <v>0</v>
      </c>
    </row>
    <row r="2677" spans="1:8" x14ac:dyDescent="0.35">
      <c r="A2677" s="8" t="str">
        <f t="shared" si="88"/>
        <v>Distribución volumen por criterio (kg ó litros)J.Iberico Ing.ANDALUCIA</v>
      </c>
      <c r="B2677" s="8" t="s">
        <v>265</v>
      </c>
      <c r="C2677" s="8">
        <v>0</v>
      </c>
      <c r="D2677" t="s">
        <v>143</v>
      </c>
      <c r="E2677" s="24">
        <v>27.149773100730101</v>
      </c>
      <c r="F2677" s="24">
        <v>30.927270104398499</v>
      </c>
      <c r="G2677" s="24">
        <v>25.340827295985299</v>
      </c>
      <c r="H2677" s="9">
        <v>0</v>
      </c>
    </row>
    <row r="2678" spans="1:8" x14ac:dyDescent="0.35">
      <c r="A2678" s="8" t="str">
        <f t="shared" si="88"/>
        <v>Distribución volumen por criterio (kg ó litros)J.Iberico Ing.MDD AM</v>
      </c>
      <c r="B2678" s="8" t="s">
        <v>265</v>
      </c>
      <c r="C2678" s="8">
        <v>0</v>
      </c>
      <c r="D2678" t="s">
        <v>144</v>
      </c>
      <c r="E2678" s="24">
        <v>10.724961837216499</v>
      </c>
      <c r="F2678" s="24">
        <v>12.318009849711</v>
      </c>
      <c r="G2678" s="24">
        <v>10.308499612823301</v>
      </c>
      <c r="H2678" s="9">
        <v>0</v>
      </c>
    </row>
    <row r="2679" spans="1:8" x14ac:dyDescent="0.35">
      <c r="A2679" s="8" t="str">
        <f t="shared" si="88"/>
        <v>Distribución volumen por criterio (kg ó litros)J.Iberico Ing.RTO CENTRO</v>
      </c>
      <c r="B2679" s="8" t="s">
        <v>265</v>
      </c>
      <c r="C2679" s="8">
        <v>0</v>
      </c>
      <c r="D2679" t="s">
        <v>145</v>
      </c>
      <c r="E2679" s="24">
        <v>10.774532958353401</v>
      </c>
      <c r="F2679" s="24">
        <v>4.9348031241253398</v>
      </c>
      <c r="G2679" s="24">
        <v>4.0267950675592203</v>
      </c>
      <c r="H2679" s="9">
        <v>0</v>
      </c>
    </row>
    <row r="2680" spans="1:8" x14ac:dyDescent="0.35">
      <c r="A2680" s="8" t="str">
        <f t="shared" si="88"/>
        <v>Distribución volumen por criterio (kg ó litros)J.Iberico Ing.NORTE-CENTRO</v>
      </c>
      <c r="B2680" s="8" t="s">
        <v>265</v>
      </c>
      <c r="C2680" s="8">
        <v>0</v>
      </c>
      <c r="D2680" t="s">
        <v>146</v>
      </c>
      <c r="E2680" s="24">
        <v>12.161028816546301</v>
      </c>
      <c r="F2680" s="24">
        <v>9.0356899914204796</v>
      </c>
      <c r="G2680" s="24">
        <v>8.1145443626782701</v>
      </c>
      <c r="H2680" s="9">
        <v>0</v>
      </c>
    </row>
    <row r="2681" spans="1:8" x14ac:dyDescent="0.35">
      <c r="A2681" s="8" t="str">
        <f t="shared" si="88"/>
        <v>Distribución volumen por criterio (kg ó litros)J.Iberico Ing.NOROESTE</v>
      </c>
      <c r="B2681" s="8" t="s">
        <v>265</v>
      </c>
      <c r="C2681" s="8">
        <v>0</v>
      </c>
      <c r="D2681" t="s">
        <v>147</v>
      </c>
      <c r="E2681" s="24">
        <v>4.3641070924221399</v>
      </c>
      <c r="F2681" s="24">
        <v>3.0440005010972899</v>
      </c>
      <c r="G2681" s="24">
        <v>1.59057197393658</v>
      </c>
      <c r="H2681" s="9">
        <v>0</v>
      </c>
    </row>
    <row r="2682" spans="1:8" x14ac:dyDescent="0.35">
      <c r="A2682" s="8" t="str">
        <f t="shared" si="88"/>
        <v>Distribución volumen por criterio (kg ó litros)J.Iberico Ing.&lt;2MIL</v>
      </c>
      <c r="B2682" s="8" t="s">
        <v>265</v>
      </c>
      <c r="C2682" s="8">
        <v>0</v>
      </c>
      <c r="D2682" t="s">
        <v>148</v>
      </c>
      <c r="E2682" s="24">
        <v>5.3542719023330099</v>
      </c>
      <c r="F2682" s="24">
        <v>5.2390364579415998</v>
      </c>
      <c r="G2682" s="24">
        <v>0.91666680030824899</v>
      </c>
      <c r="H2682" s="9">
        <v>0</v>
      </c>
    </row>
    <row r="2683" spans="1:8" x14ac:dyDescent="0.35">
      <c r="A2683" s="8" t="str">
        <f t="shared" si="88"/>
        <v>Distribución volumen por criterio (kg ó litros)J.Iberico Ing.2-5MIL</v>
      </c>
      <c r="B2683" s="8" t="s">
        <v>265</v>
      </c>
      <c r="C2683" s="8">
        <v>0</v>
      </c>
      <c r="D2683" t="s">
        <v>149</v>
      </c>
      <c r="E2683" s="24">
        <v>4.1716793414447304</v>
      </c>
      <c r="F2683" s="24">
        <v>2.6083866231239701</v>
      </c>
      <c r="G2683" s="24">
        <v>2.72731644986552</v>
      </c>
      <c r="H2683" s="9">
        <v>0</v>
      </c>
    </row>
    <row r="2684" spans="1:8" x14ac:dyDescent="0.35">
      <c r="A2684" s="8" t="str">
        <f t="shared" si="88"/>
        <v>Distribución volumen por criterio (kg ó litros)J.Iberico Ing.5-10MIL</v>
      </c>
      <c r="B2684" s="8" t="s">
        <v>265</v>
      </c>
      <c r="C2684" s="8">
        <v>0</v>
      </c>
      <c r="D2684" t="s">
        <v>150</v>
      </c>
      <c r="E2684" s="24">
        <v>6.3018905485429801</v>
      </c>
      <c r="F2684" s="24">
        <v>10.475523127319599</v>
      </c>
      <c r="G2684" s="24">
        <v>23.424189805916299</v>
      </c>
      <c r="H2684" s="9">
        <v>0</v>
      </c>
    </row>
    <row r="2685" spans="1:8" x14ac:dyDescent="0.35">
      <c r="A2685" s="8" t="str">
        <f t="shared" si="88"/>
        <v>Distribución volumen por criterio (kg ó litros)J.Iberico Ing.10-30MIL</v>
      </c>
      <c r="B2685" s="8" t="s">
        <v>265</v>
      </c>
      <c r="C2685" s="8">
        <v>0</v>
      </c>
      <c r="D2685" t="s">
        <v>151</v>
      </c>
      <c r="E2685" s="24">
        <v>19.111513433714698</v>
      </c>
      <c r="F2685" s="24">
        <v>23.805078816605899</v>
      </c>
      <c r="G2685" s="24">
        <v>21.705914649573099</v>
      </c>
      <c r="H2685" s="9">
        <v>0</v>
      </c>
    </row>
    <row r="2686" spans="1:8" x14ac:dyDescent="0.35">
      <c r="A2686" s="8" t="str">
        <f t="shared" si="88"/>
        <v>Distribución volumen por criterio (kg ó litros)J.Iberico Ing.30-100MIL</v>
      </c>
      <c r="B2686" s="8" t="s">
        <v>265</v>
      </c>
      <c r="C2686" s="8">
        <v>0</v>
      </c>
      <c r="D2686" t="s">
        <v>152</v>
      </c>
      <c r="E2686" s="24">
        <v>19.7835018077539</v>
      </c>
      <c r="F2686" s="24">
        <v>20.033347945051499</v>
      </c>
      <c r="G2686" s="24">
        <v>13.0147883878531</v>
      </c>
      <c r="H2686" s="9">
        <v>0</v>
      </c>
    </row>
    <row r="2687" spans="1:8" x14ac:dyDescent="0.35">
      <c r="A2687" s="8" t="str">
        <f t="shared" si="88"/>
        <v>Distribución volumen por criterio (kg ó litros)J.Iberico Ing.100-200MIL</v>
      </c>
      <c r="B2687" s="8" t="s">
        <v>265</v>
      </c>
      <c r="C2687" s="8">
        <v>0</v>
      </c>
      <c r="D2687" t="s">
        <v>153</v>
      </c>
      <c r="E2687" s="24">
        <v>15.6278790693289</v>
      </c>
      <c r="F2687" s="24">
        <v>13.151821843985999</v>
      </c>
      <c r="G2687" s="24">
        <v>12.4643238211324</v>
      </c>
      <c r="H2687" s="9">
        <v>0</v>
      </c>
    </row>
    <row r="2688" spans="1:8" x14ac:dyDescent="0.35">
      <c r="A2688" s="8" t="str">
        <f t="shared" si="88"/>
        <v>Distribución volumen por criterio (kg ó litros)J.Iberico Ing.200-500MIL</v>
      </c>
      <c r="B2688" s="8" t="s">
        <v>265</v>
      </c>
      <c r="C2688" s="8">
        <v>0</v>
      </c>
      <c r="D2688" t="s">
        <v>154</v>
      </c>
      <c r="E2688" s="24">
        <v>14.789610972377501</v>
      </c>
      <c r="F2688" s="24">
        <v>8.7504160181194006</v>
      </c>
      <c r="G2688" s="24">
        <v>12.510703413003901</v>
      </c>
      <c r="H2688" s="9">
        <v>0</v>
      </c>
    </row>
    <row r="2689" spans="1:8" x14ac:dyDescent="0.35">
      <c r="A2689" s="8" t="str">
        <f t="shared" si="88"/>
        <v>Distribución volumen por criterio (kg ó litros)J.Iberico Ing.&gt;500MIL</v>
      </c>
      <c r="B2689" s="8" t="s">
        <v>265</v>
      </c>
      <c r="C2689" s="8">
        <v>0</v>
      </c>
      <c r="D2689" t="s">
        <v>155</v>
      </c>
      <c r="E2689" s="24">
        <v>14.859658178533399</v>
      </c>
      <c r="F2689" s="24">
        <v>15.936399995031699</v>
      </c>
      <c r="G2689" s="24">
        <v>13.2360993232649</v>
      </c>
      <c r="H2689" s="9">
        <v>0</v>
      </c>
    </row>
    <row r="2690" spans="1:8" x14ac:dyDescent="0.35">
      <c r="A2690" s="8" t="str">
        <f t="shared" si="88"/>
        <v>Distribución volumen por criterio (kg ó litros)J.Iberico Ing.DE 15 A 19 AÑOS</v>
      </c>
      <c r="B2690" s="8" t="s">
        <v>265</v>
      </c>
      <c r="C2690" s="8">
        <v>0</v>
      </c>
      <c r="D2690" t="s">
        <v>156</v>
      </c>
      <c r="E2690" s="24">
        <v>4.6916275789299</v>
      </c>
      <c r="F2690" s="24">
        <v>1.08147813204886</v>
      </c>
      <c r="G2690" s="24">
        <v>9.7619859224927594E-2</v>
      </c>
      <c r="H2690" s="9">
        <v>0</v>
      </c>
    </row>
    <row r="2691" spans="1:8" x14ac:dyDescent="0.35">
      <c r="A2691" s="8" t="str">
        <f t="shared" si="88"/>
        <v>Distribución volumen por criterio (kg ó litros)J.Iberico Ing.DE 20 A 24 AÑOS</v>
      </c>
      <c r="B2691" s="8" t="s">
        <v>265</v>
      </c>
      <c r="C2691" s="8">
        <v>0</v>
      </c>
      <c r="D2691" t="s">
        <v>157</v>
      </c>
      <c r="E2691" s="24">
        <v>1.20793459809477</v>
      </c>
      <c r="F2691" s="24">
        <v>0.72672343606509704</v>
      </c>
      <c r="G2691" s="24">
        <v>1.26636788322315</v>
      </c>
      <c r="H2691" s="9">
        <v>0</v>
      </c>
    </row>
    <row r="2692" spans="1:8" x14ac:dyDescent="0.35">
      <c r="A2692" s="8" t="str">
        <f t="shared" si="88"/>
        <v>Distribución volumen por criterio (kg ó litros)J.Iberico Ing.DE 25 A 34 AÑOS</v>
      </c>
      <c r="B2692" s="8" t="s">
        <v>265</v>
      </c>
      <c r="C2692" s="8">
        <v>0</v>
      </c>
      <c r="D2692" t="s">
        <v>158</v>
      </c>
      <c r="E2692" s="24">
        <v>5.7818344704702298</v>
      </c>
      <c r="F2692" s="24">
        <v>4.8998766649256904</v>
      </c>
      <c r="G2692" s="24">
        <v>4.7100967487338403</v>
      </c>
      <c r="H2692" s="9">
        <v>0</v>
      </c>
    </row>
    <row r="2693" spans="1:8" x14ac:dyDescent="0.35">
      <c r="A2693" s="8" t="str">
        <f t="shared" si="88"/>
        <v>Distribución volumen por criterio (kg ó litros)J.Iberico Ing.DE 35 A 49 AÑOS</v>
      </c>
      <c r="B2693" s="8" t="s">
        <v>265</v>
      </c>
      <c r="C2693" s="8">
        <v>0</v>
      </c>
      <c r="D2693" t="s">
        <v>159</v>
      </c>
      <c r="E2693" s="24">
        <v>21.095337708280301</v>
      </c>
      <c r="F2693" s="24">
        <v>24.6296932074982</v>
      </c>
      <c r="G2693" s="24">
        <v>18.719659985835801</v>
      </c>
      <c r="H2693" s="9">
        <v>0</v>
      </c>
    </row>
    <row r="2694" spans="1:8" x14ac:dyDescent="0.35">
      <c r="A2694" s="8" t="str">
        <f t="shared" si="88"/>
        <v>Distribución volumen por criterio (kg ó litros)J.Iberico Ing.DE 50 A 59 AÑOS</v>
      </c>
      <c r="B2694" s="8" t="s">
        <v>265</v>
      </c>
      <c r="C2694" s="8">
        <v>0</v>
      </c>
      <c r="D2694" t="s">
        <v>160</v>
      </c>
      <c r="E2694" s="24">
        <v>26.596437518884098</v>
      </c>
      <c r="F2694" s="24">
        <v>22.453320755867299</v>
      </c>
      <c r="G2694" s="24">
        <v>20.3217890052908</v>
      </c>
      <c r="H2694" s="9">
        <v>0</v>
      </c>
    </row>
    <row r="2695" spans="1:8" x14ac:dyDescent="0.35">
      <c r="A2695" s="8" t="str">
        <f t="shared" si="88"/>
        <v>Distribución volumen por criterio (kg ó litros)J.Iberico Ing.DE 60 A 75 AÑOS</v>
      </c>
      <c r="B2695" s="8" t="s">
        <v>265</v>
      </c>
      <c r="C2695" s="8">
        <v>0</v>
      </c>
      <c r="D2695" t="s">
        <v>161</v>
      </c>
      <c r="E2695" s="24">
        <v>40.6268289232898</v>
      </c>
      <c r="F2695" s="24">
        <v>46.208922377188102</v>
      </c>
      <c r="G2695" s="24">
        <v>54.884464899571498</v>
      </c>
      <c r="H2695" s="9">
        <v>0</v>
      </c>
    </row>
    <row r="2696" spans="1:8" x14ac:dyDescent="0.35">
      <c r="A2696" s="8" t="str">
        <f t="shared" si="88"/>
        <v>Distribución volumen por criterio (kg ó litros)J.Iberico Ing.NIVEL ALTO</v>
      </c>
      <c r="B2696" s="8" t="s">
        <v>265</v>
      </c>
      <c r="C2696" s="8">
        <v>0</v>
      </c>
      <c r="D2696" t="s">
        <v>245</v>
      </c>
      <c r="E2696" s="24">
        <v>30.540546055698002</v>
      </c>
      <c r="F2696" s="24">
        <v>35.197121184560501</v>
      </c>
      <c r="G2696" s="24">
        <v>25.206721802386401</v>
      </c>
      <c r="H2696" s="9">
        <v>0</v>
      </c>
    </row>
    <row r="2697" spans="1:8" x14ac:dyDescent="0.35">
      <c r="A2697" s="8" t="str">
        <f t="shared" si="88"/>
        <v>Distribución volumen por criterio (kg ó litros)J.Iberico Ing.NIVEL MEDIO ALTO</v>
      </c>
      <c r="B2697" s="8" t="s">
        <v>265</v>
      </c>
      <c r="C2697" s="8">
        <v>0</v>
      </c>
      <c r="D2697" t="s">
        <v>246</v>
      </c>
      <c r="E2697" s="24">
        <v>10.115857282566299</v>
      </c>
      <c r="F2697" s="24">
        <v>11.4528168198127</v>
      </c>
      <c r="G2697" s="24">
        <v>8.7140273971396809</v>
      </c>
      <c r="H2697" s="9">
        <v>0</v>
      </c>
    </row>
    <row r="2698" spans="1:8" x14ac:dyDescent="0.35">
      <c r="A2698" s="8" t="str">
        <f t="shared" si="88"/>
        <v>Distribución volumen por criterio (kg ó litros)J.Iberico Ing.NIVEL MEDIO</v>
      </c>
      <c r="B2698" s="8" t="s">
        <v>265</v>
      </c>
      <c r="C2698" s="8">
        <v>0</v>
      </c>
      <c r="D2698" t="s">
        <v>247</v>
      </c>
      <c r="E2698" s="24">
        <v>29.1550643570719</v>
      </c>
      <c r="F2698" s="24">
        <v>26.267591533962001</v>
      </c>
      <c r="G2698" s="24">
        <v>37.519659278698299</v>
      </c>
      <c r="H2698" s="9">
        <v>0</v>
      </c>
    </row>
    <row r="2699" spans="1:8" x14ac:dyDescent="0.35">
      <c r="A2699" s="8" t="str">
        <f t="shared" si="88"/>
        <v>Distribución volumen por criterio (kg ó litros)J.Iberico Ing.NIVEL MEDIO BAJO</v>
      </c>
      <c r="B2699" s="8" t="s">
        <v>265</v>
      </c>
      <c r="C2699" s="8">
        <v>0</v>
      </c>
      <c r="D2699" t="s">
        <v>248</v>
      </c>
      <c r="E2699" s="24">
        <v>12.602639439056</v>
      </c>
      <c r="F2699" s="24">
        <v>11.2446415581148</v>
      </c>
      <c r="G2699" s="24">
        <v>14.2705167610871</v>
      </c>
      <c r="H2699" s="9">
        <v>0</v>
      </c>
    </row>
    <row r="2700" spans="1:8" x14ac:dyDescent="0.35">
      <c r="A2700" s="8" t="str">
        <f t="shared" si="88"/>
        <v>Distribución volumen por criterio (kg ó litros)J.Iberico Ing.NIVEL BAJO</v>
      </c>
      <c r="B2700" s="8" t="s">
        <v>265</v>
      </c>
      <c r="C2700" s="8">
        <v>0</v>
      </c>
      <c r="D2700" t="s">
        <v>249</v>
      </c>
      <c r="E2700" s="24">
        <v>17.585895117827999</v>
      </c>
      <c r="F2700" s="24">
        <v>15.8378442344444</v>
      </c>
      <c r="G2700" s="24">
        <v>14.289075354494001</v>
      </c>
      <c r="H2700" s="9">
        <v>0</v>
      </c>
    </row>
    <row r="2701" spans="1:8" x14ac:dyDescent="0.35">
      <c r="A2701" s="8" t="str">
        <f t="shared" si="88"/>
        <v>Distribución volumen por criterio (kg ó litros)J.Iberico Ing.HOMBRE</v>
      </c>
      <c r="B2701" s="8" t="s">
        <v>265</v>
      </c>
      <c r="C2701" s="8">
        <v>0</v>
      </c>
      <c r="D2701" t="s">
        <v>166</v>
      </c>
      <c r="E2701" s="24">
        <v>52.110731153346002</v>
      </c>
      <c r="F2701" s="24">
        <v>63.580267157885501</v>
      </c>
      <c r="G2701" s="24">
        <v>64.674318697231399</v>
      </c>
      <c r="H2701" s="9">
        <v>0</v>
      </c>
    </row>
    <row r="2702" spans="1:8" x14ac:dyDescent="0.35">
      <c r="A2702" s="8" t="str">
        <f t="shared" si="88"/>
        <v>Distribución volumen por criterio (kg ó litros)J.Iberico Ing.MUJER</v>
      </c>
      <c r="B2702" s="8" t="s">
        <v>265</v>
      </c>
      <c r="C2702" s="8">
        <v>0</v>
      </c>
      <c r="D2702" t="s">
        <v>167</v>
      </c>
      <c r="E2702" s="24">
        <v>47.889273699981302</v>
      </c>
      <c r="F2702" s="24">
        <v>36.419747339977597</v>
      </c>
      <c r="G2702" s="24">
        <v>35.325680189383299</v>
      </c>
      <c r="H2702" s="9">
        <v>0</v>
      </c>
    </row>
    <row r="2703" spans="1:8" x14ac:dyDescent="0.35">
      <c r="A2703" s="8" t="str">
        <f t="shared" ref="A2703:A2732" si="89">$I$2343&amp;$C$2703&amp;D2703</f>
        <v>Distribución volumen por criterio (kg ó litros)Lomo embuchado Ing.T.ESPAÑA</v>
      </c>
      <c r="B2703" s="8" t="s">
        <v>265</v>
      </c>
      <c r="C2703" s="8" t="s">
        <v>72</v>
      </c>
      <c r="D2703" t="s">
        <v>138</v>
      </c>
      <c r="E2703" s="24">
        <v>100</v>
      </c>
      <c r="F2703" s="24">
        <v>100</v>
      </c>
      <c r="G2703" s="24">
        <v>100</v>
      </c>
      <c r="H2703" s="9">
        <v>0</v>
      </c>
    </row>
    <row r="2704" spans="1:8" x14ac:dyDescent="0.35">
      <c r="A2704" s="8" t="str">
        <f t="shared" si="89"/>
        <v>Distribución volumen por criterio (kg ó litros)Lomo embuchado Ing.BCN AM</v>
      </c>
      <c r="B2704" s="8" t="s">
        <v>265</v>
      </c>
      <c r="C2704" s="8">
        <v>0</v>
      </c>
      <c r="D2704" t="s">
        <v>140</v>
      </c>
      <c r="E2704" s="24">
        <v>5.3336299214532499</v>
      </c>
      <c r="F2704" s="24">
        <v>2.09491795754202</v>
      </c>
      <c r="G2704" s="24">
        <v>1.67123981282849</v>
      </c>
      <c r="H2704" s="9">
        <v>0</v>
      </c>
    </row>
    <row r="2705" spans="1:8" x14ac:dyDescent="0.35">
      <c r="A2705" s="8" t="str">
        <f t="shared" si="89"/>
        <v>Distribución volumen por criterio (kg ó litros)Lomo embuchado Ing.REST.CAT ARAGON</v>
      </c>
      <c r="B2705" s="8" t="s">
        <v>265</v>
      </c>
      <c r="C2705" s="8">
        <v>0</v>
      </c>
      <c r="D2705" t="s">
        <v>141</v>
      </c>
      <c r="E2705" s="24">
        <v>7.3619626545156596</v>
      </c>
      <c r="F2705" s="24">
        <v>3.0127469221997298</v>
      </c>
      <c r="G2705" s="24">
        <v>5.5265219316699303</v>
      </c>
      <c r="H2705" s="9">
        <v>0</v>
      </c>
    </row>
    <row r="2706" spans="1:8" x14ac:dyDescent="0.35">
      <c r="A2706" s="8" t="str">
        <f t="shared" si="89"/>
        <v>Distribución volumen por criterio (kg ó litros)Lomo embuchado Ing.LEVANTE</v>
      </c>
      <c r="B2706" s="8" t="s">
        <v>265</v>
      </c>
      <c r="C2706" s="8">
        <v>0</v>
      </c>
      <c r="D2706" t="s">
        <v>142</v>
      </c>
      <c r="E2706" s="24">
        <v>5.2626860600310996</v>
      </c>
      <c r="F2706" s="24">
        <v>32.257214368419199</v>
      </c>
      <c r="G2706" s="24">
        <v>28.435678441253099</v>
      </c>
      <c r="H2706" s="9">
        <v>0</v>
      </c>
    </row>
    <row r="2707" spans="1:8" x14ac:dyDescent="0.35">
      <c r="A2707" s="8" t="str">
        <f t="shared" si="89"/>
        <v>Distribución volumen por criterio (kg ó litros)Lomo embuchado Ing.ANDALUCIA</v>
      </c>
      <c r="B2707" s="8" t="s">
        <v>265</v>
      </c>
      <c r="C2707" s="8">
        <v>0</v>
      </c>
      <c r="D2707" t="s">
        <v>143</v>
      </c>
      <c r="E2707" s="24">
        <v>21.875666168556101</v>
      </c>
      <c r="F2707" s="24">
        <v>27.1522273945608</v>
      </c>
      <c r="G2707" s="24">
        <v>22.1587707102812</v>
      </c>
      <c r="H2707" s="9">
        <v>0</v>
      </c>
    </row>
    <row r="2708" spans="1:8" x14ac:dyDescent="0.35">
      <c r="A2708" s="8" t="str">
        <f t="shared" si="89"/>
        <v>Distribución volumen por criterio (kg ó litros)Lomo embuchado Ing.MDD AM</v>
      </c>
      <c r="B2708" s="8" t="s">
        <v>265</v>
      </c>
      <c r="C2708" s="8">
        <v>0</v>
      </c>
      <c r="D2708" t="s">
        <v>144</v>
      </c>
      <c r="E2708" s="24">
        <v>20.146052236142999</v>
      </c>
      <c r="F2708" s="24">
        <v>8.0597179885594503</v>
      </c>
      <c r="G2708" s="24">
        <v>6.8658819074812802</v>
      </c>
      <c r="H2708" s="9">
        <v>0</v>
      </c>
    </row>
    <row r="2709" spans="1:8" x14ac:dyDescent="0.35">
      <c r="A2709" s="8" t="str">
        <f t="shared" si="89"/>
        <v>Distribución volumen por criterio (kg ó litros)Lomo embuchado Ing.RTO CENTRO</v>
      </c>
      <c r="B2709" s="8" t="s">
        <v>265</v>
      </c>
      <c r="C2709" s="8">
        <v>0</v>
      </c>
      <c r="D2709" t="s">
        <v>145</v>
      </c>
      <c r="E2709" s="24">
        <v>15.280442207988701</v>
      </c>
      <c r="F2709" s="24">
        <v>16.035409696968699</v>
      </c>
      <c r="G2709" s="24">
        <v>12.190122503452001</v>
      </c>
      <c r="H2709" s="9">
        <v>0</v>
      </c>
    </row>
    <row r="2710" spans="1:8" x14ac:dyDescent="0.35">
      <c r="A2710" s="8" t="str">
        <f t="shared" si="89"/>
        <v>Distribución volumen por criterio (kg ó litros)Lomo embuchado Ing.NORTE-CENTRO</v>
      </c>
      <c r="B2710" s="8" t="s">
        <v>265</v>
      </c>
      <c r="C2710" s="8">
        <v>0</v>
      </c>
      <c r="D2710" t="s">
        <v>146</v>
      </c>
      <c r="E2710" s="24">
        <v>5.2890781607289004</v>
      </c>
      <c r="F2710" s="24">
        <v>5.6881823855713902</v>
      </c>
      <c r="G2710" s="24">
        <v>15.1435297533426</v>
      </c>
      <c r="H2710" s="9">
        <v>0</v>
      </c>
    </row>
    <row r="2711" spans="1:8" x14ac:dyDescent="0.35">
      <c r="A2711" s="8" t="str">
        <f t="shared" si="89"/>
        <v>Distribución volumen por criterio (kg ó litros)Lomo embuchado Ing.NOROESTE</v>
      </c>
      <c r="B2711" s="8" t="s">
        <v>265</v>
      </c>
      <c r="C2711" s="8">
        <v>0</v>
      </c>
      <c r="D2711" t="s">
        <v>147</v>
      </c>
      <c r="E2711" s="24">
        <v>19.4504829767146</v>
      </c>
      <c r="F2711" s="24">
        <v>5.6995723688355104</v>
      </c>
      <c r="G2711" s="24">
        <v>8.0082630829799495</v>
      </c>
      <c r="H2711" s="9">
        <v>0</v>
      </c>
    </row>
    <row r="2712" spans="1:8" x14ac:dyDescent="0.35">
      <c r="A2712" s="8" t="str">
        <f t="shared" si="89"/>
        <v>Distribución volumen por criterio (kg ó litros)Lomo embuchado Ing.&lt;2MIL</v>
      </c>
      <c r="B2712" s="8" t="s">
        <v>265</v>
      </c>
      <c r="C2712" s="8">
        <v>0</v>
      </c>
      <c r="D2712" t="s">
        <v>148</v>
      </c>
      <c r="E2712" s="24">
        <v>4.9977280008272604</v>
      </c>
      <c r="F2712" s="24" t="s">
        <v>285</v>
      </c>
      <c r="G2712" s="24">
        <v>5.68360079671295</v>
      </c>
      <c r="H2712" s="9">
        <v>0</v>
      </c>
    </row>
    <row r="2713" spans="1:8" x14ac:dyDescent="0.35">
      <c r="A2713" s="8" t="str">
        <f t="shared" si="89"/>
        <v>Distribución volumen por criterio (kg ó litros)Lomo embuchado Ing.2-5MIL</v>
      </c>
      <c r="B2713" s="8" t="s">
        <v>265</v>
      </c>
      <c r="C2713" s="8">
        <v>0</v>
      </c>
      <c r="D2713" t="s">
        <v>149</v>
      </c>
      <c r="E2713" s="24" t="s">
        <v>285</v>
      </c>
      <c r="F2713" s="24">
        <v>0.67787745091975704</v>
      </c>
      <c r="G2713" s="24">
        <v>2.1527159991345202</v>
      </c>
      <c r="H2713" s="9">
        <v>0</v>
      </c>
    </row>
    <row r="2714" spans="1:8" x14ac:dyDescent="0.35">
      <c r="A2714" s="8" t="str">
        <f t="shared" si="89"/>
        <v>Distribución volumen por criterio (kg ó litros)Lomo embuchado Ing.5-10MIL</v>
      </c>
      <c r="B2714" s="8" t="s">
        <v>265</v>
      </c>
      <c r="C2714" s="8">
        <v>0</v>
      </c>
      <c r="D2714" t="s">
        <v>150</v>
      </c>
      <c r="E2714" s="24">
        <v>0.58526080493436605</v>
      </c>
      <c r="F2714" s="24">
        <v>5.3014470058512302</v>
      </c>
      <c r="G2714" s="24">
        <v>2.4948696291407702</v>
      </c>
      <c r="H2714" s="9">
        <v>0</v>
      </c>
    </row>
    <row r="2715" spans="1:8" x14ac:dyDescent="0.35">
      <c r="A2715" s="8" t="str">
        <f t="shared" si="89"/>
        <v>Distribución volumen por criterio (kg ó litros)Lomo embuchado Ing.10-30MIL</v>
      </c>
      <c r="B2715" s="8" t="s">
        <v>265</v>
      </c>
      <c r="C2715" s="8">
        <v>0</v>
      </c>
      <c r="D2715" t="s">
        <v>151</v>
      </c>
      <c r="E2715" s="24">
        <v>23.761472951948299</v>
      </c>
      <c r="F2715" s="24">
        <v>32.663078229815099</v>
      </c>
      <c r="G2715" s="24">
        <v>28.198057191812499</v>
      </c>
      <c r="H2715" s="9">
        <v>0</v>
      </c>
    </row>
    <row r="2716" spans="1:8" x14ac:dyDescent="0.35">
      <c r="A2716" s="8" t="str">
        <f t="shared" si="89"/>
        <v>Distribución volumen por criterio (kg ó litros)Lomo embuchado Ing.30-100MIL</v>
      </c>
      <c r="B2716" s="8" t="s">
        <v>265</v>
      </c>
      <c r="C2716" s="8">
        <v>0</v>
      </c>
      <c r="D2716" t="s">
        <v>152</v>
      </c>
      <c r="E2716" s="24">
        <v>17.0544939441167</v>
      </c>
      <c r="F2716" s="24">
        <v>26.161326698263501</v>
      </c>
      <c r="G2716" s="24">
        <v>24.269940333244101</v>
      </c>
      <c r="H2716" s="9">
        <v>0</v>
      </c>
    </row>
    <row r="2717" spans="1:8" x14ac:dyDescent="0.35">
      <c r="A2717" s="8" t="str">
        <f t="shared" si="89"/>
        <v>Distribución volumen por criterio (kg ó litros)Lomo embuchado Ing.100-200MIL</v>
      </c>
      <c r="B2717" s="8" t="s">
        <v>265</v>
      </c>
      <c r="C2717" s="8">
        <v>0</v>
      </c>
      <c r="D2717" t="s">
        <v>153</v>
      </c>
      <c r="E2717" s="24">
        <v>13.8846694374141</v>
      </c>
      <c r="F2717" s="24">
        <v>8.6625121544885406</v>
      </c>
      <c r="G2717" s="24">
        <v>2.6791591697974502</v>
      </c>
      <c r="H2717" s="9">
        <v>0</v>
      </c>
    </row>
    <row r="2718" spans="1:8" x14ac:dyDescent="0.35">
      <c r="A2718" s="8" t="str">
        <f t="shared" si="89"/>
        <v>Distribución volumen por criterio (kg ó litros)Lomo embuchado Ing.200-500MIL</v>
      </c>
      <c r="B2718" s="8" t="s">
        <v>265</v>
      </c>
      <c r="C2718" s="8">
        <v>0</v>
      </c>
      <c r="D2718" t="s">
        <v>154</v>
      </c>
      <c r="E2718" s="24">
        <v>11.6717450281407</v>
      </c>
      <c r="F2718" s="24">
        <v>11.1127899984654</v>
      </c>
      <c r="G2718" s="24">
        <v>22.893606129686599</v>
      </c>
      <c r="H2718" s="9">
        <v>0</v>
      </c>
    </row>
    <row r="2719" spans="1:8" x14ac:dyDescent="0.35">
      <c r="A2719" s="8" t="str">
        <f t="shared" si="89"/>
        <v>Distribución volumen por criterio (kg ó litros)Lomo embuchado Ing.&gt;500MIL</v>
      </c>
      <c r="B2719" s="8" t="s">
        <v>265</v>
      </c>
      <c r="C2719" s="8">
        <v>0</v>
      </c>
      <c r="D2719" t="s">
        <v>155</v>
      </c>
      <c r="E2719" s="24">
        <v>28.0446297602188</v>
      </c>
      <c r="F2719" s="24">
        <v>15.4209629490321</v>
      </c>
      <c r="G2719" s="24">
        <v>11.628056349532301</v>
      </c>
      <c r="H2719" s="9">
        <v>0</v>
      </c>
    </row>
    <row r="2720" spans="1:8" x14ac:dyDescent="0.35">
      <c r="A2720" s="8" t="str">
        <f t="shared" si="89"/>
        <v>Distribución volumen por criterio (kg ó litros)Lomo embuchado Ing.DE 15 A 19 AÑOS</v>
      </c>
      <c r="B2720" s="8" t="s">
        <v>265</v>
      </c>
      <c r="C2720" s="8">
        <v>0</v>
      </c>
      <c r="D2720" t="s">
        <v>156</v>
      </c>
      <c r="E2720" s="24" t="s">
        <v>285</v>
      </c>
      <c r="F2720" s="24" t="s">
        <v>285</v>
      </c>
      <c r="G2720" s="24" t="s">
        <v>285</v>
      </c>
      <c r="H2720" s="9">
        <v>0</v>
      </c>
    </row>
    <row r="2721" spans="1:8" x14ac:dyDescent="0.35">
      <c r="A2721" s="8" t="str">
        <f t="shared" si="89"/>
        <v>Distribución volumen por criterio (kg ó litros)Lomo embuchado Ing.DE 20 A 24 AÑOS</v>
      </c>
      <c r="B2721" s="8" t="s">
        <v>265</v>
      </c>
      <c r="C2721" s="8">
        <v>0</v>
      </c>
      <c r="D2721" t="s">
        <v>157</v>
      </c>
      <c r="E2721" s="24">
        <v>1.4231520884230899</v>
      </c>
      <c r="F2721" s="24">
        <v>5.2343676929785703</v>
      </c>
      <c r="G2721" s="24" t="s">
        <v>285</v>
      </c>
      <c r="H2721" s="9">
        <v>0</v>
      </c>
    </row>
    <row r="2722" spans="1:8" x14ac:dyDescent="0.35">
      <c r="A2722" s="8" t="str">
        <f t="shared" si="89"/>
        <v>Distribución volumen por criterio (kg ó litros)Lomo embuchado Ing.DE 25 A 34 AÑOS</v>
      </c>
      <c r="B2722" s="8" t="s">
        <v>265</v>
      </c>
      <c r="C2722" s="8">
        <v>0</v>
      </c>
      <c r="D2722" t="s">
        <v>158</v>
      </c>
      <c r="E2722" s="24">
        <v>6.3868484766752802</v>
      </c>
      <c r="F2722" s="24">
        <v>14.5129000081537</v>
      </c>
      <c r="G2722" s="24">
        <v>11.3646247928056</v>
      </c>
      <c r="H2722" s="9">
        <v>0</v>
      </c>
    </row>
    <row r="2723" spans="1:8" x14ac:dyDescent="0.35">
      <c r="A2723" s="8" t="str">
        <f t="shared" si="89"/>
        <v>Distribución volumen por criterio (kg ó litros)Lomo embuchado Ing.DE 35 A 49 AÑOS</v>
      </c>
      <c r="B2723" s="8" t="s">
        <v>265</v>
      </c>
      <c r="C2723" s="8">
        <v>0</v>
      </c>
      <c r="D2723" t="s">
        <v>159</v>
      </c>
      <c r="E2723" s="24">
        <v>33.909445158568303</v>
      </c>
      <c r="F2723" s="24">
        <v>17.981841866812101</v>
      </c>
      <c r="G2723" s="24">
        <v>16.047980366487199</v>
      </c>
      <c r="H2723" s="9">
        <v>0</v>
      </c>
    </row>
    <row r="2724" spans="1:8" x14ac:dyDescent="0.35">
      <c r="A2724" s="8" t="str">
        <f t="shared" si="89"/>
        <v>Distribución volumen por criterio (kg ó litros)Lomo embuchado Ing.DE 50 A 59 AÑOS</v>
      </c>
      <c r="B2724" s="8" t="s">
        <v>265</v>
      </c>
      <c r="C2724" s="8">
        <v>0</v>
      </c>
      <c r="D2724" t="s">
        <v>160</v>
      </c>
      <c r="E2724" s="24">
        <v>22.353528187517998</v>
      </c>
      <c r="F2724" s="24">
        <v>28.241374689565902</v>
      </c>
      <c r="G2724" s="24">
        <v>25.528125543275699</v>
      </c>
      <c r="H2724" s="9">
        <v>0</v>
      </c>
    </row>
    <row r="2725" spans="1:8" x14ac:dyDescent="0.35">
      <c r="A2725" s="8" t="str">
        <f t="shared" si="89"/>
        <v>Distribución volumen por criterio (kg ó litros)Lomo embuchado Ing.DE 60 A 75 AÑOS</v>
      </c>
      <c r="B2725" s="8" t="s">
        <v>265</v>
      </c>
      <c r="C2725" s="8">
        <v>0</v>
      </c>
      <c r="D2725" t="s">
        <v>161</v>
      </c>
      <c r="E2725" s="24">
        <v>35.927024471890299</v>
      </c>
      <c r="F2725" s="24">
        <v>34.029512999060998</v>
      </c>
      <c r="G2725" s="24">
        <v>47.059276824471297</v>
      </c>
      <c r="H2725" s="9">
        <v>0</v>
      </c>
    </row>
    <row r="2726" spans="1:8" x14ac:dyDescent="0.35">
      <c r="A2726" s="8" t="str">
        <f t="shared" si="89"/>
        <v>Distribución volumen por criterio (kg ó litros)Lomo embuchado Ing.NIVEL ALTO</v>
      </c>
      <c r="B2726" s="8" t="s">
        <v>265</v>
      </c>
      <c r="C2726" s="8">
        <v>0</v>
      </c>
      <c r="D2726" t="s">
        <v>245</v>
      </c>
      <c r="E2726" s="24">
        <v>36.648239440151201</v>
      </c>
      <c r="F2726" s="24">
        <v>25.141677010977698</v>
      </c>
      <c r="G2726" s="24">
        <v>19.700928152226901</v>
      </c>
      <c r="H2726" s="9">
        <v>0</v>
      </c>
    </row>
    <row r="2727" spans="1:8" x14ac:dyDescent="0.35">
      <c r="A2727" s="8" t="str">
        <f t="shared" si="89"/>
        <v>Distribución volumen por criterio (kg ó litros)Lomo embuchado Ing.NIVEL MEDIO ALTO</v>
      </c>
      <c r="B2727" s="8" t="s">
        <v>265</v>
      </c>
      <c r="C2727" s="8">
        <v>0</v>
      </c>
      <c r="D2727" t="s">
        <v>246</v>
      </c>
      <c r="E2727" s="24">
        <v>8.9667064682960493</v>
      </c>
      <c r="F2727" s="24">
        <v>12.1374391599487</v>
      </c>
      <c r="G2727" s="24">
        <v>8.8250763945013109</v>
      </c>
      <c r="H2727" s="9">
        <v>0</v>
      </c>
    </row>
    <row r="2728" spans="1:8" x14ac:dyDescent="0.35">
      <c r="A2728" s="8" t="str">
        <f t="shared" si="89"/>
        <v>Distribución volumen por criterio (kg ó litros)Lomo embuchado Ing.NIVEL MEDIO</v>
      </c>
      <c r="B2728" s="8" t="s">
        <v>265</v>
      </c>
      <c r="C2728" s="8">
        <v>0</v>
      </c>
      <c r="D2728" t="s">
        <v>247</v>
      </c>
      <c r="E2728" s="24">
        <v>22.098955275296401</v>
      </c>
      <c r="F2728" s="24">
        <v>23.5125711168977</v>
      </c>
      <c r="G2728" s="24">
        <v>41.847250833471101</v>
      </c>
      <c r="H2728" s="9">
        <v>0</v>
      </c>
    </row>
    <row r="2729" spans="1:8" x14ac:dyDescent="0.35">
      <c r="A2729" s="8" t="str">
        <f t="shared" si="89"/>
        <v>Distribución volumen por criterio (kg ó litros)Lomo embuchado Ing.NIVEL MEDIO BAJO</v>
      </c>
      <c r="B2729" s="8" t="s">
        <v>265</v>
      </c>
      <c r="C2729" s="8">
        <v>0</v>
      </c>
      <c r="D2729" t="s">
        <v>248</v>
      </c>
      <c r="E2729" s="24">
        <v>18.625284916113799</v>
      </c>
      <c r="F2729" s="24">
        <v>12.661821792069301</v>
      </c>
      <c r="G2729" s="24">
        <v>12.151432638859699</v>
      </c>
      <c r="H2729" s="9">
        <v>0</v>
      </c>
    </row>
    <row r="2730" spans="1:8" x14ac:dyDescent="0.35">
      <c r="A2730" s="8" t="str">
        <f t="shared" si="89"/>
        <v>Distribución volumen por criterio (kg ó litros)Lomo embuchado Ing.NIVEL BAJO</v>
      </c>
      <c r="B2730" s="8" t="s">
        <v>265</v>
      </c>
      <c r="C2730" s="8">
        <v>0</v>
      </c>
      <c r="D2730" t="s">
        <v>249</v>
      </c>
      <c r="E2730" s="24">
        <v>13.660815637733601</v>
      </c>
      <c r="F2730" s="24">
        <v>26.5464845500906</v>
      </c>
      <c r="G2730" s="24">
        <v>17.475317571198602</v>
      </c>
      <c r="H2730" s="9">
        <v>0</v>
      </c>
    </row>
    <row r="2731" spans="1:8" x14ac:dyDescent="0.35">
      <c r="A2731" s="8" t="str">
        <f t="shared" si="89"/>
        <v>Distribución volumen por criterio (kg ó litros)Lomo embuchado Ing.HOMBRE</v>
      </c>
      <c r="B2731" s="8" t="s">
        <v>265</v>
      </c>
      <c r="C2731" s="8">
        <v>0</v>
      </c>
      <c r="D2731" t="s">
        <v>166</v>
      </c>
      <c r="E2731" s="24">
        <v>36.164961518988797</v>
      </c>
      <c r="F2731" s="24">
        <v>45.994199184550602</v>
      </c>
      <c r="G2731" s="24">
        <v>51.307973936810598</v>
      </c>
      <c r="H2731" s="9">
        <v>0</v>
      </c>
    </row>
    <row r="2732" spans="1:8" x14ac:dyDescent="0.35">
      <c r="A2732" s="8" t="str">
        <f t="shared" si="89"/>
        <v>Distribución volumen por criterio (kg ó litros)Lomo embuchado Ing.MUJER</v>
      </c>
      <c r="B2732" s="8" t="s">
        <v>265</v>
      </c>
      <c r="C2732" s="8">
        <v>0</v>
      </c>
      <c r="D2732" t="s">
        <v>167</v>
      </c>
      <c r="E2732" s="24">
        <v>63.8350321339774</v>
      </c>
      <c r="F2732" s="24">
        <v>54.005797226443299</v>
      </c>
      <c r="G2732" s="24">
        <v>48.692034624646901</v>
      </c>
      <c r="H2732" s="9">
        <v>0</v>
      </c>
    </row>
    <row r="2733" spans="1:8" x14ac:dyDescent="0.35">
      <c r="A2733" s="8" t="str">
        <f t="shared" ref="A2733:A2762" si="90">$I$2343&amp;$C$2733&amp;D2733</f>
        <v>Distribución volumen por criterio (kg ó litros)Chorizo Ing.T.ESPAÑA</v>
      </c>
      <c r="B2733" s="8" t="s">
        <v>265</v>
      </c>
      <c r="C2733" s="8" t="s">
        <v>73</v>
      </c>
      <c r="D2733" t="s">
        <v>138</v>
      </c>
      <c r="E2733" s="24">
        <v>100</v>
      </c>
      <c r="F2733" s="24">
        <v>100</v>
      </c>
      <c r="G2733" s="24">
        <v>100</v>
      </c>
      <c r="H2733" s="9">
        <v>0</v>
      </c>
    </row>
    <row r="2734" spans="1:8" x14ac:dyDescent="0.35">
      <c r="A2734" s="8" t="str">
        <f t="shared" si="90"/>
        <v>Distribución volumen por criterio (kg ó litros)Chorizo Ing.BCN AM</v>
      </c>
      <c r="B2734" s="8" t="s">
        <v>265</v>
      </c>
      <c r="C2734" s="8">
        <v>0</v>
      </c>
      <c r="D2734" t="s">
        <v>140</v>
      </c>
      <c r="E2734" s="24">
        <v>14.656129181200001</v>
      </c>
      <c r="F2734" s="24">
        <v>7.9872952121504497</v>
      </c>
      <c r="G2734" s="24">
        <v>13.5960281342595</v>
      </c>
      <c r="H2734" s="9">
        <v>0</v>
      </c>
    </row>
    <row r="2735" spans="1:8" x14ac:dyDescent="0.35">
      <c r="A2735" s="8" t="str">
        <f t="shared" si="90"/>
        <v>Distribución volumen por criterio (kg ó litros)Chorizo Ing.REST.CAT ARAGON</v>
      </c>
      <c r="B2735" s="8" t="s">
        <v>265</v>
      </c>
      <c r="C2735" s="8">
        <v>0</v>
      </c>
      <c r="D2735" t="s">
        <v>141</v>
      </c>
      <c r="E2735" s="24">
        <v>12.6577043707491</v>
      </c>
      <c r="F2735" s="24">
        <v>15.8272157942452</v>
      </c>
      <c r="G2735" s="24">
        <v>12.8453445510966</v>
      </c>
      <c r="H2735" s="9">
        <v>0</v>
      </c>
    </row>
    <row r="2736" spans="1:8" x14ac:dyDescent="0.35">
      <c r="A2736" s="8" t="str">
        <f t="shared" si="90"/>
        <v>Distribución volumen por criterio (kg ó litros)Chorizo Ing.LEVANTE</v>
      </c>
      <c r="B2736" s="8" t="s">
        <v>265</v>
      </c>
      <c r="C2736" s="8">
        <v>0</v>
      </c>
      <c r="D2736" t="s">
        <v>142</v>
      </c>
      <c r="E2736" s="24">
        <v>17.0315348398255</v>
      </c>
      <c r="F2736" s="24">
        <v>18.083835540067302</v>
      </c>
      <c r="G2736" s="24">
        <v>12.7437974852872</v>
      </c>
      <c r="H2736" s="9">
        <v>0</v>
      </c>
    </row>
    <row r="2737" spans="1:8" x14ac:dyDescent="0.35">
      <c r="A2737" s="8" t="str">
        <f t="shared" si="90"/>
        <v>Distribución volumen por criterio (kg ó litros)Chorizo Ing.ANDALUCIA</v>
      </c>
      <c r="B2737" s="8" t="s">
        <v>265</v>
      </c>
      <c r="C2737" s="8">
        <v>0</v>
      </c>
      <c r="D2737" t="s">
        <v>143</v>
      </c>
      <c r="E2737" s="24">
        <v>12.6180103224206</v>
      </c>
      <c r="F2737" s="24">
        <v>15.2191689326285</v>
      </c>
      <c r="G2737" s="24">
        <v>12.1886184279009</v>
      </c>
      <c r="H2737" s="9">
        <v>0</v>
      </c>
    </row>
    <row r="2738" spans="1:8" x14ac:dyDescent="0.35">
      <c r="A2738" s="8" t="str">
        <f t="shared" si="90"/>
        <v>Distribución volumen por criterio (kg ó litros)Chorizo Ing.MDD AM</v>
      </c>
      <c r="B2738" s="8" t="s">
        <v>265</v>
      </c>
      <c r="C2738" s="8">
        <v>0</v>
      </c>
      <c r="D2738" t="s">
        <v>144</v>
      </c>
      <c r="E2738" s="24">
        <v>14.720510857164401</v>
      </c>
      <c r="F2738" s="24">
        <v>14.283227875183901</v>
      </c>
      <c r="G2738" s="24">
        <v>16.8922239707248</v>
      </c>
      <c r="H2738" s="9">
        <v>0</v>
      </c>
    </row>
    <row r="2739" spans="1:8" x14ac:dyDescent="0.35">
      <c r="A2739" s="8" t="str">
        <f t="shared" si="90"/>
        <v>Distribución volumen por criterio (kg ó litros)Chorizo Ing.RTO CENTRO</v>
      </c>
      <c r="B2739" s="8" t="s">
        <v>265</v>
      </c>
      <c r="C2739" s="8">
        <v>0</v>
      </c>
      <c r="D2739" t="s">
        <v>145</v>
      </c>
      <c r="E2739" s="24">
        <v>7.4836469127518797</v>
      </c>
      <c r="F2739" s="24">
        <v>10.3300777749588</v>
      </c>
      <c r="G2739" s="24">
        <v>9.1010307782404993</v>
      </c>
      <c r="H2739" s="9">
        <v>0</v>
      </c>
    </row>
    <row r="2740" spans="1:8" x14ac:dyDescent="0.35">
      <c r="A2740" s="8" t="str">
        <f t="shared" si="90"/>
        <v>Distribución volumen por criterio (kg ó litros)Chorizo Ing.NORTE-CENTRO</v>
      </c>
      <c r="B2740" s="8" t="s">
        <v>265</v>
      </c>
      <c r="C2740" s="8">
        <v>0</v>
      </c>
      <c r="D2740" t="s">
        <v>146</v>
      </c>
      <c r="E2740" s="24">
        <v>6.4075090574703601</v>
      </c>
      <c r="F2740" s="24">
        <v>6.2182298718081297</v>
      </c>
      <c r="G2740" s="24">
        <v>11.1384403614909</v>
      </c>
      <c r="H2740" s="9">
        <v>0</v>
      </c>
    </row>
    <row r="2741" spans="1:8" x14ac:dyDescent="0.35">
      <c r="A2741" s="8" t="str">
        <f t="shared" si="90"/>
        <v>Distribución volumen por criterio (kg ó litros)Chorizo Ing.NOROESTE</v>
      </c>
      <c r="B2741" s="8" t="s">
        <v>265</v>
      </c>
      <c r="C2741" s="8">
        <v>0</v>
      </c>
      <c r="D2741" t="s">
        <v>147</v>
      </c>
      <c r="E2741" s="24">
        <v>14.4249475267913</v>
      </c>
      <c r="F2741" s="24">
        <v>12.0509410815925</v>
      </c>
      <c r="G2741" s="24">
        <v>11.4945165728234</v>
      </c>
      <c r="H2741" s="9">
        <v>0</v>
      </c>
    </row>
    <row r="2742" spans="1:8" x14ac:dyDescent="0.35">
      <c r="A2742" s="8" t="str">
        <f t="shared" si="90"/>
        <v>Distribución volumen por criterio (kg ó litros)Chorizo Ing.&lt;2MIL</v>
      </c>
      <c r="B2742" s="8" t="s">
        <v>265</v>
      </c>
      <c r="C2742" s="8">
        <v>0</v>
      </c>
      <c r="D2742" t="s">
        <v>148</v>
      </c>
      <c r="E2742" s="24">
        <v>4.9455088482187097</v>
      </c>
      <c r="F2742" s="24">
        <v>3.0880332610483499</v>
      </c>
      <c r="G2742" s="24">
        <v>2.34019525849906</v>
      </c>
      <c r="H2742" s="9">
        <v>0</v>
      </c>
    </row>
    <row r="2743" spans="1:8" x14ac:dyDescent="0.35">
      <c r="A2743" s="8" t="str">
        <f t="shared" si="90"/>
        <v>Distribución volumen por criterio (kg ó litros)Chorizo Ing.2-5MIL</v>
      </c>
      <c r="B2743" s="8" t="s">
        <v>265</v>
      </c>
      <c r="C2743" s="8">
        <v>0</v>
      </c>
      <c r="D2743" t="s">
        <v>149</v>
      </c>
      <c r="E2743" s="24">
        <v>5.4622570058225302</v>
      </c>
      <c r="F2743" s="24">
        <v>2.6091836210617001</v>
      </c>
      <c r="G2743" s="24">
        <v>4.5709162204884004</v>
      </c>
      <c r="H2743" s="9">
        <v>0</v>
      </c>
    </row>
    <row r="2744" spans="1:8" x14ac:dyDescent="0.35">
      <c r="A2744" s="8" t="str">
        <f t="shared" si="90"/>
        <v>Distribución volumen por criterio (kg ó litros)Chorizo Ing.5-10MIL</v>
      </c>
      <c r="B2744" s="8" t="s">
        <v>265</v>
      </c>
      <c r="C2744" s="8">
        <v>0</v>
      </c>
      <c r="D2744" t="s">
        <v>150</v>
      </c>
      <c r="E2744" s="24">
        <v>4.3859276241927798</v>
      </c>
      <c r="F2744" s="24">
        <v>9.6647565545487097</v>
      </c>
      <c r="G2744" s="24">
        <v>6.1949561184290696</v>
      </c>
      <c r="H2744" s="9">
        <v>0</v>
      </c>
    </row>
    <row r="2745" spans="1:8" x14ac:dyDescent="0.35">
      <c r="A2745" s="8" t="str">
        <f t="shared" si="90"/>
        <v>Distribución volumen por criterio (kg ó litros)Chorizo Ing.10-30MIL</v>
      </c>
      <c r="B2745" s="8" t="s">
        <v>265</v>
      </c>
      <c r="C2745" s="8">
        <v>0</v>
      </c>
      <c r="D2745" t="s">
        <v>151</v>
      </c>
      <c r="E2745" s="24">
        <v>16.3818514426146</v>
      </c>
      <c r="F2745" s="24">
        <v>19.6637868132457</v>
      </c>
      <c r="G2745" s="24">
        <v>17.7417030172113</v>
      </c>
      <c r="H2745" s="9">
        <v>0</v>
      </c>
    </row>
    <row r="2746" spans="1:8" x14ac:dyDescent="0.35">
      <c r="A2746" s="8" t="str">
        <f t="shared" si="90"/>
        <v>Distribución volumen por criterio (kg ó litros)Chorizo Ing.30-100MIL</v>
      </c>
      <c r="B2746" s="8" t="s">
        <v>265</v>
      </c>
      <c r="C2746" s="8">
        <v>0</v>
      </c>
      <c r="D2746" t="s">
        <v>152</v>
      </c>
      <c r="E2746" s="24">
        <v>23.594958434941201</v>
      </c>
      <c r="F2746" s="24">
        <v>21.830002532863301</v>
      </c>
      <c r="G2746" s="24">
        <v>18.639947832688801</v>
      </c>
      <c r="H2746" s="9">
        <v>0</v>
      </c>
    </row>
    <row r="2747" spans="1:8" x14ac:dyDescent="0.35">
      <c r="A2747" s="8" t="str">
        <f t="shared" si="90"/>
        <v>Distribución volumen por criterio (kg ó litros)Chorizo Ing.100-200MIL</v>
      </c>
      <c r="B2747" s="8" t="s">
        <v>265</v>
      </c>
      <c r="C2747" s="8">
        <v>0</v>
      </c>
      <c r="D2747" t="s">
        <v>153</v>
      </c>
      <c r="E2747" s="24">
        <v>9.3979359209893296</v>
      </c>
      <c r="F2747" s="24">
        <v>8.1610336867381399</v>
      </c>
      <c r="G2747" s="24">
        <v>12.144218379851001</v>
      </c>
      <c r="H2747" s="9">
        <v>0</v>
      </c>
    </row>
    <row r="2748" spans="1:8" x14ac:dyDescent="0.35">
      <c r="A2748" s="8" t="str">
        <f t="shared" si="90"/>
        <v>Distribución volumen por criterio (kg ó litros)Chorizo Ing.200-500MIL</v>
      </c>
      <c r="B2748" s="8" t="s">
        <v>265</v>
      </c>
      <c r="C2748" s="8">
        <v>0</v>
      </c>
      <c r="D2748" t="s">
        <v>154</v>
      </c>
      <c r="E2748" s="24">
        <v>16.012305317855599</v>
      </c>
      <c r="F2748" s="24">
        <v>18.2688794206551</v>
      </c>
      <c r="G2748" s="24">
        <v>18.849403701989701</v>
      </c>
      <c r="H2748" s="9">
        <v>0</v>
      </c>
    </row>
    <row r="2749" spans="1:8" x14ac:dyDescent="0.35">
      <c r="A2749" s="8" t="str">
        <f t="shared" si="90"/>
        <v>Distribución volumen por criterio (kg ó litros)Chorizo Ing.&gt;500MIL</v>
      </c>
      <c r="B2749" s="8" t="s">
        <v>265</v>
      </c>
      <c r="C2749" s="8">
        <v>0</v>
      </c>
      <c r="D2749" t="s">
        <v>155</v>
      </c>
      <c r="E2749" s="24">
        <v>19.819252197540798</v>
      </c>
      <c r="F2749" s="24">
        <v>16.7143168658903</v>
      </c>
      <c r="G2749" s="24">
        <v>19.518663475991801</v>
      </c>
      <c r="H2749" s="9">
        <v>0</v>
      </c>
    </row>
    <row r="2750" spans="1:8" x14ac:dyDescent="0.35">
      <c r="A2750" s="8" t="str">
        <f t="shared" si="90"/>
        <v>Distribución volumen por criterio (kg ó litros)Chorizo Ing.DE 15 A 19 AÑOS</v>
      </c>
      <c r="B2750" s="8" t="s">
        <v>265</v>
      </c>
      <c r="C2750" s="8">
        <v>0</v>
      </c>
      <c r="D2750" t="s">
        <v>156</v>
      </c>
      <c r="E2750" s="24">
        <v>0.31098203195938301</v>
      </c>
      <c r="F2750" s="24">
        <v>0.46071951547614698</v>
      </c>
      <c r="G2750" s="24">
        <v>2.2952017058813499</v>
      </c>
      <c r="H2750" s="9">
        <v>0</v>
      </c>
    </row>
    <row r="2751" spans="1:8" x14ac:dyDescent="0.35">
      <c r="A2751" s="8" t="str">
        <f t="shared" si="90"/>
        <v>Distribución volumen por criterio (kg ó litros)Chorizo Ing.DE 20 A 24 AÑOS</v>
      </c>
      <c r="B2751" s="8" t="s">
        <v>265</v>
      </c>
      <c r="C2751" s="8">
        <v>0</v>
      </c>
      <c r="D2751" t="s">
        <v>157</v>
      </c>
      <c r="E2751" s="24">
        <v>4.83080267961655</v>
      </c>
      <c r="F2751" s="24">
        <v>1.60809150259198</v>
      </c>
      <c r="G2751" s="24">
        <v>5.7372410642975504</v>
      </c>
      <c r="H2751" s="9">
        <v>0</v>
      </c>
    </row>
    <row r="2752" spans="1:8" x14ac:dyDescent="0.35">
      <c r="A2752" s="8" t="str">
        <f t="shared" si="90"/>
        <v>Distribución volumen por criterio (kg ó litros)Chorizo Ing.DE 25 A 34 AÑOS</v>
      </c>
      <c r="B2752" s="8" t="s">
        <v>265</v>
      </c>
      <c r="C2752" s="8">
        <v>0</v>
      </c>
      <c r="D2752" t="s">
        <v>158</v>
      </c>
      <c r="E2752" s="24">
        <v>12.6085346608458</v>
      </c>
      <c r="F2752" s="24">
        <v>14.148590775374</v>
      </c>
      <c r="G2752" s="24">
        <v>9.1465796699860604</v>
      </c>
      <c r="H2752" s="9">
        <v>0</v>
      </c>
    </row>
    <row r="2753" spans="1:8" x14ac:dyDescent="0.35">
      <c r="A2753" s="8" t="str">
        <f t="shared" si="90"/>
        <v>Distribución volumen por criterio (kg ó litros)Chorizo Ing.DE 35 A 49 AÑOS</v>
      </c>
      <c r="B2753" s="8" t="s">
        <v>265</v>
      </c>
      <c r="C2753" s="8">
        <v>0</v>
      </c>
      <c r="D2753" t="s">
        <v>159</v>
      </c>
      <c r="E2753" s="24">
        <v>27.071598088549301</v>
      </c>
      <c r="F2753" s="24">
        <v>22.951258480168899</v>
      </c>
      <c r="G2753" s="24">
        <v>17.691349290597199</v>
      </c>
      <c r="H2753" s="9">
        <v>0</v>
      </c>
    </row>
    <row r="2754" spans="1:8" x14ac:dyDescent="0.35">
      <c r="A2754" s="8" t="str">
        <f t="shared" si="90"/>
        <v>Distribución volumen por criterio (kg ó litros)Chorizo Ing.DE 50 A 59 AÑOS</v>
      </c>
      <c r="B2754" s="8" t="s">
        <v>265</v>
      </c>
      <c r="C2754" s="8">
        <v>0</v>
      </c>
      <c r="D2754" t="s">
        <v>160</v>
      </c>
      <c r="E2754" s="24">
        <v>20.8920519573369</v>
      </c>
      <c r="F2754" s="24">
        <v>28.675806723951101</v>
      </c>
      <c r="G2754" s="24">
        <v>26.2843428198344</v>
      </c>
      <c r="H2754" s="9">
        <v>0</v>
      </c>
    </row>
    <row r="2755" spans="1:8" x14ac:dyDescent="0.35">
      <c r="A2755" s="8" t="str">
        <f t="shared" si="90"/>
        <v>Distribución volumen por criterio (kg ó litros)Chorizo Ing.DE 60 A 75 AÑOS</v>
      </c>
      <c r="B2755" s="8" t="s">
        <v>265</v>
      </c>
      <c r="C2755" s="8">
        <v>0</v>
      </c>
      <c r="D2755" t="s">
        <v>161</v>
      </c>
      <c r="E2755" s="24">
        <v>34.286021061657699</v>
      </c>
      <c r="F2755" s="24">
        <v>32.1555259158295</v>
      </c>
      <c r="G2755" s="24">
        <v>38.845289308221098</v>
      </c>
      <c r="H2755" s="9">
        <v>0</v>
      </c>
    </row>
    <row r="2756" spans="1:8" x14ac:dyDescent="0.35">
      <c r="A2756" s="8" t="str">
        <f t="shared" si="90"/>
        <v>Distribución volumen por criterio (kg ó litros)Chorizo Ing.NIVEL ALTO</v>
      </c>
      <c r="B2756" s="8" t="s">
        <v>265</v>
      </c>
      <c r="C2756" s="8">
        <v>0</v>
      </c>
      <c r="D2756" t="s">
        <v>245</v>
      </c>
      <c r="E2756" s="24">
        <v>24.088281527381699</v>
      </c>
      <c r="F2756" s="24">
        <v>27.609140116461202</v>
      </c>
      <c r="G2756" s="24">
        <v>24.010736693770699</v>
      </c>
      <c r="H2756" s="9">
        <v>0</v>
      </c>
    </row>
    <row r="2757" spans="1:8" x14ac:dyDescent="0.35">
      <c r="A2757" s="8" t="str">
        <f t="shared" si="90"/>
        <v>Distribución volumen por criterio (kg ó litros)Chorizo Ing.NIVEL MEDIO ALTO</v>
      </c>
      <c r="B2757" s="8" t="s">
        <v>265</v>
      </c>
      <c r="C2757" s="8">
        <v>0</v>
      </c>
      <c r="D2757" t="s">
        <v>246</v>
      </c>
      <c r="E2757" s="24">
        <v>14.2633091764343</v>
      </c>
      <c r="F2757" s="24">
        <v>14.166254140363399</v>
      </c>
      <c r="G2757" s="24">
        <v>14.9270297355305</v>
      </c>
      <c r="H2757" s="9">
        <v>0</v>
      </c>
    </row>
    <row r="2758" spans="1:8" x14ac:dyDescent="0.35">
      <c r="A2758" s="8" t="str">
        <f t="shared" si="90"/>
        <v>Distribución volumen por criterio (kg ó litros)Chorizo Ing.NIVEL MEDIO</v>
      </c>
      <c r="B2758" s="8" t="s">
        <v>265</v>
      </c>
      <c r="C2758" s="8">
        <v>0</v>
      </c>
      <c r="D2758" t="s">
        <v>247</v>
      </c>
      <c r="E2758" s="24">
        <v>31.253345774762899</v>
      </c>
      <c r="F2758" s="24">
        <v>21.1767517197116</v>
      </c>
      <c r="G2758" s="24">
        <v>24.2410782071731</v>
      </c>
      <c r="H2758" s="9">
        <v>0</v>
      </c>
    </row>
    <row r="2759" spans="1:8" x14ac:dyDescent="0.35">
      <c r="A2759" s="8" t="str">
        <f t="shared" si="90"/>
        <v>Distribución volumen por criterio (kg ó litros)Chorizo Ing.NIVEL MEDIO BAJO</v>
      </c>
      <c r="B2759" s="8" t="s">
        <v>265</v>
      </c>
      <c r="C2759" s="8">
        <v>0</v>
      </c>
      <c r="D2759" t="s">
        <v>248</v>
      </c>
      <c r="E2759" s="24">
        <v>11.722423961936601</v>
      </c>
      <c r="F2759" s="24">
        <v>18.374138173722901</v>
      </c>
      <c r="G2759" s="24">
        <v>20.635575862847901</v>
      </c>
      <c r="H2759" s="9">
        <v>0</v>
      </c>
    </row>
    <row r="2760" spans="1:8" x14ac:dyDescent="0.35">
      <c r="A2760" s="8" t="str">
        <f t="shared" si="90"/>
        <v>Distribución volumen por criterio (kg ó litros)Chorizo Ing.NIVEL BAJO</v>
      </c>
      <c r="B2760" s="8" t="s">
        <v>265</v>
      </c>
      <c r="C2760" s="8">
        <v>0</v>
      </c>
      <c r="D2760" t="s">
        <v>249</v>
      </c>
      <c r="E2760" s="24">
        <v>18.6726290269652</v>
      </c>
      <c r="F2760" s="24">
        <v>18.6737062771554</v>
      </c>
      <c r="G2760" s="24">
        <v>16.1855794193824</v>
      </c>
      <c r="H2760" s="9">
        <v>0</v>
      </c>
    </row>
    <row r="2761" spans="1:8" x14ac:dyDescent="0.35">
      <c r="A2761" s="8" t="str">
        <f t="shared" si="90"/>
        <v>Distribución volumen por criterio (kg ó litros)Chorizo Ing.HOMBRE</v>
      </c>
      <c r="B2761" s="8" t="s">
        <v>265</v>
      </c>
      <c r="C2761" s="8">
        <v>0</v>
      </c>
      <c r="D2761" t="s">
        <v>166</v>
      </c>
      <c r="E2761" s="24">
        <v>48.101716612052101</v>
      </c>
      <c r="F2761" s="24">
        <v>51.076422708462303</v>
      </c>
      <c r="G2761" s="24">
        <v>46.681158269941498</v>
      </c>
      <c r="H2761" s="9">
        <v>0</v>
      </c>
    </row>
    <row r="2762" spans="1:8" x14ac:dyDescent="0.35">
      <c r="A2762" s="8" t="str">
        <f t="shared" si="90"/>
        <v>Distribución volumen por criterio (kg ó litros)Chorizo Ing.MUJER</v>
      </c>
      <c r="B2762" s="8" t="s">
        <v>265</v>
      </c>
      <c r="C2762" s="8">
        <v>0</v>
      </c>
      <c r="D2762" t="s">
        <v>167</v>
      </c>
      <c r="E2762" s="24">
        <v>51.8982739750032</v>
      </c>
      <c r="F2762" s="24">
        <v>48.923573420965603</v>
      </c>
      <c r="G2762" s="24">
        <v>53.318838163903997</v>
      </c>
      <c r="H2762" s="9">
        <v>0</v>
      </c>
    </row>
    <row r="2763" spans="1:8" x14ac:dyDescent="0.35">
      <c r="A2763" s="8" t="str">
        <f t="shared" ref="A2763:A2792" si="91">$I$2343&amp;$C$2763&amp;D2763</f>
        <v>Distribución volumen por criterio (kg ó litros)Pates/Foie-gras IngT.ESPAÑA</v>
      </c>
      <c r="B2763" s="8" t="s">
        <v>265</v>
      </c>
      <c r="C2763" s="8" t="s">
        <v>74</v>
      </c>
      <c r="D2763" t="s">
        <v>138</v>
      </c>
      <c r="E2763" s="24">
        <v>100</v>
      </c>
      <c r="F2763" s="24">
        <v>100</v>
      </c>
      <c r="G2763" s="24">
        <v>100</v>
      </c>
      <c r="H2763" s="9">
        <v>0</v>
      </c>
    </row>
    <row r="2764" spans="1:8" x14ac:dyDescent="0.35">
      <c r="A2764" s="8" t="str">
        <f t="shared" si="91"/>
        <v>Distribución volumen por criterio (kg ó litros)Pates/Foie-gras IngBCN AM</v>
      </c>
      <c r="B2764" s="8" t="s">
        <v>265</v>
      </c>
      <c r="C2764" s="8">
        <v>0</v>
      </c>
      <c r="D2764" t="s">
        <v>140</v>
      </c>
      <c r="E2764" s="24">
        <v>3.0584106955203998</v>
      </c>
      <c r="F2764" s="24">
        <v>3.0700940176862201</v>
      </c>
      <c r="G2764" s="24">
        <v>4.0862918547331102</v>
      </c>
      <c r="H2764" s="9">
        <v>0</v>
      </c>
    </row>
    <row r="2765" spans="1:8" x14ac:dyDescent="0.35">
      <c r="A2765" s="8" t="str">
        <f t="shared" si="91"/>
        <v>Distribución volumen por criterio (kg ó litros)Pates/Foie-gras IngREST.CAT ARAGON</v>
      </c>
      <c r="B2765" s="8" t="s">
        <v>265</v>
      </c>
      <c r="C2765" s="8">
        <v>0</v>
      </c>
      <c r="D2765" t="s">
        <v>141</v>
      </c>
      <c r="E2765" s="24">
        <v>7.4209429742929398</v>
      </c>
      <c r="F2765" s="24">
        <v>2.3661142572887801</v>
      </c>
      <c r="G2765" s="24">
        <v>1.4372379302722</v>
      </c>
      <c r="H2765" s="9">
        <v>0</v>
      </c>
    </row>
    <row r="2766" spans="1:8" x14ac:dyDescent="0.35">
      <c r="A2766" s="8" t="str">
        <f t="shared" si="91"/>
        <v>Distribución volumen por criterio (kg ó litros)Pates/Foie-gras IngLEVANTE</v>
      </c>
      <c r="B2766" s="8" t="s">
        <v>265</v>
      </c>
      <c r="C2766" s="8">
        <v>0</v>
      </c>
      <c r="D2766" t="s">
        <v>142</v>
      </c>
      <c r="E2766" s="24">
        <v>3.0494972645452698</v>
      </c>
      <c r="F2766" s="24">
        <v>2.4259335753275102</v>
      </c>
      <c r="G2766" s="24">
        <v>0.95367214308923698</v>
      </c>
      <c r="H2766" s="9">
        <v>0</v>
      </c>
    </row>
    <row r="2767" spans="1:8" x14ac:dyDescent="0.35">
      <c r="A2767" s="8" t="str">
        <f t="shared" si="91"/>
        <v>Distribución volumen por criterio (kg ó litros)Pates/Foie-gras IngANDALUCIA</v>
      </c>
      <c r="B2767" s="8" t="s">
        <v>265</v>
      </c>
      <c r="C2767" s="8">
        <v>0</v>
      </c>
      <c r="D2767" t="s">
        <v>143</v>
      </c>
      <c r="E2767" s="24">
        <v>57.773299137820501</v>
      </c>
      <c r="F2767" s="24">
        <v>66.947583803949996</v>
      </c>
      <c r="G2767" s="24">
        <v>70.803383355676601</v>
      </c>
      <c r="H2767" s="9">
        <v>0</v>
      </c>
    </row>
    <row r="2768" spans="1:8" x14ac:dyDescent="0.35">
      <c r="A2768" s="8" t="str">
        <f t="shared" si="91"/>
        <v>Distribución volumen por criterio (kg ó litros)Pates/Foie-gras IngMDD AM</v>
      </c>
      <c r="B2768" s="8" t="s">
        <v>265</v>
      </c>
      <c r="C2768" s="8">
        <v>0</v>
      </c>
      <c r="D2768" t="s">
        <v>144</v>
      </c>
      <c r="E2768" s="24">
        <v>11.432451535311801</v>
      </c>
      <c r="F2768" s="24">
        <v>9.0846121649246694</v>
      </c>
      <c r="G2768" s="24">
        <v>6.15971608317804</v>
      </c>
      <c r="H2768" s="9">
        <v>0</v>
      </c>
    </row>
    <row r="2769" spans="1:8" x14ac:dyDescent="0.35">
      <c r="A2769" s="8" t="str">
        <f t="shared" si="91"/>
        <v>Distribución volumen por criterio (kg ó litros)Pates/Foie-gras IngRTO CENTRO</v>
      </c>
      <c r="B2769" s="8" t="s">
        <v>265</v>
      </c>
      <c r="C2769" s="8">
        <v>0</v>
      </c>
      <c r="D2769" t="s">
        <v>145</v>
      </c>
      <c r="E2769" s="24">
        <v>15.0187915757643</v>
      </c>
      <c r="F2769" s="24">
        <v>8.5159591946399296</v>
      </c>
      <c r="G2769" s="24">
        <v>3.86082103661614</v>
      </c>
      <c r="H2769" s="9">
        <v>0</v>
      </c>
    </row>
    <row r="2770" spans="1:8" x14ac:dyDescent="0.35">
      <c r="A2770" s="8" t="str">
        <f t="shared" si="91"/>
        <v>Distribución volumen por criterio (kg ó litros)Pates/Foie-gras IngNORTE-CENTRO</v>
      </c>
      <c r="B2770" s="8" t="s">
        <v>265</v>
      </c>
      <c r="C2770" s="8">
        <v>0</v>
      </c>
      <c r="D2770" t="s">
        <v>146</v>
      </c>
      <c r="E2770" s="24">
        <v>0.76692293347732299</v>
      </c>
      <c r="F2770" s="24">
        <v>3.8699010680855199</v>
      </c>
      <c r="G2770" s="24">
        <v>4.2049951892474002</v>
      </c>
      <c r="H2770" s="9">
        <v>0</v>
      </c>
    </row>
    <row r="2771" spans="1:8" x14ac:dyDescent="0.35">
      <c r="A2771" s="8" t="str">
        <f t="shared" si="91"/>
        <v>Distribución volumen por criterio (kg ó litros)Pates/Foie-gras IngNOROESTE</v>
      </c>
      <c r="B2771" s="8" t="s">
        <v>265</v>
      </c>
      <c r="C2771" s="8">
        <v>0</v>
      </c>
      <c r="D2771" t="s">
        <v>147</v>
      </c>
      <c r="E2771" s="24">
        <v>1.4796689377450101</v>
      </c>
      <c r="F2771" s="24">
        <v>3.7198087228346202</v>
      </c>
      <c r="G2771" s="24">
        <v>8.4938843942617801</v>
      </c>
      <c r="H2771" s="9">
        <v>0</v>
      </c>
    </row>
    <row r="2772" spans="1:8" x14ac:dyDescent="0.35">
      <c r="A2772" s="8" t="str">
        <f t="shared" si="91"/>
        <v>Distribución volumen por criterio (kg ó litros)Pates/Foie-gras Ing&lt;2MIL</v>
      </c>
      <c r="B2772" s="8" t="s">
        <v>265</v>
      </c>
      <c r="C2772" s="8">
        <v>0</v>
      </c>
      <c r="D2772" t="s">
        <v>148</v>
      </c>
      <c r="E2772" s="24">
        <v>2.1952712411295399</v>
      </c>
      <c r="F2772" s="24">
        <v>2.1571327358199599</v>
      </c>
      <c r="G2772" s="24" t="s">
        <v>285</v>
      </c>
      <c r="H2772" s="9">
        <v>0</v>
      </c>
    </row>
    <row r="2773" spans="1:8" x14ac:dyDescent="0.35">
      <c r="A2773" s="8" t="str">
        <f t="shared" si="91"/>
        <v>Distribución volumen por criterio (kg ó litros)Pates/Foie-gras Ing2-5MIL</v>
      </c>
      <c r="B2773" s="8" t="s">
        <v>265</v>
      </c>
      <c r="C2773" s="8">
        <v>0</v>
      </c>
      <c r="D2773" t="s">
        <v>149</v>
      </c>
      <c r="E2773" s="24">
        <v>3.4804937260708799</v>
      </c>
      <c r="F2773" s="24">
        <v>1.2208022144778701</v>
      </c>
      <c r="G2773" s="24">
        <v>3.5192051882516</v>
      </c>
      <c r="H2773" s="9">
        <v>0</v>
      </c>
    </row>
    <row r="2774" spans="1:8" x14ac:dyDescent="0.35">
      <c r="A2774" s="8" t="str">
        <f t="shared" si="91"/>
        <v>Distribución volumen por criterio (kg ó litros)Pates/Foie-gras Ing5-10MIL</v>
      </c>
      <c r="B2774" s="8" t="s">
        <v>265</v>
      </c>
      <c r="C2774" s="8">
        <v>0</v>
      </c>
      <c r="D2774" t="s">
        <v>150</v>
      </c>
      <c r="E2774" s="24">
        <v>5.7736574973644101</v>
      </c>
      <c r="F2774" s="24">
        <v>4.2836073250734001</v>
      </c>
      <c r="G2774" s="24">
        <v>0.975656304750395</v>
      </c>
      <c r="H2774" s="9">
        <v>0</v>
      </c>
    </row>
    <row r="2775" spans="1:8" x14ac:dyDescent="0.35">
      <c r="A2775" s="8" t="str">
        <f t="shared" si="91"/>
        <v>Distribución volumen por criterio (kg ó litros)Pates/Foie-gras Ing10-30MIL</v>
      </c>
      <c r="B2775" s="8" t="s">
        <v>265</v>
      </c>
      <c r="C2775" s="8">
        <v>0</v>
      </c>
      <c r="D2775" t="s">
        <v>151</v>
      </c>
      <c r="E2775" s="24">
        <v>12.749747793324101</v>
      </c>
      <c r="F2775" s="24">
        <v>28.1350261495719</v>
      </c>
      <c r="G2775" s="24">
        <v>24.5136303151703</v>
      </c>
      <c r="H2775" s="9">
        <v>0</v>
      </c>
    </row>
    <row r="2776" spans="1:8" x14ac:dyDescent="0.35">
      <c r="A2776" s="8" t="str">
        <f t="shared" si="91"/>
        <v>Distribución volumen por criterio (kg ó litros)Pates/Foie-gras Ing30-100MIL</v>
      </c>
      <c r="B2776" s="8" t="s">
        <v>265</v>
      </c>
      <c r="C2776" s="8">
        <v>0</v>
      </c>
      <c r="D2776" t="s">
        <v>152</v>
      </c>
      <c r="E2776" s="24">
        <v>23.389497728616899</v>
      </c>
      <c r="F2776" s="24">
        <v>19.159930325717799</v>
      </c>
      <c r="G2776" s="24">
        <v>14.521518549453701</v>
      </c>
      <c r="H2776" s="9">
        <v>0</v>
      </c>
    </row>
    <row r="2777" spans="1:8" x14ac:dyDescent="0.35">
      <c r="A2777" s="8" t="str">
        <f t="shared" si="91"/>
        <v>Distribución volumen por criterio (kg ó litros)Pates/Foie-gras Ing100-200MIL</v>
      </c>
      <c r="B2777" s="8" t="s">
        <v>265</v>
      </c>
      <c r="C2777" s="8">
        <v>0</v>
      </c>
      <c r="D2777" t="s">
        <v>153</v>
      </c>
      <c r="E2777" s="24">
        <v>18.960392717359898</v>
      </c>
      <c r="F2777" s="24">
        <v>17.1036649488235</v>
      </c>
      <c r="G2777" s="24">
        <v>20.307764606634901</v>
      </c>
      <c r="H2777" s="9">
        <v>0</v>
      </c>
    </row>
    <row r="2778" spans="1:8" x14ac:dyDescent="0.35">
      <c r="A2778" s="8" t="str">
        <f t="shared" si="91"/>
        <v>Distribución volumen por criterio (kg ó litros)Pates/Foie-gras Ing200-500MIL</v>
      </c>
      <c r="B2778" s="8" t="s">
        <v>265</v>
      </c>
      <c r="C2778" s="8">
        <v>0</v>
      </c>
      <c r="D2778" t="s">
        <v>154</v>
      </c>
      <c r="E2778" s="24">
        <v>16.802904740439601</v>
      </c>
      <c r="F2778" s="24">
        <v>13.394939800864901</v>
      </c>
      <c r="G2778" s="24">
        <v>28.4426773932563</v>
      </c>
      <c r="H2778" s="9">
        <v>0</v>
      </c>
    </row>
    <row r="2779" spans="1:8" x14ac:dyDescent="0.35">
      <c r="A2779" s="8" t="str">
        <f t="shared" si="91"/>
        <v>Distribución volumen por criterio (kg ó litros)Pates/Foie-gras Ing&gt;500MIL</v>
      </c>
      <c r="B2779" s="8" t="s">
        <v>265</v>
      </c>
      <c r="C2779" s="8">
        <v>0</v>
      </c>
      <c r="D2779" t="s">
        <v>155</v>
      </c>
      <c r="E2779" s="24">
        <v>16.648025208188098</v>
      </c>
      <c r="F2779" s="24">
        <v>14.544898378670799</v>
      </c>
      <c r="G2779" s="24">
        <v>7.71954755216127</v>
      </c>
      <c r="H2779" s="9">
        <v>0</v>
      </c>
    </row>
    <row r="2780" spans="1:8" x14ac:dyDescent="0.35">
      <c r="A2780" s="8" t="str">
        <f t="shared" si="91"/>
        <v>Distribución volumen por criterio (kg ó litros)Pates/Foie-gras IngDE 15 A 19 AÑOS</v>
      </c>
      <c r="B2780" s="8" t="s">
        <v>265</v>
      </c>
      <c r="C2780" s="8">
        <v>0</v>
      </c>
      <c r="D2780" t="s">
        <v>156</v>
      </c>
      <c r="E2780" s="24">
        <v>6.8142379432827704</v>
      </c>
      <c r="F2780" s="24" t="s">
        <v>285</v>
      </c>
      <c r="G2780" s="24" t="s">
        <v>285</v>
      </c>
      <c r="H2780" s="9">
        <v>0</v>
      </c>
    </row>
    <row r="2781" spans="1:8" x14ac:dyDescent="0.35">
      <c r="A2781" s="8" t="str">
        <f t="shared" si="91"/>
        <v>Distribución volumen por criterio (kg ó litros)Pates/Foie-gras IngDE 20 A 24 AÑOS</v>
      </c>
      <c r="B2781" s="8" t="s">
        <v>265</v>
      </c>
      <c r="C2781" s="8">
        <v>0</v>
      </c>
      <c r="D2781" t="s">
        <v>157</v>
      </c>
      <c r="E2781" s="24">
        <v>1.75967218795041</v>
      </c>
      <c r="F2781" s="24" t="s">
        <v>285</v>
      </c>
      <c r="G2781" s="24" t="s">
        <v>285</v>
      </c>
      <c r="H2781" s="9">
        <v>0</v>
      </c>
    </row>
    <row r="2782" spans="1:8" x14ac:dyDescent="0.35">
      <c r="A2782" s="8" t="str">
        <f t="shared" si="91"/>
        <v>Distribución volumen por criterio (kg ó litros)Pates/Foie-gras IngDE 25 A 34 AÑOS</v>
      </c>
      <c r="B2782" s="8" t="s">
        <v>265</v>
      </c>
      <c r="C2782" s="8">
        <v>0</v>
      </c>
      <c r="D2782" t="s">
        <v>158</v>
      </c>
      <c r="E2782" s="24">
        <v>4.6117050791701502</v>
      </c>
      <c r="F2782" s="24">
        <v>2.9917889127653301</v>
      </c>
      <c r="G2782" s="24">
        <v>4.44310288010647</v>
      </c>
      <c r="H2782" s="9">
        <v>0</v>
      </c>
    </row>
    <row r="2783" spans="1:8" x14ac:dyDescent="0.35">
      <c r="A2783" s="8" t="str">
        <f t="shared" si="91"/>
        <v>Distribución volumen por criterio (kg ó litros)Pates/Foie-gras IngDE 35 A 49 AÑOS</v>
      </c>
      <c r="B2783" s="8" t="s">
        <v>265</v>
      </c>
      <c r="C2783" s="8">
        <v>0</v>
      </c>
      <c r="D2783" t="s">
        <v>159</v>
      </c>
      <c r="E2783" s="24">
        <v>24.3582783635376</v>
      </c>
      <c r="F2783" s="24">
        <v>20.6725102797703</v>
      </c>
      <c r="G2783" s="24">
        <v>11.4093312568404</v>
      </c>
      <c r="H2783" s="9">
        <v>0</v>
      </c>
    </row>
    <row r="2784" spans="1:8" x14ac:dyDescent="0.35">
      <c r="A2784" s="8" t="str">
        <f t="shared" si="91"/>
        <v>Distribución volumen por criterio (kg ó litros)Pates/Foie-gras IngDE 50 A 59 AÑOS</v>
      </c>
      <c r="B2784" s="8" t="s">
        <v>265</v>
      </c>
      <c r="C2784" s="8">
        <v>0</v>
      </c>
      <c r="D2784" t="s">
        <v>160</v>
      </c>
      <c r="E2784" s="24">
        <v>34.905976334659201</v>
      </c>
      <c r="F2784" s="24">
        <v>44.3106167366129</v>
      </c>
      <c r="G2784" s="24">
        <v>48.057729573156102</v>
      </c>
      <c r="H2784" s="9">
        <v>0</v>
      </c>
    </row>
    <row r="2785" spans="1:8" x14ac:dyDescent="0.35">
      <c r="A2785" s="8" t="str">
        <f t="shared" si="91"/>
        <v>Distribución volumen por criterio (kg ó litros)Pates/Foie-gras IngDE 60 A 75 AÑOS</v>
      </c>
      <c r="B2785" s="8" t="s">
        <v>265</v>
      </c>
      <c r="C2785" s="8">
        <v>0</v>
      </c>
      <c r="D2785" t="s">
        <v>161</v>
      </c>
      <c r="E2785" s="24">
        <v>27.550123601896701</v>
      </c>
      <c r="F2785" s="24">
        <v>32.025086084087299</v>
      </c>
      <c r="G2785" s="24">
        <v>36.089842684664099</v>
      </c>
      <c r="H2785" s="9">
        <v>0</v>
      </c>
    </row>
    <row r="2786" spans="1:8" x14ac:dyDescent="0.35">
      <c r="A2786" s="8" t="str">
        <f t="shared" si="91"/>
        <v>Distribución volumen por criterio (kg ó litros)Pates/Foie-gras IngNIVEL ALTO</v>
      </c>
      <c r="B2786" s="8" t="s">
        <v>265</v>
      </c>
      <c r="C2786" s="8">
        <v>0</v>
      </c>
      <c r="D2786" t="s">
        <v>245</v>
      </c>
      <c r="E2786" s="24">
        <v>27.5512544142174</v>
      </c>
      <c r="F2786" s="24">
        <v>30.727158547758801</v>
      </c>
      <c r="G2786" s="24">
        <v>29.830254248444401</v>
      </c>
      <c r="H2786" s="9">
        <v>0</v>
      </c>
    </row>
    <row r="2787" spans="1:8" x14ac:dyDescent="0.35">
      <c r="A2787" s="8" t="str">
        <f t="shared" si="91"/>
        <v>Distribución volumen por criterio (kg ó litros)Pates/Foie-gras IngNIVEL MEDIO ALTO</v>
      </c>
      <c r="B2787" s="8" t="s">
        <v>265</v>
      </c>
      <c r="C2787" s="8">
        <v>0</v>
      </c>
      <c r="D2787" t="s">
        <v>246</v>
      </c>
      <c r="E2787" s="24">
        <v>8.3825196575934093</v>
      </c>
      <c r="F2787" s="24">
        <v>9.7991946723615406</v>
      </c>
      <c r="G2787" s="24">
        <v>6.4801876340287397</v>
      </c>
      <c r="H2787" s="9">
        <v>0</v>
      </c>
    </row>
    <row r="2788" spans="1:8" x14ac:dyDescent="0.35">
      <c r="A2788" s="8" t="str">
        <f t="shared" si="91"/>
        <v>Distribución volumen por criterio (kg ó litros)Pates/Foie-gras IngNIVEL MEDIO</v>
      </c>
      <c r="B2788" s="8" t="s">
        <v>265</v>
      </c>
      <c r="C2788" s="8">
        <v>0</v>
      </c>
      <c r="D2788" t="s">
        <v>247</v>
      </c>
      <c r="E2788" s="24">
        <v>36.591438628113401</v>
      </c>
      <c r="F2788" s="24">
        <v>20.713504057239401</v>
      </c>
      <c r="G2788" s="24">
        <v>23.073011666611301</v>
      </c>
      <c r="H2788" s="9">
        <v>0</v>
      </c>
    </row>
    <row r="2789" spans="1:8" x14ac:dyDescent="0.35">
      <c r="A2789" s="8" t="str">
        <f t="shared" si="91"/>
        <v>Distribución volumen por criterio (kg ó litros)Pates/Foie-gras IngNIVEL MEDIO BAJO</v>
      </c>
      <c r="B2789" s="8" t="s">
        <v>265</v>
      </c>
      <c r="C2789" s="8">
        <v>0</v>
      </c>
      <c r="D2789" t="s">
        <v>248</v>
      </c>
      <c r="E2789" s="24">
        <v>13.102033096720699</v>
      </c>
      <c r="F2789" s="24">
        <v>13.554273516208401</v>
      </c>
      <c r="G2789" s="24">
        <v>21.3739280918372</v>
      </c>
      <c r="H2789" s="9">
        <v>0</v>
      </c>
    </row>
    <row r="2790" spans="1:8" x14ac:dyDescent="0.35">
      <c r="A2790" s="8" t="str">
        <f t="shared" si="91"/>
        <v>Distribución volumen por criterio (kg ó litros)Pates/Foie-gras IngNIVEL BAJO</v>
      </c>
      <c r="B2790" s="8" t="s">
        <v>265</v>
      </c>
      <c r="C2790" s="8">
        <v>0</v>
      </c>
      <c r="D2790" t="s">
        <v>249</v>
      </c>
      <c r="E2790" s="24">
        <v>14.372739965778401</v>
      </c>
      <c r="F2790" s="24">
        <v>25.205883366190999</v>
      </c>
      <c r="G2790" s="24">
        <v>19.2426124339834</v>
      </c>
      <c r="H2790" s="9">
        <v>0</v>
      </c>
    </row>
    <row r="2791" spans="1:8" x14ac:dyDescent="0.35">
      <c r="A2791" s="8" t="str">
        <f t="shared" si="91"/>
        <v>Distribución volumen por criterio (kg ó litros)Pates/Foie-gras IngHOMBRE</v>
      </c>
      <c r="B2791" s="8" t="s">
        <v>265</v>
      </c>
      <c r="C2791" s="8">
        <v>0</v>
      </c>
      <c r="D2791" t="s">
        <v>166</v>
      </c>
      <c r="E2791" s="24">
        <v>64.037525857736895</v>
      </c>
      <c r="F2791" s="24">
        <v>64.7685166081814</v>
      </c>
      <c r="G2791" s="24">
        <v>68.605264257203302</v>
      </c>
      <c r="H2791" s="9">
        <v>0</v>
      </c>
    </row>
    <row r="2792" spans="1:8" x14ac:dyDescent="0.35">
      <c r="A2792" s="8" t="str">
        <f t="shared" si="91"/>
        <v>Distribución volumen por criterio (kg ó litros)Pates/Foie-gras IngMUJER</v>
      </c>
      <c r="B2792" s="8" t="s">
        <v>265</v>
      </c>
      <c r="C2792" s="8">
        <v>0</v>
      </c>
      <c r="D2792" t="s">
        <v>167</v>
      </c>
      <c r="E2792" s="24">
        <v>35.962471454691098</v>
      </c>
      <c r="F2792" s="24">
        <v>35.231502987314599</v>
      </c>
      <c r="G2792" s="24">
        <v>31.3947401685536</v>
      </c>
      <c r="H2792" s="9">
        <v>0</v>
      </c>
    </row>
    <row r="2793" spans="1:8" x14ac:dyDescent="0.35">
      <c r="A2793" s="8" t="str">
        <f t="shared" ref="A2793:A2822" si="92">$I$2343&amp;$C$2793&amp;D2793</f>
        <v>Distribución volumen por criterio (kg ó litros)Rto carn.transf.IngT.ESPAÑA</v>
      </c>
      <c r="B2793" s="8" t="s">
        <v>265</v>
      </c>
      <c r="C2793" s="8" t="s">
        <v>75</v>
      </c>
      <c r="D2793" t="s">
        <v>138</v>
      </c>
      <c r="E2793" s="24">
        <v>100</v>
      </c>
      <c r="F2793" s="24">
        <v>100</v>
      </c>
      <c r="G2793" s="24">
        <v>100</v>
      </c>
      <c r="H2793" s="9">
        <v>0</v>
      </c>
    </row>
    <row r="2794" spans="1:8" x14ac:dyDescent="0.35">
      <c r="A2794" s="8" t="str">
        <f t="shared" si="92"/>
        <v>Distribución volumen por criterio (kg ó litros)Rto carn.transf.IngBCN AM</v>
      </c>
      <c r="B2794" s="8" t="s">
        <v>265</v>
      </c>
      <c r="C2794" s="8">
        <v>0</v>
      </c>
      <c r="D2794" t="s">
        <v>140</v>
      </c>
      <c r="E2794" s="24">
        <v>9.3433151348456001</v>
      </c>
      <c r="F2794" s="24">
        <v>11.756685859597001</v>
      </c>
      <c r="G2794" s="24">
        <v>10.5923838486154</v>
      </c>
      <c r="H2794" s="9">
        <v>0</v>
      </c>
    </row>
    <row r="2795" spans="1:8" x14ac:dyDescent="0.35">
      <c r="A2795" s="8" t="str">
        <f t="shared" si="92"/>
        <v>Distribución volumen por criterio (kg ó litros)Rto carn.transf.IngREST.CAT ARAGON</v>
      </c>
      <c r="B2795" s="8" t="s">
        <v>265</v>
      </c>
      <c r="C2795" s="8">
        <v>0</v>
      </c>
      <c r="D2795" t="s">
        <v>141</v>
      </c>
      <c r="E2795" s="24">
        <v>11.1372842232735</v>
      </c>
      <c r="F2795" s="24">
        <v>12.8476843541838</v>
      </c>
      <c r="G2795" s="24">
        <v>12.322343111908999</v>
      </c>
      <c r="H2795" s="9">
        <v>0</v>
      </c>
    </row>
    <row r="2796" spans="1:8" x14ac:dyDescent="0.35">
      <c r="A2796" s="8" t="str">
        <f t="shared" si="92"/>
        <v>Distribución volumen por criterio (kg ó litros)Rto carn.transf.IngLEVANTE</v>
      </c>
      <c r="B2796" s="8" t="s">
        <v>265</v>
      </c>
      <c r="C2796" s="8">
        <v>0</v>
      </c>
      <c r="D2796" t="s">
        <v>142</v>
      </c>
      <c r="E2796" s="24">
        <v>19.677482019431402</v>
      </c>
      <c r="F2796" s="24">
        <v>19.510904424983199</v>
      </c>
      <c r="G2796" s="24">
        <v>19.193352744140601</v>
      </c>
      <c r="H2796" s="9">
        <v>0</v>
      </c>
    </row>
    <row r="2797" spans="1:8" x14ac:dyDescent="0.35">
      <c r="A2797" s="8" t="str">
        <f t="shared" si="92"/>
        <v>Distribución volumen por criterio (kg ó litros)Rto carn.transf.IngANDALUCIA</v>
      </c>
      <c r="B2797" s="8" t="s">
        <v>265</v>
      </c>
      <c r="C2797" s="8">
        <v>0</v>
      </c>
      <c r="D2797" t="s">
        <v>143</v>
      </c>
      <c r="E2797" s="24">
        <v>22.047000693487099</v>
      </c>
      <c r="F2797" s="24">
        <v>18.395867859167002</v>
      </c>
      <c r="G2797" s="24">
        <v>20.0132647729443</v>
      </c>
      <c r="H2797" s="9">
        <v>0</v>
      </c>
    </row>
    <row r="2798" spans="1:8" x14ac:dyDescent="0.35">
      <c r="A2798" s="8" t="str">
        <f t="shared" si="92"/>
        <v>Distribución volumen por criterio (kg ó litros)Rto carn.transf.IngMDD AM</v>
      </c>
      <c r="B2798" s="8" t="s">
        <v>265</v>
      </c>
      <c r="C2798" s="8">
        <v>0</v>
      </c>
      <c r="D2798" t="s">
        <v>144</v>
      </c>
      <c r="E2798" s="24">
        <v>14.6714084405651</v>
      </c>
      <c r="F2798" s="24">
        <v>15.506400012396799</v>
      </c>
      <c r="G2798" s="24">
        <v>15.439946645686</v>
      </c>
      <c r="H2798" s="9">
        <v>0</v>
      </c>
    </row>
    <row r="2799" spans="1:8" x14ac:dyDescent="0.35">
      <c r="A2799" s="8" t="str">
        <f t="shared" si="92"/>
        <v>Distribución volumen por criterio (kg ó litros)Rto carn.transf.IngRTO CENTRO</v>
      </c>
      <c r="B2799" s="8" t="s">
        <v>265</v>
      </c>
      <c r="C2799" s="8">
        <v>0</v>
      </c>
      <c r="D2799" t="s">
        <v>145</v>
      </c>
      <c r="E2799" s="24">
        <v>10.4402519792816</v>
      </c>
      <c r="F2799" s="24">
        <v>10.327578993528901</v>
      </c>
      <c r="G2799" s="24">
        <v>11.061835644701199</v>
      </c>
      <c r="H2799" s="9">
        <v>0</v>
      </c>
    </row>
    <row r="2800" spans="1:8" x14ac:dyDescent="0.35">
      <c r="A2800" s="8" t="str">
        <f t="shared" si="92"/>
        <v>Distribución volumen por criterio (kg ó litros)Rto carn.transf.IngNORTE-CENTRO</v>
      </c>
      <c r="B2800" s="8" t="s">
        <v>265</v>
      </c>
      <c r="C2800" s="8">
        <v>0</v>
      </c>
      <c r="D2800" t="s">
        <v>146</v>
      </c>
      <c r="E2800" s="24">
        <v>6.9136369981997996</v>
      </c>
      <c r="F2800" s="24">
        <v>6.8256908779560499</v>
      </c>
      <c r="G2800" s="24">
        <v>6.7312980706669601</v>
      </c>
      <c r="H2800" s="9">
        <v>0</v>
      </c>
    </row>
    <row r="2801" spans="1:8" x14ac:dyDescent="0.35">
      <c r="A2801" s="8" t="str">
        <f t="shared" si="92"/>
        <v>Distribución volumen por criterio (kg ó litros)Rto carn.transf.IngNOROESTE</v>
      </c>
      <c r="B2801" s="8" t="s">
        <v>265</v>
      </c>
      <c r="C2801" s="8">
        <v>0</v>
      </c>
      <c r="D2801" t="s">
        <v>147</v>
      </c>
      <c r="E2801" s="24">
        <v>5.7696244846059104</v>
      </c>
      <c r="F2801" s="24">
        <v>4.8291925222660597</v>
      </c>
      <c r="G2801" s="24">
        <v>4.6455767527027803</v>
      </c>
      <c r="H2801" s="9">
        <v>0</v>
      </c>
    </row>
    <row r="2802" spans="1:8" x14ac:dyDescent="0.35">
      <c r="A2802" s="8" t="str">
        <f t="shared" si="92"/>
        <v>Distribución volumen por criterio (kg ó litros)Rto carn.transf.Ing&lt;2MIL</v>
      </c>
      <c r="B2802" s="8" t="s">
        <v>265</v>
      </c>
      <c r="C2802" s="8">
        <v>0</v>
      </c>
      <c r="D2802" t="s">
        <v>148</v>
      </c>
      <c r="E2802" s="24">
        <v>4.4555461085095596</v>
      </c>
      <c r="F2802" s="24">
        <v>3.3257130179707501</v>
      </c>
      <c r="G2802" s="24">
        <v>3.2723337659494902</v>
      </c>
      <c r="H2802" s="9">
        <v>0</v>
      </c>
    </row>
    <row r="2803" spans="1:8" x14ac:dyDescent="0.35">
      <c r="A2803" s="8" t="str">
        <f t="shared" si="92"/>
        <v>Distribución volumen por criterio (kg ó litros)Rto carn.transf.Ing2-5MIL</v>
      </c>
      <c r="B2803" s="8" t="s">
        <v>265</v>
      </c>
      <c r="C2803" s="8">
        <v>0</v>
      </c>
      <c r="D2803" t="s">
        <v>149</v>
      </c>
      <c r="E2803" s="24">
        <v>5.2525457009993204</v>
      </c>
      <c r="F2803" s="24">
        <v>3.4851618468917298</v>
      </c>
      <c r="G2803" s="24">
        <v>4.3256688673993002</v>
      </c>
      <c r="H2803" s="9">
        <v>0</v>
      </c>
    </row>
    <row r="2804" spans="1:8" x14ac:dyDescent="0.35">
      <c r="A2804" s="8" t="str">
        <f t="shared" si="92"/>
        <v>Distribución volumen por criterio (kg ó litros)Rto carn.transf.Ing5-10MIL</v>
      </c>
      <c r="B2804" s="8" t="s">
        <v>265</v>
      </c>
      <c r="C2804" s="8">
        <v>0</v>
      </c>
      <c r="D2804" t="s">
        <v>150</v>
      </c>
      <c r="E2804" s="24">
        <v>8.5047648675131207</v>
      </c>
      <c r="F2804" s="24">
        <v>7.5975252879016102</v>
      </c>
      <c r="G2804" s="24">
        <v>8.2061991490311392</v>
      </c>
      <c r="H2804" s="9">
        <v>0</v>
      </c>
    </row>
    <row r="2805" spans="1:8" x14ac:dyDescent="0.35">
      <c r="A2805" s="8" t="str">
        <f t="shared" si="92"/>
        <v>Distribución volumen por criterio (kg ó litros)Rto carn.transf.Ing10-30MIL</v>
      </c>
      <c r="B2805" s="8" t="s">
        <v>265</v>
      </c>
      <c r="C2805" s="8">
        <v>0</v>
      </c>
      <c r="D2805" t="s">
        <v>151</v>
      </c>
      <c r="E2805" s="24">
        <v>16.874607603454599</v>
      </c>
      <c r="F2805" s="24">
        <v>18.8743081133209</v>
      </c>
      <c r="G2805" s="24">
        <v>18.763454748468099</v>
      </c>
      <c r="H2805" s="9">
        <v>0</v>
      </c>
    </row>
    <row r="2806" spans="1:8" x14ac:dyDescent="0.35">
      <c r="A2806" s="8" t="str">
        <f t="shared" si="92"/>
        <v>Distribución volumen por criterio (kg ó litros)Rto carn.transf.Ing30-100MIL</v>
      </c>
      <c r="B2806" s="8" t="s">
        <v>265</v>
      </c>
      <c r="C2806" s="8">
        <v>0</v>
      </c>
      <c r="D2806" t="s">
        <v>152</v>
      </c>
      <c r="E2806" s="24">
        <v>21.6550775422001</v>
      </c>
      <c r="F2806" s="24">
        <v>23.140555571049401</v>
      </c>
      <c r="G2806" s="24">
        <v>21.7647770643249</v>
      </c>
      <c r="H2806" s="9">
        <v>0</v>
      </c>
    </row>
    <row r="2807" spans="1:8" x14ac:dyDescent="0.35">
      <c r="A2807" s="8" t="str">
        <f t="shared" si="92"/>
        <v>Distribución volumen por criterio (kg ó litros)Rto carn.transf.Ing100-200MIL</v>
      </c>
      <c r="B2807" s="8" t="s">
        <v>265</v>
      </c>
      <c r="C2807" s="8">
        <v>0</v>
      </c>
      <c r="D2807" t="s">
        <v>153</v>
      </c>
      <c r="E2807" s="24">
        <v>11.8608369430184</v>
      </c>
      <c r="F2807" s="24">
        <v>12.606206913428901</v>
      </c>
      <c r="G2807" s="24">
        <v>12.379928000302099</v>
      </c>
      <c r="H2807" s="9">
        <v>0</v>
      </c>
    </row>
    <row r="2808" spans="1:8" x14ac:dyDescent="0.35">
      <c r="A2808" s="8" t="str">
        <f t="shared" si="92"/>
        <v>Distribución volumen por criterio (kg ó litros)Rto carn.transf.Ing200-500MIL</v>
      </c>
      <c r="B2808" s="8" t="s">
        <v>265</v>
      </c>
      <c r="C2808" s="8">
        <v>0</v>
      </c>
      <c r="D2808" t="s">
        <v>154</v>
      </c>
      <c r="E2808" s="24">
        <v>15.5039749815558</v>
      </c>
      <c r="F2808" s="24">
        <v>14.150291899171901</v>
      </c>
      <c r="G2808" s="24">
        <v>16.343312803335699</v>
      </c>
      <c r="H2808" s="9">
        <v>0</v>
      </c>
    </row>
    <row r="2809" spans="1:8" x14ac:dyDescent="0.35">
      <c r="A2809" s="8" t="str">
        <f t="shared" si="92"/>
        <v>Distribución volumen por criterio (kg ó litros)Rto carn.transf.Ing&gt;500MIL</v>
      </c>
      <c r="B2809" s="8" t="s">
        <v>265</v>
      </c>
      <c r="C2809" s="8">
        <v>0</v>
      </c>
      <c r="D2809" t="s">
        <v>155</v>
      </c>
      <c r="E2809" s="24">
        <v>15.8926453211477</v>
      </c>
      <c r="F2809" s="24">
        <v>16.820238345561101</v>
      </c>
      <c r="G2809" s="24">
        <v>14.944318844214701</v>
      </c>
      <c r="H2809" s="9">
        <v>0</v>
      </c>
    </row>
    <row r="2810" spans="1:8" x14ac:dyDescent="0.35">
      <c r="A2810" s="8" t="str">
        <f t="shared" si="92"/>
        <v>Distribución volumen por criterio (kg ó litros)Rto carn.transf.IngDE 15 A 19 AÑOS</v>
      </c>
      <c r="B2810" s="8" t="s">
        <v>265</v>
      </c>
      <c r="C2810" s="8">
        <v>0</v>
      </c>
      <c r="D2810" t="s">
        <v>156</v>
      </c>
      <c r="E2810" s="24">
        <v>5.4117076700443096</v>
      </c>
      <c r="F2810" s="24">
        <v>4.2169317141163098</v>
      </c>
      <c r="G2810" s="24">
        <v>2.3175479322466801</v>
      </c>
      <c r="H2810" s="9">
        <v>0</v>
      </c>
    </row>
    <row r="2811" spans="1:8" x14ac:dyDescent="0.35">
      <c r="A2811" s="8" t="str">
        <f t="shared" si="92"/>
        <v>Distribución volumen por criterio (kg ó litros)Rto carn.transf.IngDE 20 A 24 AÑOS</v>
      </c>
      <c r="B2811" s="8" t="s">
        <v>265</v>
      </c>
      <c r="C2811" s="8">
        <v>0</v>
      </c>
      <c r="D2811" t="s">
        <v>157</v>
      </c>
      <c r="E2811" s="24">
        <v>4.4913617279834401</v>
      </c>
      <c r="F2811" s="24">
        <v>4.2884047932197102</v>
      </c>
      <c r="G2811" s="24">
        <v>5.5689355403544196</v>
      </c>
      <c r="H2811" s="9">
        <v>0</v>
      </c>
    </row>
    <row r="2812" spans="1:8" x14ac:dyDescent="0.35">
      <c r="A2812" s="8" t="str">
        <f t="shared" si="92"/>
        <v>Distribución volumen por criterio (kg ó litros)Rto carn.transf.IngDE 25 A 34 AÑOS</v>
      </c>
      <c r="B2812" s="8" t="s">
        <v>265</v>
      </c>
      <c r="C2812" s="8">
        <v>0</v>
      </c>
      <c r="D2812" t="s">
        <v>158</v>
      </c>
      <c r="E2812" s="24">
        <v>14.454571066349599</v>
      </c>
      <c r="F2812" s="24">
        <v>12.842276149947001</v>
      </c>
      <c r="G2812" s="24">
        <v>12.350290166349099</v>
      </c>
      <c r="H2812" s="9">
        <v>0</v>
      </c>
    </row>
    <row r="2813" spans="1:8" x14ac:dyDescent="0.35">
      <c r="A2813" s="8" t="str">
        <f t="shared" si="92"/>
        <v>Distribución volumen por criterio (kg ó litros)Rto carn.transf.IngDE 35 A 49 AÑOS</v>
      </c>
      <c r="B2813" s="8" t="s">
        <v>265</v>
      </c>
      <c r="C2813" s="8">
        <v>0</v>
      </c>
      <c r="D2813" t="s">
        <v>159</v>
      </c>
      <c r="E2813" s="24">
        <v>31.703463005437701</v>
      </c>
      <c r="F2813" s="24">
        <v>31.654176011491401</v>
      </c>
      <c r="G2813" s="24">
        <v>27.7277504814267</v>
      </c>
      <c r="H2813" s="9">
        <v>0</v>
      </c>
    </row>
    <row r="2814" spans="1:8" x14ac:dyDescent="0.35">
      <c r="A2814" s="8" t="str">
        <f t="shared" si="92"/>
        <v>Distribución volumen por criterio (kg ó litros)Rto carn.transf.IngDE 50 A 59 AÑOS</v>
      </c>
      <c r="B2814" s="8" t="s">
        <v>265</v>
      </c>
      <c r="C2814" s="8">
        <v>0</v>
      </c>
      <c r="D2814" t="s">
        <v>160</v>
      </c>
      <c r="E2814" s="24">
        <v>25.646094900673202</v>
      </c>
      <c r="F2814" s="24">
        <v>24.535684622845899</v>
      </c>
      <c r="G2814" s="24">
        <v>26.147583641341999</v>
      </c>
      <c r="H2814" s="9">
        <v>0</v>
      </c>
    </row>
    <row r="2815" spans="1:8" x14ac:dyDescent="0.35">
      <c r="A2815" s="8" t="str">
        <f t="shared" si="92"/>
        <v>Distribución volumen por criterio (kg ó litros)Rto carn.transf.IngDE 60 A 75 AÑOS</v>
      </c>
      <c r="B2815" s="8" t="s">
        <v>265</v>
      </c>
      <c r="C2815" s="8">
        <v>0</v>
      </c>
      <c r="D2815" t="s">
        <v>161</v>
      </c>
      <c r="E2815" s="24">
        <v>18.292803690787</v>
      </c>
      <c r="F2815" s="24">
        <v>22.462524802952402</v>
      </c>
      <c r="G2815" s="24">
        <v>25.887885305185002</v>
      </c>
      <c r="H2815" s="9">
        <v>0</v>
      </c>
    </row>
    <row r="2816" spans="1:8" x14ac:dyDescent="0.35">
      <c r="A2816" s="8" t="str">
        <f t="shared" si="92"/>
        <v>Distribución volumen por criterio (kg ó litros)Rto carn.transf.IngNIVEL ALTO</v>
      </c>
      <c r="B2816" s="8" t="s">
        <v>265</v>
      </c>
      <c r="C2816" s="8">
        <v>0</v>
      </c>
      <c r="D2816" t="s">
        <v>245</v>
      </c>
      <c r="E2816" s="24">
        <v>25.065067127762202</v>
      </c>
      <c r="F2816" s="24">
        <v>24.235205943606999</v>
      </c>
      <c r="G2816" s="24">
        <v>25.772983753876801</v>
      </c>
      <c r="H2816" s="9">
        <v>0</v>
      </c>
    </row>
    <row r="2817" spans="1:8" x14ac:dyDescent="0.35">
      <c r="A2817" s="8" t="str">
        <f t="shared" si="92"/>
        <v>Distribución volumen por criterio (kg ó litros)Rto carn.transf.IngNIVEL MEDIO ALTO</v>
      </c>
      <c r="B2817" s="8" t="s">
        <v>265</v>
      </c>
      <c r="C2817" s="8">
        <v>0</v>
      </c>
      <c r="D2817" t="s">
        <v>246</v>
      </c>
      <c r="E2817" s="24">
        <v>13.438255145588499</v>
      </c>
      <c r="F2817" s="24">
        <v>17.513398018730001</v>
      </c>
      <c r="G2817" s="24">
        <v>15.6919832598093</v>
      </c>
      <c r="H2817" s="9">
        <v>0</v>
      </c>
    </row>
    <row r="2818" spans="1:8" x14ac:dyDescent="0.35">
      <c r="A2818" s="8" t="str">
        <f t="shared" si="92"/>
        <v>Distribución volumen por criterio (kg ó litros)Rto carn.transf.IngNIVEL MEDIO</v>
      </c>
      <c r="B2818" s="8" t="s">
        <v>265</v>
      </c>
      <c r="C2818" s="8">
        <v>0</v>
      </c>
      <c r="D2818" t="s">
        <v>247</v>
      </c>
      <c r="E2818" s="24">
        <v>28.625389781267401</v>
      </c>
      <c r="F2818" s="24">
        <v>27.5428334893498</v>
      </c>
      <c r="G2818" s="24">
        <v>24.987146295364798</v>
      </c>
      <c r="H2818" s="9">
        <v>0</v>
      </c>
    </row>
    <row r="2819" spans="1:8" x14ac:dyDescent="0.35">
      <c r="A2819" s="8" t="str">
        <f t="shared" si="92"/>
        <v>Distribución volumen por criterio (kg ó litros)Rto carn.transf.IngNIVEL MEDIO BAJO</v>
      </c>
      <c r="B2819" s="8" t="s">
        <v>265</v>
      </c>
      <c r="C2819" s="8">
        <v>0</v>
      </c>
      <c r="D2819" t="s">
        <v>248</v>
      </c>
      <c r="E2819" s="24">
        <v>14.064204660141501</v>
      </c>
      <c r="F2819" s="24">
        <v>13.569804315163401</v>
      </c>
      <c r="G2819" s="24">
        <v>15.913560181252199</v>
      </c>
      <c r="H2819" s="9">
        <v>0</v>
      </c>
    </row>
    <row r="2820" spans="1:8" x14ac:dyDescent="0.35">
      <c r="A2820" s="8" t="str">
        <f t="shared" si="92"/>
        <v>Distribución volumen por criterio (kg ó litros)Rto carn.transf.IngNIVEL BAJO</v>
      </c>
      <c r="B2820" s="8" t="s">
        <v>265</v>
      </c>
      <c r="C2820" s="8">
        <v>0</v>
      </c>
      <c r="D2820" t="s">
        <v>249</v>
      </c>
      <c r="E2820" s="24">
        <v>18.807093578150202</v>
      </c>
      <c r="F2820" s="24">
        <v>17.138760327008001</v>
      </c>
      <c r="G2820" s="24">
        <v>17.6343242723975</v>
      </c>
      <c r="H2820" s="9">
        <v>0</v>
      </c>
    </row>
    <row r="2821" spans="1:8" x14ac:dyDescent="0.35">
      <c r="A2821" s="8" t="str">
        <f t="shared" si="92"/>
        <v>Distribución volumen por criterio (kg ó litros)Rto carn.transf.IngHOMBRE</v>
      </c>
      <c r="B2821" s="8" t="s">
        <v>265</v>
      </c>
      <c r="C2821" s="8">
        <v>0</v>
      </c>
      <c r="D2821" t="s">
        <v>166</v>
      </c>
      <c r="E2821" s="24">
        <v>44.519959815593602</v>
      </c>
      <c r="F2821" s="24">
        <v>46.485196816063201</v>
      </c>
      <c r="G2821" s="24">
        <v>46.897685613781697</v>
      </c>
      <c r="H2821" s="9">
        <v>0</v>
      </c>
    </row>
    <row r="2822" spans="1:8" x14ac:dyDescent="0.35">
      <c r="A2822" s="8" t="str">
        <f t="shared" si="92"/>
        <v>Distribución volumen por criterio (kg ó litros)Rto carn.transf.IngMUJER</v>
      </c>
      <c r="B2822" s="8" t="s">
        <v>265</v>
      </c>
      <c r="C2822" s="8">
        <v>0</v>
      </c>
      <c r="D2822" t="s">
        <v>167</v>
      </c>
      <c r="E2822" s="24">
        <v>55.4800389014652</v>
      </c>
      <c r="F2822" s="24">
        <v>53.514795312533799</v>
      </c>
      <c r="G2822" s="24">
        <v>53.102312501393897</v>
      </c>
      <c r="H2822" s="9">
        <v>0</v>
      </c>
    </row>
    <row r="2823" spans="1:8" x14ac:dyDescent="0.35">
      <c r="A2823" s="8" t="str">
        <f t="shared" ref="A2823:A2852" si="93">$I$2343&amp;$C$2823&amp;D2823</f>
        <v>Distribución volumen por criterio (kg ó litros).T.Pescados/Marisc.IngT.ESPAÑA</v>
      </c>
      <c r="B2823" s="8" t="s">
        <v>265</v>
      </c>
      <c r="C2823" s="8" t="s">
        <v>76</v>
      </c>
      <c r="D2823" t="s">
        <v>138</v>
      </c>
      <c r="E2823" s="24">
        <v>100</v>
      </c>
      <c r="F2823" s="24">
        <v>100</v>
      </c>
      <c r="G2823" s="24">
        <v>100</v>
      </c>
      <c r="H2823" s="9">
        <v>0</v>
      </c>
    </row>
    <row r="2824" spans="1:8" x14ac:dyDescent="0.35">
      <c r="A2824" s="8" t="str">
        <f t="shared" si="93"/>
        <v>Distribución volumen por criterio (kg ó litros).T.Pescados/Marisc.IngBCN AM</v>
      </c>
      <c r="B2824" s="8" t="s">
        <v>265</v>
      </c>
      <c r="C2824" s="8">
        <v>0</v>
      </c>
      <c r="D2824" t="s">
        <v>140</v>
      </c>
      <c r="E2824" s="24">
        <v>9.74057383874427</v>
      </c>
      <c r="F2824" s="24">
        <v>8.6633980574390392</v>
      </c>
      <c r="G2824" s="24">
        <v>9.2644345286577501</v>
      </c>
      <c r="H2824" s="9">
        <v>0</v>
      </c>
    </row>
    <row r="2825" spans="1:8" x14ac:dyDescent="0.35">
      <c r="A2825" s="8" t="str">
        <f t="shared" si="93"/>
        <v>Distribución volumen por criterio (kg ó litros).T.Pescados/Marisc.IngREST.CAT ARAGON</v>
      </c>
      <c r="B2825" s="8" t="s">
        <v>265</v>
      </c>
      <c r="C2825" s="8">
        <v>0</v>
      </c>
      <c r="D2825" t="s">
        <v>141</v>
      </c>
      <c r="E2825" s="24">
        <v>17.517567693025502</v>
      </c>
      <c r="F2825" s="24">
        <v>16.1916326743412</v>
      </c>
      <c r="G2825" s="24">
        <v>14.9110662848295</v>
      </c>
      <c r="H2825" s="9">
        <v>0</v>
      </c>
    </row>
    <row r="2826" spans="1:8" x14ac:dyDescent="0.35">
      <c r="A2826" s="8" t="str">
        <f t="shared" si="93"/>
        <v>Distribución volumen por criterio (kg ó litros).T.Pescados/Marisc.IngLEVANTE</v>
      </c>
      <c r="B2826" s="8" t="s">
        <v>265</v>
      </c>
      <c r="C2826" s="8">
        <v>0</v>
      </c>
      <c r="D2826" t="s">
        <v>142</v>
      </c>
      <c r="E2826" s="24">
        <v>18.639591311428301</v>
      </c>
      <c r="F2826" s="24">
        <v>17.9331980848476</v>
      </c>
      <c r="G2826" s="24">
        <v>18.590234205344998</v>
      </c>
      <c r="H2826" s="9">
        <v>0</v>
      </c>
    </row>
    <row r="2827" spans="1:8" x14ac:dyDescent="0.35">
      <c r="A2827" s="8" t="str">
        <f t="shared" si="93"/>
        <v>Distribución volumen por criterio (kg ó litros).T.Pescados/Marisc.IngANDALUCIA</v>
      </c>
      <c r="B2827" s="8" t="s">
        <v>265</v>
      </c>
      <c r="C2827" s="8">
        <v>0</v>
      </c>
      <c r="D2827" t="s">
        <v>143</v>
      </c>
      <c r="E2827" s="24">
        <v>16.775889234218401</v>
      </c>
      <c r="F2827" s="24">
        <v>17.176656772860799</v>
      </c>
      <c r="G2827" s="24">
        <v>14.7722475895944</v>
      </c>
      <c r="H2827" s="9">
        <v>0</v>
      </c>
    </row>
    <row r="2828" spans="1:8" x14ac:dyDescent="0.35">
      <c r="A2828" s="8" t="str">
        <f t="shared" si="93"/>
        <v>Distribución volumen por criterio (kg ó litros).T.Pescados/Marisc.IngMDD AM</v>
      </c>
      <c r="B2828" s="8" t="s">
        <v>265</v>
      </c>
      <c r="C2828" s="8">
        <v>0</v>
      </c>
      <c r="D2828" t="s">
        <v>144</v>
      </c>
      <c r="E2828" s="24">
        <v>14.6454667129223</v>
      </c>
      <c r="F2828" s="24">
        <v>14.4336580513932</v>
      </c>
      <c r="G2828" s="24">
        <v>16.713609572078699</v>
      </c>
      <c r="H2828" s="9">
        <v>0</v>
      </c>
    </row>
    <row r="2829" spans="1:8" x14ac:dyDescent="0.35">
      <c r="A2829" s="8" t="str">
        <f t="shared" si="93"/>
        <v>Distribución volumen por criterio (kg ó litros).T.Pescados/Marisc.IngRTO CENTRO</v>
      </c>
      <c r="B2829" s="8" t="s">
        <v>265</v>
      </c>
      <c r="C2829" s="8">
        <v>0</v>
      </c>
      <c r="D2829" t="s">
        <v>145</v>
      </c>
      <c r="E2829" s="24">
        <v>7.6695749114977598</v>
      </c>
      <c r="F2829" s="24">
        <v>11.1331214201186</v>
      </c>
      <c r="G2829" s="24">
        <v>12.265474106187099</v>
      </c>
      <c r="H2829" s="9">
        <v>0</v>
      </c>
    </row>
    <row r="2830" spans="1:8" x14ac:dyDescent="0.35">
      <c r="A2830" s="8" t="str">
        <f t="shared" si="93"/>
        <v>Distribución volumen por criterio (kg ó litros).T.Pescados/Marisc.IngNORTE-CENTRO</v>
      </c>
      <c r="B2830" s="8" t="s">
        <v>265</v>
      </c>
      <c r="C2830" s="8">
        <v>0</v>
      </c>
      <c r="D2830" t="s">
        <v>146</v>
      </c>
      <c r="E2830" s="24">
        <v>6.6024338191083398</v>
      </c>
      <c r="F2830" s="24">
        <v>6.6262355572663303</v>
      </c>
      <c r="G2830" s="24">
        <v>7.4636113610480104</v>
      </c>
      <c r="H2830" s="9">
        <v>0</v>
      </c>
    </row>
    <row r="2831" spans="1:8" x14ac:dyDescent="0.35">
      <c r="A2831" s="8" t="str">
        <f t="shared" si="93"/>
        <v>Distribución volumen por criterio (kg ó litros).T.Pescados/Marisc.IngNOROESTE</v>
      </c>
      <c r="B2831" s="8" t="s">
        <v>265</v>
      </c>
      <c r="C2831" s="8">
        <v>0</v>
      </c>
      <c r="D2831" t="s">
        <v>147</v>
      </c>
      <c r="E2831" s="24">
        <v>8.4089049125755295</v>
      </c>
      <c r="F2831" s="24">
        <v>7.8421003989842104</v>
      </c>
      <c r="G2831" s="24">
        <v>6.0193244910106998</v>
      </c>
      <c r="H2831" s="9">
        <v>0</v>
      </c>
    </row>
    <row r="2832" spans="1:8" x14ac:dyDescent="0.35">
      <c r="A2832" s="8" t="str">
        <f t="shared" si="93"/>
        <v>Distribución volumen por criterio (kg ó litros).T.Pescados/Marisc.Ing&lt;2MIL</v>
      </c>
      <c r="B2832" s="8" t="s">
        <v>265</v>
      </c>
      <c r="C2832" s="8">
        <v>0</v>
      </c>
      <c r="D2832" t="s">
        <v>148</v>
      </c>
      <c r="E2832" s="24">
        <v>5.9754911562073598</v>
      </c>
      <c r="F2832" s="24">
        <v>9.0934259672199698</v>
      </c>
      <c r="G2832" s="24">
        <v>9.1405510368996108</v>
      </c>
      <c r="H2832" s="9">
        <v>0</v>
      </c>
    </row>
    <row r="2833" spans="1:8" x14ac:dyDescent="0.35">
      <c r="A2833" s="8" t="str">
        <f t="shared" si="93"/>
        <v>Distribución volumen por criterio (kg ó litros).T.Pescados/Marisc.Ing2-5MIL</v>
      </c>
      <c r="B2833" s="8" t="s">
        <v>265</v>
      </c>
      <c r="C2833" s="8">
        <v>0</v>
      </c>
      <c r="D2833" t="s">
        <v>149</v>
      </c>
      <c r="E2833" s="24">
        <v>4.3341070094795402</v>
      </c>
      <c r="F2833" s="24">
        <v>3.78134057356369</v>
      </c>
      <c r="G2833" s="24">
        <v>3.2902188590036401</v>
      </c>
      <c r="H2833" s="9">
        <v>0</v>
      </c>
    </row>
    <row r="2834" spans="1:8" x14ac:dyDescent="0.35">
      <c r="A2834" s="8" t="str">
        <f t="shared" si="93"/>
        <v>Distribución volumen por criterio (kg ó litros).T.Pescados/Marisc.Ing5-10MIL</v>
      </c>
      <c r="B2834" s="8" t="s">
        <v>265</v>
      </c>
      <c r="C2834" s="8">
        <v>0</v>
      </c>
      <c r="D2834" t="s">
        <v>150</v>
      </c>
      <c r="E2834" s="24">
        <v>10.3988768145344</v>
      </c>
      <c r="F2834" s="24">
        <v>10.484189545073701</v>
      </c>
      <c r="G2834" s="24">
        <v>9.0901753861428496</v>
      </c>
      <c r="H2834" s="9">
        <v>0</v>
      </c>
    </row>
    <row r="2835" spans="1:8" x14ac:dyDescent="0.35">
      <c r="A2835" s="8" t="str">
        <f t="shared" si="93"/>
        <v>Distribución volumen por criterio (kg ó litros).T.Pescados/Marisc.Ing10-30MIL</v>
      </c>
      <c r="B2835" s="8" t="s">
        <v>265</v>
      </c>
      <c r="C2835" s="8">
        <v>0</v>
      </c>
      <c r="D2835" t="s">
        <v>151</v>
      </c>
      <c r="E2835" s="24">
        <v>17.590549961407</v>
      </c>
      <c r="F2835" s="24">
        <v>17.5949919899357</v>
      </c>
      <c r="G2835" s="24">
        <v>18.3747743425705</v>
      </c>
      <c r="H2835" s="9">
        <v>0</v>
      </c>
    </row>
    <row r="2836" spans="1:8" x14ac:dyDescent="0.35">
      <c r="A2836" s="8" t="str">
        <f t="shared" si="93"/>
        <v>Distribución volumen por criterio (kg ó litros).T.Pescados/Marisc.Ing30-100MIL</v>
      </c>
      <c r="B2836" s="8" t="s">
        <v>265</v>
      </c>
      <c r="C2836" s="8">
        <v>0</v>
      </c>
      <c r="D2836" t="s">
        <v>152</v>
      </c>
      <c r="E2836" s="24">
        <v>20.051459386735601</v>
      </c>
      <c r="F2836" s="24">
        <v>19.615239953570001</v>
      </c>
      <c r="G2836" s="24">
        <v>21.557622578966299</v>
      </c>
      <c r="H2836" s="9">
        <v>0</v>
      </c>
    </row>
    <row r="2837" spans="1:8" x14ac:dyDescent="0.35">
      <c r="A2837" s="8" t="str">
        <f t="shared" si="93"/>
        <v>Distribución volumen por criterio (kg ó litros).T.Pescados/Marisc.Ing100-200MIL</v>
      </c>
      <c r="B2837" s="8" t="s">
        <v>265</v>
      </c>
      <c r="C2837" s="8">
        <v>0</v>
      </c>
      <c r="D2837" t="s">
        <v>153</v>
      </c>
      <c r="E2837" s="24">
        <v>8.5887441187940006</v>
      </c>
      <c r="F2837" s="24">
        <v>9.9987255985565398</v>
      </c>
      <c r="G2837" s="24">
        <v>8.6841915153312197</v>
      </c>
      <c r="H2837" s="9">
        <v>0</v>
      </c>
    </row>
    <row r="2838" spans="1:8" x14ac:dyDescent="0.35">
      <c r="A2838" s="8" t="str">
        <f t="shared" si="93"/>
        <v>Distribución volumen por criterio (kg ó litros).T.Pescados/Marisc.Ing200-500MIL</v>
      </c>
      <c r="B2838" s="8" t="s">
        <v>265</v>
      </c>
      <c r="C2838" s="8">
        <v>0</v>
      </c>
      <c r="D2838" t="s">
        <v>154</v>
      </c>
      <c r="E2838" s="24">
        <v>12.352593052862099</v>
      </c>
      <c r="F2838" s="24">
        <v>13.0232612256958</v>
      </c>
      <c r="G2838" s="24">
        <v>11.914101641238</v>
      </c>
      <c r="H2838" s="9">
        <v>0</v>
      </c>
    </row>
    <row r="2839" spans="1:8" x14ac:dyDescent="0.35">
      <c r="A2839" s="8" t="str">
        <f t="shared" si="93"/>
        <v>Distribución volumen por criterio (kg ó litros).T.Pescados/Marisc.Ing&gt;500MIL</v>
      </c>
      <c r="B2839" s="8" t="s">
        <v>265</v>
      </c>
      <c r="C2839" s="8">
        <v>0</v>
      </c>
      <c r="D2839" t="s">
        <v>155</v>
      </c>
      <c r="E2839" s="24">
        <v>20.7081827957409</v>
      </c>
      <c r="F2839" s="24">
        <v>16.408826566254898</v>
      </c>
      <c r="G2839" s="24">
        <v>17.9483658018545</v>
      </c>
      <c r="H2839" s="9">
        <v>0</v>
      </c>
    </row>
    <row r="2840" spans="1:8" x14ac:dyDescent="0.35">
      <c r="A2840" s="8" t="str">
        <f t="shared" si="93"/>
        <v>Distribución volumen por criterio (kg ó litros).T.Pescados/Marisc.IngDE 15 A 19 AÑOS</v>
      </c>
      <c r="B2840" s="8" t="s">
        <v>265</v>
      </c>
      <c r="C2840" s="8">
        <v>0</v>
      </c>
      <c r="D2840" t="s">
        <v>156</v>
      </c>
      <c r="E2840" s="24">
        <v>0.955202320379546</v>
      </c>
      <c r="F2840" s="24">
        <v>0.489458708700655</v>
      </c>
      <c r="G2840" s="24">
        <v>0.188174924931583</v>
      </c>
      <c r="H2840" s="9">
        <v>0</v>
      </c>
    </row>
    <row r="2841" spans="1:8" x14ac:dyDescent="0.35">
      <c r="A2841" s="8" t="str">
        <f t="shared" si="93"/>
        <v>Distribución volumen por criterio (kg ó litros).T.Pescados/Marisc.IngDE 20 A 24 AÑOS</v>
      </c>
      <c r="B2841" s="8" t="s">
        <v>265</v>
      </c>
      <c r="C2841" s="8">
        <v>0</v>
      </c>
      <c r="D2841" t="s">
        <v>157</v>
      </c>
      <c r="E2841" s="24">
        <v>0.76027275096803304</v>
      </c>
      <c r="F2841" s="24">
        <v>1.01063981588282</v>
      </c>
      <c r="G2841" s="24">
        <v>1.4051166109837101</v>
      </c>
      <c r="H2841" s="9">
        <v>0</v>
      </c>
    </row>
    <row r="2842" spans="1:8" x14ac:dyDescent="0.35">
      <c r="A2842" s="8" t="str">
        <f t="shared" si="93"/>
        <v>Distribución volumen por criterio (kg ó litros).T.Pescados/Marisc.IngDE 25 A 34 AÑOS</v>
      </c>
      <c r="B2842" s="8" t="s">
        <v>265</v>
      </c>
      <c r="C2842" s="8">
        <v>0</v>
      </c>
      <c r="D2842" t="s">
        <v>158</v>
      </c>
      <c r="E2842" s="24">
        <v>5.7166900268515697</v>
      </c>
      <c r="F2842" s="24">
        <v>4.96426830945083</v>
      </c>
      <c r="G2842" s="24">
        <v>4.4890495057391204</v>
      </c>
      <c r="H2842" s="9">
        <v>0</v>
      </c>
    </row>
    <row r="2843" spans="1:8" x14ac:dyDescent="0.35">
      <c r="A2843" s="8" t="str">
        <f t="shared" si="93"/>
        <v>Distribución volumen por criterio (kg ó litros).T.Pescados/Marisc.IngDE 35 A 49 AÑOS</v>
      </c>
      <c r="B2843" s="8" t="s">
        <v>265</v>
      </c>
      <c r="C2843" s="8">
        <v>0</v>
      </c>
      <c r="D2843" t="s">
        <v>159</v>
      </c>
      <c r="E2843" s="24">
        <v>16.154819007040199</v>
      </c>
      <c r="F2843" s="24">
        <v>17.287015916777001</v>
      </c>
      <c r="G2843" s="24">
        <v>14.910391999295401</v>
      </c>
      <c r="H2843" s="9">
        <v>0</v>
      </c>
    </row>
    <row r="2844" spans="1:8" x14ac:dyDescent="0.35">
      <c r="A2844" s="8" t="str">
        <f t="shared" si="93"/>
        <v>Distribución volumen por criterio (kg ó litros).T.Pescados/Marisc.IngDE 50 A 59 AÑOS</v>
      </c>
      <c r="B2844" s="8" t="s">
        <v>265</v>
      </c>
      <c r="C2844" s="8">
        <v>0</v>
      </c>
      <c r="D2844" t="s">
        <v>160</v>
      </c>
      <c r="E2844" s="24">
        <v>22.5618940682436</v>
      </c>
      <c r="F2844" s="24">
        <v>26.822033677333799</v>
      </c>
      <c r="G2844" s="24">
        <v>24.557933945962599</v>
      </c>
      <c r="H2844" s="9">
        <v>0</v>
      </c>
    </row>
    <row r="2845" spans="1:8" x14ac:dyDescent="0.35">
      <c r="A2845" s="8" t="str">
        <f t="shared" si="93"/>
        <v>Distribución volumen por criterio (kg ó litros).T.Pescados/Marisc.IngDE 60 A 75 AÑOS</v>
      </c>
      <c r="B2845" s="8" t="s">
        <v>265</v>
      </c>
      <c r="C2845" s="8">
        <v>0</v>
      </c>
      <c r="D2845" t="s">
        <v>161</v>
      </c>
      <c r="E2845" s="24">
        <v>53.851125825038501</v>
      </c>
      <c r="F2845" s="24">
        <v>49.426584092027603</v>
      </c>
      <c r="G2845" s="24">
        <v>54.449331019797498</v>
      </c>
      <c r="H2845" s="9">
        <v>0</v>
      </c>
    </row>
    <row r="2846" spans="1:8" x14ac:dyDescent="0.35">
      <c r="A2846" s="8" t="str">
        <f t="shared" si="93"/>
        <v>Distribución volumen por criterio (kg ó litros).T.Pescados/Marisc.IngNIVEL ALTO</v>
      </c>
      <c r="B2846" s="8" t="s">
        <v>265</v>
      </c>
      <c r="C2846" s="8">
        <v>0</v>
      </c>
      <c r="D2846" t="s">
        <v>245</v>
      </c>
      <c r="E2846" s="24">
        <v>24.581768653961301</v>
      </c>
      <c r="F2846" s="24">
        <v>24.735314469597501</v>
      </c>
      <c r="G2846" s="24">
        <v>23.066928752433299</v>
      </c>
      <c r="H2846" s="9">
        <v>0</v>
      </c>
    </row>
    <row r="2847" spans="1:8" x14ac:dyDescent="0.35">
      <c r="A2847" s="8" t="str">
        <f t="shared" si="93"/>
        <v>Distribución volumen por criterio (kg ó litros).T.Pescados/Marisc.IngNIVEL MEDIO ALTO</v>
      </c>
      <c r="B2847" s="8" t="s">
        <v>265</v>
      </c>
      <c r="C2847" s="8">
        <v>0</v>
      </c>
      <c r="D2847" t="s">
        <v>246</v>
      </c>
      <c r="E2847" s="24">
        <v>13.987468687716399</v>
      </c>
      <c r="F2847" s="24">
        <v>15.4625542991114</v>
      </c>
      <c r="G2847" s="24">
        <v>13.3881974589293</v>
      </c>
      <c r="H2847" s="9">
        <v>0</v>
      </c>
    </row>
    <row r="2848" spans="1:8" x14ac:dyDescent="0.35">
      <c r="A2848" s="8" t="str">
        <f t="shared" si="93"/>
        <v>Distribución volumen por criterio (kg ó litros).T.Pescados/Marisc.IngNIVEL MEDIO</v>
      </c>
      <c r="B2848" s="8" t="s">
        <v>265</v>
      </c>
      <c r="C2848" s="8">
        <v>0</v>
      </c>
      <c r="D2848" t="s">
        <v>247</v>
      </c>
      <c r="E2848" s="24">
        <v>25.930789088785001</v>
      </c>
      <c r="F2848" s="24">
        <v>24.6112038363671</v>
      </c>
      <c r="G2848" s="24">
        <v>23.6812341432022</v>
      </c>
      <c r="H2848" s="9">
        <v>0</v>
      </c>
    </row>
    <row r="2849" spans="1:8" x14ac:dyDescent="0.35">
      <c r="A2849" s="8" t="str">
        <f t="shared" si="93"/>
        <v>Distribución volumen por criterio (kg ó litros).T.Pescados/Marisc.IngNIVEL MEDIO BAJO</v>
      </c>
      <c r="B2849" s="8" t="s">
        <v>265</v>
      </c>
      <c r="C2849" s="8">
        <v>0</v>
      </c>
      <c r="D2849" t="s">
        <v>248</v>
      </c>
      <c r="E2849" s="24">
        <v>14.394979483956501</v>
      </c>
      <c r="F2849" s="24">
        <v>13.753751920146099</v>
      </c>
      <c r="G2849" s="24">
        <v>17.6204722152982</v>
      </c>
      <c r="H2849" s="9">
        <v>0</v>
      </c>
    </row>
    <row r="2850" spans="1:8" x14ac:dyDescent="0.35">
      <c r="A2850" s="8" t="str">
        <f t="shared" si="93"/>
        <v>Distribución volumen por criterio (kg ó litros).T.Pescados/Marisc.IngNIVEL BAJO</v>
      </c>
      <c r="B2850" s="8" t="s">
        <v>265</v>
      </c>
      <c r="C2850" s="8">
        <v>0</v>
      </c>
      <c r="D2850" t="s">
        <v>249</v>
      </c>
      <c r="E2850" s="24">
        <v>21.104996763841601</v>
      </c>
      <c r="F2850" s="24">
        <v>21.437178780101899</v>
      </c>
      <c r="G2850" s="24">
        <v>22.243166438506801</v>
      </c>
      <c r="H2850" s="9">
        <v>0</v>
      </c>
    </row>
    <row r="2851" spans="1:8" x14ac:dyDescent="0.35">
      <c r="A2851" s="8" t="str">
        <f t="shared" si="93"/>
        <v>Distribución volumen por criterio (kg ó litros).T.Pescados/Marisc.IngHOMBRE</v>
      </c>
      <c r="B2851" s="8" t="s">
        <v>265</v>
      </c>
      <c r="C2851" s="8">
        <v>0</v>
      </c>
      <c r="D2851" t="s">
        <v>166</v>
      </c>
      <c r="E2851" s="24">
        <v>58.282025242844099</v>
      </c>
      <c r="F2851" s="24">
        <v>56.425214956982501</v>
      </c>
      <c r="G2851" s="24">
        <v>55.731943884376903</v>
      </c>
      <c r="H2851" s="9">
        <v>0</v>
      </c>
    </row>
    <row r="2852" spans="1:8" x14ac:dyDescent="0.35">
      <c r="A2852" s="8" t="str">
        <f t="shared" si="93"/>
        <v>Distribución volumen por criterio (kg ó litros).T.Pescados/Marisc.IngMUJER</v>
      </c>
      <c r="B2852" s="8" t="s">
        <v>265</v>
      </c>
      <c r="C2852" s="8">
        <v>0</v>
      </c>
      <c r="D2852" t="s">
        <v>167</v>
      </c>
      <c r="E2852" s="24">
        <v>41.717976355860699</v>
      </c>
      <c r="F2852" s="24">
        <v>43.574784125530201</v>
      </c>
      <c r="G2852" s="24">
        <v>44.2680531466359</v>
      </c>
      <c r="H2852" s="9">
        <v>0</v>
      </c>
    </row>
    <row r="2853" spans="1:8" x14ac:dyDescent="0.35">
      <c r="A2853" s="8" t="str">
        <f t="shared" ref="A2853:A2882" si="94">$I$2343&amp;$C$2853&amp;D2853</f>
        <v>Distribución volumen por criterio (kg ó litros)Pescados Ing.T.ESPAÑA</v>
      </c>
      <c r="B2853" s="8" t="s">
        <v>265</v>
      </c>
      <c r="C2853" s="8" t="s">
        <v>77</v>
      </c>
      <c r="D2853" t="s">
        <v>138</v>
      </c>
      <c r="E2853" s="24">
        <v>100</v>
      </c>
      <c r="F2853" s="24">
        <v>100</v>
      </c>
      <c r="G2853" s="24">
        <v>100</v>
      </c>
      <c r="H2853" s="9">
        <v>0</v>
      </c>
    </row>
    <row r="2854" spans="1:8" x14ac:dyDescent="0.35">
      <c r="A2854" s="8" t="str">
        <f t="shared" si="94"/>
        <v>Distribución volumen por criterio (kg ó litros)Pescados Ing.BCN AM</v>
      </c>
      <c r="B2854" s="8" t="s">
        <v>265</v>
      </c>
      <c r="C2854" s="8">
        <v>0</v>
      </c>
      <c r="D2854" t="s">
        <v>140</v>
      </c>
      <c r="E2854" s="24">
        <v>8.5316410600372699</v>
      </c>
      <c r="F2854" s="24">
        <v>8.8140163212841802</v>
      </c>
      <c r="G2854" s="24">
        <v>8.8488182114503307</v>
      </c>
      <c r="H2854" s="9">
        <v>0</v>
      </c>
    </row>
    <row r="2855" spans="1:8" x14ac:dyDescent="0.35">
      <c r="A2855" s="8" t="str">
        <f t="shared" si="94"/>
        <v>Distribución volumen por criterio (kg ó litros)Pescados Ing.REST.CAT ARAGON</v>
      </c>
      <c r="B2855" s="8" t="s">
        <v>265</v>
      </c>
      <c r="C2855" s="8">
        <v>0</v>
      </c>
      <c r="D2855" t="s">
        <v>141</v>
      </c>
      <c r="E2855" s="24">
        <v>10.7583045414701</v>
      </c>
      <c r="F2855" s="24">
        <v>12.3037636834515</v>
      </c>
      <c r="G2855" s="24">
        <v>13.543864622018299</v>
      </c>
      <c r="H2855" s="9">
        <v>0</v>
      </c>
    </row>
    <row r="2856" spans="1:8" x14ac:dyDescent="0.35">
      <c r="A2856" s="8" t="str">
        <f t="shared" si="94"/>
        <v>Distribución volumen por criterio (kg ó litros)Pescados Ing.LEVANTE</v>
      </c>
      <c r="B2856" s="8" t="s">
        <v>265</v>
      </c>
      <c r="C2856" s="8">
        <v>0</v>
      </c>
      <c r="D2856" t="s">
        <v>142</v>
      </c>
      <c r="E2856" s="24">
        <v>16.2732332407009</v>
      </c>
      <c r="F2856" s="24">
        <v>16.147248391874399</v>
      </c>
      <c r="G2856" s="24">
        <v>15.171668955352001</v>
      </c>
      <c r="H2856" s="9">
        <v>0</v>
      </c>
    </row>
    <row r="2857" spans="1:8" x14ac:dyDescent="0.35">
      <c r="A2857" s="8" t="str">
        <f t="shared" si="94"/>
        <v>Distribución volumen por criterio (kg ó litros)Pescados Ing.ANDALUCIA</v>
      </c>
      <c r="B2857" s="8" t="s">
        <v>265</v>
      </c>
      <c r="C2857" s="8">
        <v>0</v>
      </c>
      <c r="D2857" t="s">
        <v>143</v>
      </c>
      <c r="E2857" s="24">
        <v>20.5920941627449</v>
      </c>
      <c r="F2857" s="24">
        <v>20.312668443987899</v>
      </c>
      <c r="G2857" s="24">
        <v>17.427926045583501</v>
      </c>
      <c r="H2857" s="9">
        <v>0</v>
      </c>
    </row>
    <row r="2858" spans="1:8" x14ac:dyDescent="0.35">
      <c r="A2858" s="8" t="str">
        <f t="shared" si="94"/>
        <v>Distribución volumen por criterio (kg ó litros)Pescados Ing.MDD AM</v>
      </c>
      <c r="B2858" s="8" t="s">
        <v>265</v>
      </c>
      <c r="C2858" s="8">
        <v>0</v>
      </c>
      <c r="D2858" t="s">
        <v>144</v>
      </c>
      <c r="E2858" s="24">
        <v>18.642149702523199</v>
      </c>
      <c r="F2858" s="24">
        <v>19.103582952584301</v>
      </c>
      <c r="G2858" s="24">
        <v>20.2129660800531</v>
      </c>
      <c r="H2858" s="9">
        <v>0</v>
      </c>
    </row>
    <row r="2859" spans="1:8" x14ac:dyDescent="0.35">
      <c r="A2859" s="8" t="str">
        <f t="shared" si="94"/>
        <v>Distribución volumen por criterio (kg ó litros)Pescados Ing.RTO CENTRO</v>
      </c>
      <c r="B2859" s="8" t="s">
        <v>265</v>
      </c>
      <c r="C2859" s="8">
        <v>0</v>
      </c>
      <c r="D2859" t="s">
        <v>145</v>
      </c>
      <c r="E2859" s="24">
        <v>7.7449502312441298</v>
      </c>
      <c r="F2859" s="24">
        <v>7.8594375096388998</v>
      </c>
      <c r="G2859" s="24">
        <v>8.4628144286567206</v>
      </c>
      <c r="H2859" s="9">
        <v>0</v>
      </c>
    </row>
    <row r="2860" spans="1:8" x14ac:dyDescent="0.35">
      <c r="A2860" s="8" t="str">
        <f t="shared" si="94"/>
        <v>Distribución volumen por criterio (kg ó litros)Pescados Ing.NORTE-CENTRO</v>
      </c>
      <c r="B2860" s="8" t="s">
        <v>265</v>
      </c>
      <c r="C2860" s="8">
        <v>0</v>
      </c>
      <c r="D2860" t="s">
        <v>146</v>
      </c>
      <c r="E2860" s="24">
        <v>7.4711260242433104</v>
      </c>
      <c r="F2860" s="24">
        <v>7.7117650407440701</v>
      </c>
      <c r="G2860" s="24">
        <v>8.9928422349286592</v>
      </c>
      <c r="H2860" s="9">
        <v>0</v>
      </c>
    </row>
    <row r="2861" spans="1:8" x14ac:dyDescent="0.35">
      <c r="A2861" s="8" t="str">
        <f t="shared" si="94"/>
        <v>Distribución volumen por criterio (kg ó litros)Pescados Ing.NOROESTE</v>
      </c>
      <c r="B2861" s="8" t="s">
        <v>265</v>
      </c>
      <c r="C2861" s="8">
        <v>0</v>
      </c>
      <c r="D2861" t="s">
        <v>147</v>
      </c>
      <c r="E2861" s="24">
        <v>9.9865063974730592</v>
      </c>
      <c r="F2861" s="24">
        <v>7.7475144830037097</v>
      </c>
      <c r="G2861" s="24">
        <v>7.3391004391650601</v>
      </c>
      <c r="H2861" s="9">
        <v>0</v>
      </c>
    </row>
    <row r="2862" spans="1:8" x14ac:dyDescent="0.35">
      <c r="A2862" s="8" t="str">
        <f t="shared" si="94"/>
        <v>Distribución volumen por criterio (kg ó litros)Pescados Ing.&lt;2MIL</v>
      </c>
      <c r="B2862" s="8" t="s">
        <v>265</v>
      </c>
      <c r="C2862" s="8">
        <v>0</v>
      </c>
      <c r="D2862" t="s">
        <v>148</v>
      </c>
      <c r="E2862" s="24">
        <v>5.18983923652931</v>
      </c>
      <c r="F2862" s="24">
        <v>5.0312062461335296</v>
      </c>
      <c r="G2862" s="24">
        <v>4.1727804803594299</v>
      </c>
      <c r="H2862" s="9">
        <v>0</v>
      </c>
    </row>
    <row r="2863" spans="1:8" x14ac:dyDescent="0.35">
      <c r="A2863" s="8" t="str">
        <f t="shared" si="94"/>
        <v>Distribución volumen por criterio (kg ó litros)Pescados Ing.2-5MIL</v>
      </c>
      <c r="B2863" s="8" t="s">
        <v>265</v>
      </c>
      <c r="C2863" s="8">
        <v>0</v>
      </c>
      <c r="D2863" t="s">
        <v>149</v>
      </c>
      <c r="E2863" s="24">
        <v>3.83148247952801</v>
      </c>
      <c r="F2863" s="24">
        <v>3.4388523374359501</v>
      </c>
      <c r="G2863" s="24">
        <v>3.1875001985445599</v>
      </c>
      <c r="H2863" s="9">
        <v>0</v>
      </c>
    </row>
    <row r="2864" spans="1:8" x14ac:dyDescent="0.35">
      <c r="A2864" s="8" t="str">
        <f t="shared" si="94"/>
        <v>Distribución volumen por criterio (kg ó litros)Pescados Ing.5-10MIL</v>
      </c>
      <c r="B2864" s="8" t="s">
        <v>265</v>
      </c>
      <c r="C2864" s="8">
        <v>0</v>
      </c>
      <c r="D2864" t="s">
        <v>150</v>
      </c>
      <c r="E2864" s="24">
        <v>6.8546721927797396</v>
      </c>
      <c r="F2864" s="24">
        <v>7.5989454499361804</v>
      </c>
      <c r="G2864" s="24">
        <v>7.5340146362965701</v>
      </c>
      <c r="H2864" s="9">
        <v>0</v>
      </c>
    </row>
    <row r="2865" spans="1:8" x14ac:dyDescent="0.35">
      <c r="A2865" s="8" t="str">
        <f t="shared" si="94"/>
        <v>Distribución volumen por criterio (kg ó litros)Pescados Ing.10-30MIL</v>
      </c>
      <c r="B2865" s="8" t="s">
        <v>265</v>
      </c>
      <c r="C2865" s="8">
        <v>0</v>
      </c>
      <c r="D2865" t="s">
        <v>151</v>
      </c>
      <c r="E2865" s="24">
        <v>16.199932081311498</v>
      </c>
      <c r="F2865" s="24">
        <v>17.657350599047401</v>
      </c>
      <c r="G2865" s="24">
        <v>19.282815507755501</v>
      </c>
      <c r="H2865" s="9">
        <v>0</v>
      </c>
    </row>
    <row r="2866" spans="1:8" x14ac:dyDescent="0.35">
      <c r="A2866" s="8" t="str">
        <f t="shared" si="94"/>
        <v>Distribución volumen por criterio (kg ó litros)Pescados Ing.30-100MIL</v>
      </c>
      <c r="B2866" s="8" t="s">
        <v>265</v>
      </c>
      <c r="C2866" s="8">
        <v>0</v>
      </c>
      <c r="D2866" t="s">
        <v>152</v>
      </c>
      <c r="E2866" s="24">
        <v>20.573368047300299</v>
      </c>
      <c r="F2866" s="24">
        <v>22.640602383623602</v>
      </c>
      <c r="G2866" s="24">
        <v>22.5502382824561</v>
      </c>
      <c r="H2866" s="9">
        <v>0</v>
      </c>
    </row>
    <row r="2867" spans="1:8" x14ac:dyDescent="0.35">
      <c r="A2867" s="8" t="str">
        <f t="shared" si="94"/>
        <v>Distribución volumen por criterio (kg ó litros)Pescados Ing.100-200MIL</v>
      </c>
      <c r="B2867" s="8" t="s">
        <v>265</v>
      </c>
      <c r="C2867" s="8">
        <v>0</v>
      </c>
      <c r="D2867" t="s">
        <v>153</v>
      </c>
      <c r="E2867" s="24">
        <v>9.40126976732458</v>
      </c>
      <c r="F2867" s="24">
        <v>10.057759832354099</v>
      </c>
      <c r="G2867" s="24">
        <v>9.7451173223681007</v>
      </c>
      <c r="H2867" s="9">
        <v>0</v>
      </c>
    </row>
    <row r="2868" spans="1:8" x14ac:dyDescent="0.35">
      <c r="A2868" s="8" t="str">
        <f t="shared" si="94"/>
        <v>Distribución volumen por criterio (kg ó litros)Pescados Ing.200-500MIL</v>
      </c>
      <c r="B2868" s="8" t="s">
        <v>265</v>
      </c>
      <c r="C2868" s="8">
        <v>0</v>
      </c>
      <c r="D2868" t="s">
        <v>154</v>
      </c>
      <c r="E2868" s="24">
        <v>13.8585386602785</v>
      </c>
      <c r="F2868" s="24">
        <v>12.543770291333001</v>
      </c>
      <c r="G2868" s="24">
        <v>12.992832808404</v>
      </c>
      <c r="H2868" s="9">
        <v>0</v>
      </c>
    </row>
    <row r="2869" spans="1:8" x14ac:dyDescent="0.35">
      <c r="A2869" s="8" t="str">
        <f t="shared" si="94"/>
        <v>Distribución volumen por criterio (kg ó litros)Pescados Ing.&gt;500MIL</v>
      </c>
      <c r="B2869" s="8" t="s">
        <v>265</v>
      </c>
      <c r="C2869" s="8">
        <v>0</v>
      </c>
      <c r="D2869" t="s">
        <v>155</v>
      </c>
      <c r="E2869" s="24">
        <v>24.090902335466399</v>
      </c>
      <c r="F2869" s="24">
        <v>21.031508529633001</v>
      </c>
      <c r="G2869" s="24">
        <v>20.534700771396501</v>
      </c>
      <c r="H2869" s="9">
        <v>0</v>
      </c>
    </row>
    <row r="2870" spans="1:8" x14ac:dyDescent="0.35">
      <c r="A2870" s="8" t="str">
        <f t="shared" si="94"/>
        <v>Distribución volumen por criterio (kg ó litros)Pescados Ing.DE 15 A 19 AÑOS</v>
      </c>
      <c r="B2870" s="8" t="s">
        <v>265</v>
      </c>
      <c r="C2870" s="8">
        <v>0</v>
      </c>
      <c r="D2870" t="s">
        <v>156</v>
      </c>
      <c r="E2870" s="24">
        <v>0.99536135545027504</v>
      </c>
      <c r="F2870" s="24">
        <v>0.47478987455114302</v>
      </c>
      <c r="G2870" s="24">
        <v>0.43481757907895502</v>
      </c>
      <c r="H2870" s="9">
        <v>0</v>
      </c>
    </row>
    <row r="2871" spans="1:8" x14ac:dyDescent="0.35">
      <c r="A2871" s="8" t="str">
        <f t="shared" si="94"/>
        <v>Distribución volumen por criterio (kg ó litros)Pescados Ing.DE 20 A 24 AÑOS</v>
      </c>
      <c r="B2871" s="8" t="s">
        <v>265</v>
      </c>
      <c r="C2871" s="8">
        <v>0</v>
      </c>
      <c r="D2871" t="s">
        <v>157</v>
      </c>
      <c r="E2871" s="24">
        <v>1.1310966947111101</v>
      </c>
      <c r="F2871" s="24">
        <v>1.97676804811842</v>
      </c>
      <c r="G2871" s="24">
        <v>2.2333653748490101</v>
      </c>
      <c r="H2871" s="9">
        <v>0</v>
      </c>
    </row>
    <row r="2872" spans="1:8" x14ac:dyDescent="0.35">
      <c r="A2872" s="8" t="str">
        <f t="shared" si="94"/>
        <v>Distribución volumen por criterio (kg ó litros)Pescados Ing.DE 25 A 34 AÑOS</v>
      </c>
      <c r="B2872" s="8" t="s">
        <v>265</v>
      </c>
      <c r="C2872" s="8">
        <v>0</v>
      </c>
      <c r="D2872" t="s">
        <v>158</v>
      </c>
      <c r="E2872" s="24">
        <v>7.31197213168819</v>
      </c>
      <c r="F2872" s="24">
        <v>6.4446436052033897</v>
      </c>
      <c r="G2872" s="24">
        <v>5.6912068036270496</v>
      </c>
      <c r="H2872" s="9">
        <v>0</v>
      </c>
    </row>
    <row r="2873" spans="1:8" x14ac:dyDescent="0.35">
      <c r="A2873" s="8" t="str">
        <f t="shared" si="94"/>
        <v>Distribución volumen por criterio (kg ó litros)Pescados Ing.DE 35 A 49 AÑOS</v>
      </c>
      <c r="B2873" s="8" t="s">
        <v>265</v>
      </c>
      <c r="C2873" s="8">
        <v>0</v>
      </c>
      <c r="D2873" t="s">
        <v>159</v>
      </c>
      <c r="E2873" s="24">
        <v>17.397880745552602</v>
      </c>
      <c r="F2873" s="24">
        <v>19.151740920089299</v>
      </c>
      <c r="G2873" s="24">
        <v>16.969522633902201</v>
      </c>
      <c r="H2873" s="9">
        <v>0</v>
      </c>
    </row>
    <row r="2874" spans="1:8" x14ac:dyDescent="0.35">
      <c r="A2874" s="8" t="str">
        <f t="shared" si="94"/>
        <v>Distribución volumen por criterio (kg ó litros)Pescados Ing.DE 50 A 59 AÑOS</v>
      </c>
      <c r="B2874" s="8" t="s">
        <v>265</v>
      </c>
      <c r="C2874" s="8">
        <v>0</v>
      </c>
      <c r="D2874" t="s">
        <v>160</v>
      </c>
      <c r="E2874" s="24">
        <v>24.5298309368135</v>
      </c>
      <c r="F2874" s="24">
        <v>25.9437726884006</v>
      </c>
      <c r="G2874" s="24">
        <v>23.3438901952576</v>
      </c>
      <c r="H2874" s="9">
        <v>0</v>
      </c>
    </row>
    <row r="2875" spans="1:8" x14ac:dyDescent="0.35">
      <c r="A2875" s="8" t="str">
        <f t="shared" si="94"/>
        <v>Distribución volumen por criterio (kg ó litros)Pescados Ing.DE 60 A 75 AÑOS</v>
      </c>
      <c r="B2875" s="8" t="s">
        <v>265</v>
      </c>
      <c r="C2875" s="8">
        <v>0</v>
      </c>
      <c r="D2875" t="s">
        <v>161</v>
      </c>
      <c r="E2875" s="24">
        <v>48.633862609962897</v>
      </c>
      <c r="F2875" s="24">
        <v>46.008279830306897</v>
      </c>
      <c r="G2875" s="24">
        <v>51.327193395644898</v>
      </c>
      <c r="H2875" s="9">
        <v>0</v>
      </c>
    </row>
    <row r="2876" spans="1:8" x14ac:dyDescent="0.35">
      <c r="A2876" s="8" t="str">
        <f t="shared" si="94"/>
        <v>Distribución volumen por criterio (kg ó litros)Pescados Ing.NIVEL ALTO</v>
      </c>
      <c r="B2876" s="8" t="s">
        <v>265</v>
      </c>
      <c r="C2876" s="8">
        <v>0</v>
      </c>
      <c r="D2876" t="s">
        <v>245</v>
      </c>
      <c r="E2876" s="24">
        <v>25.574619290845899</v>
      </c>
      <c r="F2876" s="24">
        <v>26.462941865936902</v>
      </c>
      <c r="G2876" s="24">
        <v>24.213441359154199</v>
      </c>
      <c r="H2876" s="9">
        <v>0</v>
      </c>
    </row>
    <row r="2877" spans="1:8" x14ac:dyDescent="0.35">
      <c r="A2877" s="8" t="str">
        <f t="shared" si="94"/>
        <v>Distribución volumen por criterio (kg ó litros)Pescados Ing.NIVEL MEDIO ALTO</v>
      </c>
      <c r="B2877" s="8" t="s">
        <v>265</v>
      </c>
      <c r="C2877" s="8">
        <v>0</v>
      </c>
      <c r="D2877" t="s">
        <v>246</v>
      </c>
      <c r="E2877" s="24">
        <v>15.523010181222499</v>
      </c>
      <c r="F2877" s="24">
        <v>17.009631645266602</v>
      </c>
      <c r="G2877" s="24">
        <v>15.507342300822501</v>
      </c>
      <c r="H2877" s="9">
        <v>0</v>
      </c>
    </row>
    <row r="2878" spans="1:8" x14ac:dyDescent="0.35">
      <c r="A2878" s="8" t="str">
        <f t="shared" si="94"/>
        <v>Distribución volumen por criterio (kg ó litros)Pescados Ing.NIVEL MEDIO</v>
      </c>
      <c r="B2878" s="8" t="s">
        <v>265</v>
      </c>
      <c r="C2878" s="8">
        <v>0</v>
      </c>
      <c r="D2878" t="s">
        <v>247</v>
      </c>
      <c r="E2878" s="24">
        <v>24.1577108800563</v>
      </c>
      <c r="F2878" s="24">
        <v>24.775372493504499</v>
      </c>
      <c r="G2878" s="24">
        <v>23.897916381998801</v>
      </c>
      <c r="H2878" s="9">
        <v>0</v>
      </c>
    </row>
    <row r="2879" spans="1:8" x14ac:dyDescent="0.35">
      <c r="A2879" s="8" t="str">
        <f t="shared" si="94"/>
        <v>Distribución volumen por criterio (kg ó litros)Pescados Ing.NIVEL MEDIO BAJO</v>
      </c>
      <c r="B2879" s="8" t="s">
        <v>265</v>
      </c>
      <c r="C2879" s="8">
        <v>0</v>
      </c>
      <c r="D2879" t="s">
        <v>248</v>
      </c>
      <c r="E2879" s="24">
        <v>13.7651012412895</v>
      </c>
      <c r="F2879" s="24">
        <v>12.263449226853201</v>
      </c>
      <c r="G2879" s="24">
        <v>16.564053287317002</v>
      </c>
      <c r="H2879" s="9">
        <v>0</v>
      </c>
    </row>
    <row r="2880" spans="1:8" x14ac:dyDescent="0.35">
      <c r="A2880" s="8" t="str">
        <f t="shared" si="94"/>
        <v>Distribución volumen por criterio (kg ó litros)Pescados Ing.NIVEL BAJO</v>
      </c>
      <c r="B2880" s="8" t="s">
        <v>265</v>
      </c>
      <c r="C2880" s="8">
        <v>0</v>
      </c>
      <c r="D2880" t="s">
        <v>249</v>
      </c>
      <c r="E2880" s="24">
        <v>20.979561283736299</v>
      </c>
      <c r="F2880" s="24">
        <v>19.488606542500499</v>
      </c>
      <c r="G2880" s="24">
        <v>19.817244593904999</v>
      </c>
      <c r="H2880" s="9">
        <v>0</v>
      </c>
    </row>
    <row r="2881" spans="1:8" x14ac:dyDescent="0.35">
      <c r="A2881" s="8" t="str">
        <f t="shared" si="94"/>
        <v>Distribución volumen por criterio (kg ó litros)Pescados Ing.HOMBRE</v>
      </c>
      <c r="B2881" s="8" t="s">
        <v>265</v>
      </c>
      <c r="C2881" s="8">
        <v>0</v>
      </c>
      <c r="D2881" t="s">
        <v>166</v>
      </c>
      <c r="E2881" s="24">
        <v>54.540630252978502</v>
      </c>
      <c r="F2881" s="24">
        <v>52.259383722096203</v>
      </c>
      <c r="G2881" s="24">
        <v>52.355090402473202</v>
      </c>
      <c r="H2881" s="9">
        <v>0</v>
      </c>
    </row>
    <row r="2882" spans="1:8" x14ac:dyDescent="0.35">
      <c r="A2882" s="8" t="str">
        <f t="shared" si="94"/>
        <v>Distribución volumen por criterio (kg ó litros)Pescados Ing.MUJER</v>
      </c>
      <c r="B2882" s="8" t="s">
        <v>265</v>
      </c>
      <c r="C2882" s="8">
        <v>0</v>
      </c>
      <c r="D2882" t="s">
        <v>167</v>
      </c>
      <c r="E2882" s="24">
        <v>45.459374812124601</v>
      </c>
      <c r="F2882" s="24">
        <v>47.740614444384299</v>
      </c>
      <c r="G2882" s="24">
        <v>47.644908975333799</v>
      </c>
      <c r="H2882" s="9">
        <v>0</v>
      </c>
    </row>
    <row r="2883" spans="1:8" x14ac:dyDescent="0.35">
      <c r="A2883" s="8" t="str">
        <f t="shared" ref="A2883:A2912" si="95">$I$2343&amp;$C$2883&amp;D2883</f>
        <v>Distribución volumen por criterio (kg ó litros)Merluza/Pescadil.IngT.ESPAÑA</v>
      </c>
      <c r="B2883" s="8" t="s">
        <v>265</v>
      </c>
      <c r="C2883" s="8" t="s">
        <v>78</v>
      </c>
      <c r="D2883" t="s">
        <v>138</v>
      </c>
      <c r="E2883" s="24">
        <v>100</v>
      </c>
      <c r="F2883" s="24">
        <v>100</v>
      </c>
      <c r="G2883" s="24">
        <v>100</v>
      </c>
      <c r="H2883" s="9">
        <v>0</v>
      </c>
    </row>
    <row r="2884" spans="1:8" x14ac:dyDescent="0.35">
      <c r="A2884" s="8" t="str">
        <f t="shared" si="95"/>
        <v>Distribución volumen por criterio (kg ó litros)Merluza/Pescadil.IngBCN AM</v>
      </c>
      <c r="B2884" s="8" t="s">
        <v>265</v>
      </c>
      <c r="C2884" s="8">
        <v>0</v>
      </c>
      <c r="D2884" t="s">
        <v>140</v>
      </c>
      <c r="E2884" s="24">
        <v>4.6013931430243202</v>
      </c>
      <c r="F2884" s="24">
        <v>4.0798129052406003</v>
      </c>
      <c r="G2884" s="24">
        <v>0.74620241160008005</v>
      </c>
      <c r="H2884" s="9">
        <v>0</v>
      </c>
    </row>
    <row r="2885" spans="1:8" x14ac:dyDescent="0.35">
      <c r="A2885" s="8" t="str">
        <f t="shared" si="95"/>
        <v>Distribución volumen por criterio (kg ó litros)Merluza/Pescadil.IngREST.CAT ARAGON</v>
      </c>
      <c r="B2885" s="8" t="s">
        <v>265</v>
      </c>
      <c r="C2885" s="8">
        <v>0</v>
      </c>
      <c r="D2885" t="s">
        <v>141</v>
      </c>
      <c r="E2885" s="24">
        <v>5.8375978317424302</v>
      </c>
      <c r="F2885" s="24">
        <v>17.845431614277999</v>
      </c>
      <c r="G2885" s="24">
        <v>14.4663218934786</v>
      </c>
      <c r="H2885" s="9">
        <v>0</v>
      </c>
    </row>
    <row r="2886" spans="1:8" x14ac:dyDescent="0.35">
      <c r="A2886" s="8" t="str">
        <f t="shared" si="95"/>
        <v>Distribución volumen por criterio (kg ó litros)Merluza/Pescadil.IngLEVANTE</v>
      </c>
      <c r="B2886" s="8" t="s">
        <v>265</v>
      </c>
      <c r="C2886" s="8">
        <v>0</v>
      </c>
      <c r="D2886" t="s">
        <v>142</v>
      </c>
      <c r="E2886" s="24">
        <v>12.4306665454962</v>
      </c>
      <c r="F2886" s="24">
        <v>10.866055312679601</v>
      </c>
      <c r="G2886" s="24">
        <v>11.1521807897428</v>
      </c>
      <c r="H2886" s="9">
        <v>0</v>
      </c>
    </row>
    <row r="2887" spans="1:8" x14ac:dyDescent="0.35">
      <c r="A2887" s="8" t="str">
        <f t="shared" si="95"/>
        <v>Distribución volumen por criterio (kg ó litros)Merluza/Pescadil.IngANDALUCIA</v>
      </c>
      <c r="B2887" s="8" t="s">
        <v>265</v>
      </c>
      <c r="C2887" s="8">
        <v>0</v>
      </c>
      <c r="D2887" t="s">
        <v>143</v>
      </c>
      <c r="E2887" s="24">
        <v>19.9844673948711</v>
      </c>
      <c r="F2887" s="24">
        <v>18.5900204416874</v>
      </c>
      <c r="G2887" s="24">
        <v>16.079005373354601</v>
      </c>
      <c r="H2887" s="9">
        <v>0</v>
      </c>
    </row>
    <row r="2888" spans="1:8" x14ac:dyDescent="0.35">
      <c r="A2888" s="8" t="str">
        <f t="shared" si="95"/>
        <v>Distribución volumen por criterio (kg ó litros)Merluza/Pescadil.IngMDD AM</v>
      </c>
      <c r="B2888" s="8" t="s">
        <v>265</v>
      </c>
      <c r="C2888" s="8">
        <v>0</v>
      </c>
      <c r="D2888" t="s">
        <v>144</v>
      </c>
      <c r="E2888" s="24">
        <v>19.5904061875924</v>
      </c>
      <c r="F2888" s="24">
        <v>17.337570063691601</v>
      </c>
      <c r="G2888" s="24">
        <v>22.6937738220028</v>
      </c>
      <c r="H2888" s="9">
        <v>0</v>
      </c>
    </row>
    <row r="2889" spans="1:8" x14ac:dyDescent="0.35">
      <c r="A2889" s="8" t="str">
        <f t="shared" si="95"/>
        <v>Distribución volumen por criterio (kg ó litros)Merluza/Pescadil.IngRTO CENTRO</v>
      </c>
      <c r="B2889" s="8" t="s">
        <v>265</v>
      </c>
      <c r="C2889" s="8">
        <v>0</v>
      </c>
      <c r="D2889" t="s">
        <v>145</v>
      </c>
      <c r="E2889" s="24">
        <v>8.3382938371491804</v>
      </c>
      <c r="F2889" s="24">
        <v>12.696977427572101</v>
      </c>
      <c r="G2889" s="24">
        <v>16.635487251375402</v>
      </c>
      <c r="H2889" s="9">
        <v>0</v>
      </c>
    </row>
    <row r="2890" spans="1:8" x14ac:dyDescent="0.35">
      <c r="A2890" s="8" t="str">
        <f t="shared" si="95"/>
        <v>Distribución volumen por criterio (kg ó litros)Merluza/Pescadil.IngNORTE-CENTRO</v>
      </c>
      <c r="B2890" s="8" t="s">
        <v>265</v>
      </c>
      <c r="C2890" s="8">
        <v>0</v>
      </c>
      <c r="D2890" t="s">
        <v>146</v>
      </c>
      <c r="E2890" s="24">
        <v>16.210442895950202</v>
      </c>
      <c r="F2890" s="24">
        <v>9.3569762136089096</v>
      </c>
      <c r="G2890" s="24">
        <v>7.7828291712068802</v>
      </c>
      <c r="H2890" s="9">
        <v>0</v>
      </c>
    </row>
    <row r="2891" spans="1:8" x14ac:dyDescent="0.35">
      <c r="A2891" s="8" t="str">
        <f t="shared" si="95"/>
        <v>Distribución volumen por criterio (kg ó litros)Merluza/Pescadil.IngNOROESTE</v>
      </c>
      <c r="B2891" s="8" t="s">
        <v>265</v>
      </c>
      <c r="C2891" s="8">
        <v>0</v>
      </c>
      <c r="D2891" t="s">
        <v>147</v>
      </c>
      <c r="E2891" s="24">
        <v>13.0067380326382</v>
      </c>
      <c r="F2891" s="24">
        <v>9.2271528782545893</v>
      </c>
      <c r="G2891" s="24">
        <v>10.4442299789989</v>
      </c>
      <c r="H2891" s="9">
        <v>0</v>
      </c>
    </row>
    <row r="2892" spans="1:8" x14ac:dyDescent="0.35">
      <c r="A2892" s="8" t="str">
        <f t="shared" si="95"/>
        <v>Distribución volumen por criterio (kg ó litros)Merluza/Pescadil.Ing&lt;2MIL</v>
      </c>
      <c r="B2892" s="8" t="s">
        <v>265</v>
      </c>
      <c r="C2892" s="8">
        <v>0</v>
      </c>
      <c r="D2892" t="s">
        <v>148</v>
      </c>
      <c r="E2892" s="24">
        <v>10.2985871782159</v>
      </c>
      <c r="F2892" s="24">
        <v>6.2666132956036504</v>
      </c>
      <c r="G2892" s="24">
        <v>10.8735795920944</v>
      </c>
      <c r="H2892" s="9">
        <v>0</v>
      </c>
    </row>
    <row r="2893" spans="1:8" x14ac:dyDescent="0.35">
      <c r="A2893" s="8" t="str">
        <f t="shared" si="95"/>
        <v>Distribución volumen por criterio (kg ó litros)Merluza/Pescadil.Ing2-5MIL</v>
      </c>
      <c r="B2893" s="8" t="s">
        <v>265</v>
      </c>
      <c r="C2893" s="8">
        <v>0</v>
      </c>
      <c r="D2893" t="s">
        <v>149</v>
      </c>
      <c r="E2893" s="24">
        <v>3.6944161056251601</v>
      </c>
      <c r="F2893" s="24">
        <v>4.9892067497155796</v>
      </c>
      <c r="G2893" s="24">
        <v>4.9242456142757103</v>
      </c>
      <c r="H2893" s="9">
        <v>0</v>
      </c>
    </row>
    <row r="2894" spans="1:8" x14ac:dyDescent="0.35">
      <c r="A2894" s="8" t="str">
        <f t="shared" si="95"/>
        <v>Distribución volumen por criterio (kg ó litros)Merluza/Pescadil.Ing5-10MIL</v>
      </c>
      <c r="B2894" s="8" t="s">
        <v>265</v>
      </c>
      <c r="C2894" s="8">
        <v>0</v>
      </c>
      <c r="D2894" t="s">
        <v>150</v>
      </c>
      <c r="E2894" s="24">
        <v>7.4680057434437099</v>
      </c>
      <c r="F2894" s="24">
        <v>10.2177678832784</v>
      </c>
      <c r="G2894" s="24">
        <v>8.9243656304150303</v>
      </c>
      <c r="H2894" s="9">
        <v>0</v>
      </c>
    </row>
    <row r="2895" spans="1:8" x14ac:dyDescent="0.35">
      <c r="A2895" s="8" t="str">
        <f t="shared" si="95"/>
        <v>Distribución volumen por criterio (kg ó litros)Merluza/Pescadil.Ing10-30MIL</v>
      </c>
      <c r="B2895" s="8" t="s">
        <v>265</v>
      </c>
      <c r="C2895" s="8">
        <v>0</v>
      </c>
      <c r="D2895" t="s">
        <v>151</v>
      </c>
      <c r="E2895" s="24">
        <v>13.133770482685</v>
      </c>
      <c r="F2895" s="24">
        <v>19.620771238006999</v>
      </c>
      <c r="G2895" s="24">
        <v>17.329992954318399</v>
      </c>
      <c r="H2895" s="9">
        <v>0</v>
      </c>
    </row>
    <row r="2896" spans="1:8" x14ac:dyDescent="0.35">
      <c r="A2896" s="8" t="str">
        <f t="shared" si="95"/>
        <v>Distribución volumen por criterio (kg ó litros)Merluza/Pescadil.Ing30-100MIL</v>
      </c>
      <c r="B2896" s="8" t="s">
        <v>265</v>
      </c>
      <c r="C2896" s="8">
        <v>0</v>
      </c>
      <c r="D2896" t="s">
        <v>152</v>
      </c>
      <c r="E2896" s="24">
        <v>17.6367754166995</v>
      </c>
      <c r="F2896" s="24">
        <v>15.5603838220581</v>
      </c>
      <c r="G2896" s="24">
        <v>13.808725136880501</v>
      </c>
      <c r="H2896" s="9">
        <v>0</v>
      </c>
    </row>
    <row r="2897" spans="1:8" x14ac:dyDescent="0.35">
      <c r="A2897" s="8" t="str">
        <f t="shared" si="95"/>
        <v>Distribución volumen por criterio (kg ó litros)Merluza/Pescadil.Ing100-200MIL</v>
      </c>
      <c r="B2897" s="8" t="s">
        <v>265</v>
      </c>
      <c r="C2897" s="8">
        <v>0</v>
      </c>
      <c r="D2897" t="s">
        <v>153</v>
      </c>
      <c r="E2897" s="24">
        <v>8.8097997436297604</v>
      </c>
      <c r="F2897" s="24">
        <v>11.1173308898284</v>
      </c>
      <c r="G2897" s="24">
        <v>8.4527365026314403</v>
      </c>
      <c r="H2897" s="9">
        <v>0</v>
      </c>
    </row>
    <row r="2898" spans="1:8" x14ac:dyDescent="0.35">
      <c r="A2898" s="8" t="str">
        <f t="shared" si="95"/>
        <v>Distribución volumen por criterio (kg ó litros)Merluza/Pescadil.Ing200-500MIL</v>
      </c>
      <c r="B2898" s="8" t="s">
        <v>265</v>
      </c>
      <c r="C2898" s="8">
        <v>0</v>
      </c>
      <c r="D2898" t="s">
        <v>154</v>
      </c>
      <c r="E2898" s="24">
        <v>10.917026648716099</v>
      </c>
      <c r="F2898" s="24">
        <v>10.8174179239405</v>
      </c>
      <c r="G2898" s="24">
        <v>9.7819787405134999</v>
      </c>
      <c r="H2898" s="9">
        <v>0</v>
      </c>
    </row>
    <row r="2899" spans="1:8" x14ac:dyDescent="0.35">
      <c r="A2899" s="8" t="str">
        <f t="shared" si="95"/>
        <v>Distribución volumen por criterio (kg ó litros)Merluza/Pescadil.Ing&gt;500MIL</v>
      </c>
      <c r="B2899" s="8" t="s">
        <v>265</v>
      </c>
      <c r="C2899" s="8">
        <v>0</v>
      </c>
      <c r="D2899" t="s">
        <v>155</v>
      </c>
      <c r="E2899" s="24">
        <v>28.041620117045898</v>
      </c>
      <c r="F2899" s="24">
        <v>21.410507162813602</v>
      </c>
      <c r="G2899" s="24">
        <v>25.904408273078399</v>
      </c>
      <c r="H2899" s="9">
        <v>0</v>
      </c>
    </row>
    <row r="2900" spans="1:8" x14ac:dyDescent="0.35">
      <c r="A2900" s="8" t="str">
        <f t="shared" si="95"/>
        <v>Distribución volumen por criterio (kg ó litros)Merluza/Pescadil.IngDE 15 A 19 AÑOS</v>
      </c>
      <c r="B2900" s="8" t="s">
        <v>265</v>
      </c>
      <c r="C2900" s="8">
        <v>0</v>
      </c>
      <c r="D2900" t="s">
        <v>156</v>
      </c>
      <c r="E2900" s="24" t="s">
        <v>285</v>
      </c>
      <c r="F2900" s="24" t="s">
        <v>285</v>
      </c>
      <c r="G2900" s="24" t="s">
        <v>285</v>
      </c>
      <c r="H2900" s="9">
        <v>0</v>
      </c>
    </row>
    <row r="2901" spans="1:8" x14ac:dyDescent="0.35">
      <c r="A2901" s="8" t="str">
        <f t="shared" si="95"/>
        <v>Distribución volumen por criterio (kg ó litros)Merluza/Pescadil.IngDE 20 A 24 AÑOS</v>
      </c>
      <c r="B2901" s="8" t="s">
        <v>265</v>
      </c>
      <c r="C2901" s="8">
        <v>0</v>
      </c>
      <c r="D2901" t="s">
        <v>157</v>
      </c>
      <c r="E2901" s="24">
        <v>0.55199640071393496</v>
      </c>
      <c r="F2901" s="24">
        <v>0.35699050785433101</v>
      </c>
      <c r="G2901" s="24">
        <v>1.0150592101556899</v>
      </c>
      <c r="H2901" s="9">
        <v>0</v>
      </c>
    </row>
    <row r="2902" spans="1:8" x14ac:dyDescent="0.35">
      <c r="A2902" s="8" t="str">
        <f t="shared" si="95"/>
        <v>Distribución volumen por criterio (kg ó litros)Merluza/Pescadil.IngDE 25 A 34 AÑOS</v>
      </c>
      <c r="B2902" s="8" t="s">
        <v>265</v>
      </c>
      <c r="C2902" s="8">
        <v>0</v>
      </c>
      <c r="D2902" t="s">
        <v>158</v>
      </c>
      <c r="E2902" s="24">
        <v>1.3931811561629199</v>
      </c>
      <c r="F2902" s="24">
        <v>2.0147075432882202</v>
      </c>
      <c r="G2902" s="24">
        <v>1.7599522195658099</v>
      </c>
      <c r="H2902" s="9">
        <v>0</v>
      </c>
    </row>
    <row r="2903" spans="1:8" x14ac:dyDescent="0.35">
      <c r="A2903" s="8" t="str">
        <f t="shared" si="95"/>
        <v>Distribución volumen por criterio (kg ó litros)Merluza/Pescadil.IngDE 35 A 49 AÑOS</v>
      </c>
      <c r="B2903" s="8" t="s">
        <v>265</v>
      </c>
      <c r="C2903" s="8">
        <v>0</v>
      </c>
      <c r="D2903" t="s">
        <v>159</v>
      </c>
      <c r="E2903" s="24">
        <v>15.6775374487164</v>
      </c>
      <c r="F2903" s="24">
        <v>17.836951357308799</v>
      </c>
      <c r="G2903" s="24">
        <v>11.8441305849685</v>
      </c>
      <c r="H2903" s="9">
        <v>0</v>
      </c>
    </row>
    <row r="2904" spans="1:8" x14ac:dyDescent="0.35">
      <c r="A2904" s="8" t="str">
        <f t="shared" si="95"/>
        <v>Distribución volumen por criterio (kg ó litros)Merluza/Pescadil.IngDE 50 A 59 AÑOS</v>
      </c>
      <c r="B2904" s="8" t="s">
        <v>265</v>
      </c>
      <c r="C2904" s="8">
        <v>0</v>
      </c>
      <c r="D2904" t="s">
        <v>160</v>
      </c>
      <c r="E2904" s="24">
        <v>21.846194637930498</v>
      </c>
      <c r="F2904" s="24">
        <v>23.609391874181298</v>
      </c>
      <c r="G2904" s="24">
        <v>17.531428845437301</v>
      </c>
      <c r="H2904" s="9">
        <v>0</v>
      </c>
    </row>
    <row r="2905" spans="1:8" x14ac:dyDescent="0.35">
      <c r="A2905" s="8" t="str">
        <f t="shared" si="95"/>
        <v>Distribución volumen por criterio (kg ó litros)Merluza/Pescadil.IngDE 60 A 75 AÑOS</v>
      </c>
      <c r="B2905" s="8" t="s">
        <v>265</v>
      </c>
      <c r="C2905" s="8">
        <v>0</v>
      </c>
      <c r="D2905" t="s">
        <v>161</v>
      </c>
      <c r="E2905" s="24">
        <v>60.531091862175899</v>
      </c>
      <c r="F2905" s="24">
        <v>56.181953795290198</v>
      </c>
      <c r="G2905" s="24">
        <v>67.849454808072906</v>
      </c>
      <c r="H2905" s="9">
        <v>0</v>
      </c>
    </row>
    <row r="2906" spans="1:8" x14ac:dyDescent="0.35">
      <c r="A2906" s="8" t="str">
        <f t="shared" si="95"/>
        <v>Distribución volumen por criterio (kg ó litros)Merluza/Pescadil.IngNIVEL ALTO</v>
      </c>
      <c r="B2906" s="8" t="s">
        <v>265</v>
      </c>
      <c r="C2906" s="8">
        <v>0</v>
      </c>
      <c r="D2906" t="s">
        <v>245</v>
      </c>
      <c r="E2906" s="24">
        <v>23.157072446948501</v>
      </c>
      <c r="F2906" s="24">
        <v>22.694701276692399</v>
      </c>
      <c r="G2906" s="24">
        <v>21.8704849824143</v>
      </c>
      <c r="H2906" s="9">
        <v>0</v>
      </c>
    </row>
    <row r="2907" spans="1:8" x14ac:dyDescent="0.35">
      <c r="A2907" s="8" t="str">
        <f t="shared" si="95"/>
        <v>Distribución volumen por criterio (kg ó litros)Merluza/Pescadil.IngNIVEL MEDIO ALTO</v>
      </c>
      <c r="B2907" s="8" t="s">
        <v>265</v>
      </c>
      <c r="C2907" s="8">
        <v>0</v>
      </c>
      <c r="D2907" t="s">
        <v>246</v>
      </c>
      <c r="E2907" s="24">
        <v>13.5962157476977</v>
      </c>
      <c r="F2907" s="24">
        <v>11.8680917588346</v>
      </c>
      <c r="G2907" s="24">
        <v>7.4210890064305204</v>
      </c>
      <c r="H2907" s="9">
        <v>0</v>
      </c>
    </row>
    <row r="2908" spans="1:8" x14ac:dyDescent="0.35">
      <c r="A2908" s="8" t="str">
        <f t="shared" si="95"/>
        <v>Distribución volumen por criterio (kg ó litros)Merluza/Pescadil.IngNIVEL MEDIO</v>
      </c>
      <c r="B2908" s="8" t="s">
        <v>265</v>
      </c>
      <c r="C2908" s="8">
        <v>0</v>
      </c>
      <c r="D2908" t="s">
        <v>247</v>
      </c>
      <c r="E2908" s="24">
        <v>23.065479121465</v>
      </c>
      <c r="F2908" s="24">
        <v>26.180663410821101</v>
      </c>
      <c r="G2908" s="24">
        <v>21.111120273416599</v>
      </c>
      <c r="H2908" s="9">
        <v>0</v>
      </c>
    </row>
    <row r="2909" spans="1:8" x14ac:dyDescent="0.35">
      <c r="A2909" s="8" t="str">
        <f t="shared" si="95"/>
        <v>Distribución volumen por criterio (kg ó litros)Merluza/Pescadil.IngNIVEL MEDIO BAJO</v>
      </c>
      <c r="B2909" s="8" t="s">
        <v>265</v>
      </c>
      <c r="C2909" s="8">
        <v>0</v>
      </c>
      <c r="D2909" t="s">
        <v>248</v>
      </c>
      <c r="E2909" s="24">
        <v>16.454681713361499</v>
      </c>
      <c r="F2909" s="24">
        <v>16.1747897895101</v>
      </c>
      <c r="G2909" s="24">
        <v>20.8938865844089</v>
      </c>
      <c r="H2909" s="9">
        <v>0</v>
      </c>
    </row>
    <row r="2910" spans="1:8" x14ac:dyDescent="0.35">
      <c r="A2910" s="8" t="str">
        <f t="shared" si="95"/>
        <v>Distribución volumen por criterio (kg ó litros)Merluza/Pescadil.IngNIVEL BAJO</v>
      </c>
      <c r="B2910" s="8" t="s">
        <v>265</v>
      </c>
      <c r="C2910" s="8">
        <v>0</v>
      </c>
      <c r="D2910" t="s">
        <v>249</v>
      </c>
      <c r="E2910" s="24">
        <v>23.726555922396901</v>
      </c>
      <c r="F2910" s="24">
        <v>23.081748039645799</v>
      </c>
      <c r="G2910" s="24">
        <v>28.7034378559195</v>
      </c>
      <c r="H2910" s="9">
        <v>0</v>
      </c>
    </row>
    <row r="2911" spans="1:8" x14ac:dyDescent="0.35">
      <c r="A2911" s="8" t="str">
        <f t="shared" si="95"/>
        <v>Distribución volumen por criterio (kg ó litros)Merluza/Pescadil.IngHOMBRE</v>
      </c>
      <c r="B2911" s="8" t="s">
        <v>265</v>
      </c>
      <c r="C2911" s="8">
        <v>0</v>
      </c>
      <c r="D2911" t="s">
        <v>166</v>
      </c>
      <c r="E2911" s="24">
        <v>61.982699583457602</v>
      </c>
      <c r="F2911" s="24">
        <v>54.719219182236998</v>
      </c>
      <c r="G2911" s="24">
        <v>63.950195503050402</v>
      </c>
      <c r="H2911" s="9">
        <v>0</v>
      </c>
    </row>
    <row r="2912" spans="1:8" x14ac:dyDescent="0.35">
      <c r="A2912" s="8" t="str">
        <f t="shared" si="95"/>
        <v>Distribución volumen por criterio (kg ó litros)Merluza/Pescadil.IngMUJER</v>
      </c>
      <c r="B2912" s="8" t="s">
        <v>265</v>
      </c>
      <c r="C2912" s="8">
        <v>0</v>
      </c>
      <c r="D2912" t="s">
        <v>167</v>
      </c>
      <c r="E2912" s="24">
        <v>38.017297988601797</v>
      </c>
      <c r="F2912" s="24">
        <v>45.280780903813302</v>
      </c>
      <c r="G2912" s="24">
        <v>36.049834759801797</v>
      </c>
      <c r="H2912" s="9">
        <v>0</v>
      </c>
    </row>
    <row r="2913" spans="1:8" x14ac:dyDescent="0.35">
      <c r="A2913" s="8" t="str">
        <f t="shared" ref="A2913:A2942" si="96">$I$2343&amp;$C$2913&amp;D2913</f>
        <v>Distribución volumen por criterio (kg ó litros)Boquerones Ing.T.ESPAÑA</v>
      </c>
      <c r="B2913" s="8" t="s">
        <v>265</v>
      </c>
      <c r="C2913" s="8" t="s">
        <v>79</v>
      </c>
      <c r="D2913" t="s">
        <v>138</v>
      </c>
      <c r="E2913" s="24">
        <v>100</v>
      </c>
      <c r="F2913" s="24">
        <v>100</v>
      </c>
      <c r="G2913" s="24">
        <v>100</v>
      </c>
      <c r="H2913" s="9">
        <v>0</v>
      </c>
    </row>
    <row r="2914" spans="1:8" x14ac:dyDescent="0.35">
      <c r="A2914" s="8" t="str">
        <f t="shared" si="96"/>
        <v>Distribución volumen por criterio (kg ó litros)Boquerones Ing.BCN AM</v>
      </c>
      <c r="B2914" s="8" t="s">
        <v>265</v>
      </c>
      <c r="C2914" s="8">
        <v>0</v>
      </c>
      <c r="D2914" t="s">
        <v>140</v>
      </c>
      <c r="E2914" s="24">
        <v>5.6241451766403303</v>
      </c>
      <c r="F2914" s="24">
        <v>3.6109085285189</v>
      </c>
      <c r="G2914" s="24">
        <v>3.8897069825954298</v>
      </c>
      <c r="H2914" s="9">
        <v>0</v>
      </c>
    </row>
    <row r="2915" spans="1:8" x14ac:dyDescent="0.35">
      <c r="A2915" s="8" t="str">
        <f t="shared" si="96"/>
        <v>Distribución volumen por criterio (kg ó litros)Boquerones Ing.REST.CAT ARAGON</v>
      </c>
      <c r="B2915" s="8" t="s">
        <v>265</v>
      </c>
      <c r="C2915" s="8">
        <v>0</v>
      </c>
      <c r="D2915" t="s">
        <v>141</v>
      </c>
      <c r="E2915" s="24">
        <v>10.0790714036632</v>
      </c>
      <c r="F2915" s="24">
        <v>7.76587607393743</v>
      </c>
      <c r="G2915" s="24">
        <v>6.24314772599271</v>
      </c>
      <c r="H2915" s="9">
        <v>0</v>
      </c>
    </row>
    <row r="2916" spans="1:8" x14ac:dyDescent="0.35">
      <c r="A2916" s="8" t="str">
        <f t="shared" si="96"/>
        <v>Distribución volumen por criterio (kg ó litros)Boquerones Ing.LEVANTE</v>
      </c>
      <c r="B2916" s="8" t="s">
        <v>265</v>
      </c>
      <c r="C2916" s="8">
        <v>0</v>
      </c>
      <c r="D2916" t="s">
        <v>142</v>
      </c>
      <c r="E2916" s="24">
        <v>5.6709657184908497</v>
      </c>
      <c r="F2916" s="24">
        <v>4.82655808868624</v>
      </c>
      <c r="G2916" s="24">
        <v>5.9033858614053001</v>
      </c>
      <c r="H2916" s="9">
        <v>0</v>
      </c>
    </row>
    <row r="2917" spans="1:8" x14ac:dyDescent="0.35">
      <c r="A2917" s="8" t="str">
        <f t="shared" si="96"/>
        <v>Distribución volumen por criterio (kg ó litros)Boquerones Ing.ANDALUCIA</v>
      </c>
      <c r="B2917" s="8" t="s">
        <v>265</v>
      </c>
      <c r="C2917" s="8">
        <v>0</v>
      </c>
      <c r="D2917" t="s">
        <v>143</v>
      </c>
      <c r="E2917" s="24">
        <v>33.0907878567944</v>
      </c>
      <c r="F2917" s="24">
        <v>48.013070071639099</v>
      </c>
      <c r="G2917" s="24">
        <v>32.261621958920003</v>
      </c>
      <c r="H2917" s="9">
        <v>0</v>
      </c>
    </row>
    <row r="2918" spans="1:8" x14ac:dyDescent="0.35">
      <c r="A2918" s="8" t="str">
        <f t="shared" si="96"/>
        <v>Distribución volumen por criterio (kg ó litros)Boquerones Ing.MDD AM</v>
      </c>
      <c r="B2918" s="8" t="s">
        <v>265</v>
      </c>
      <c r="C2918" s="8">
        <v>0</v>
      </c>
      <c r="D2918" t="s">
        <v>144</v>
      </c>
      <c r="E2918" s="24">
        <v>32.235328537953997</v>
      </c>
      <c r="F2918" s="24">
        <v>20.863041426632499</v>
      </c>
      <c r="G2918" s="24">
        <v>27.951309287476899</v>
      </c>
      <c r="H2918" s="9">
        <v>0</v>
      </c>
    </row>
    <row r="2919" spans="1:8" x14ac:dyDescent="0.35">
      <c r="A2919" s="8" t="str">
        <f t="shared" si="96"/>
        <v>Distribución volumen por criterio (kg ó litros)Boquerones Ing.RTO CENTRO</v>
      </c>
      <c r="B2919" s="8" t="s">
        <v>265</v>
      </c>
      <c r="C2919" s="8">
        <v>0</v>
      </c>
      <c r="D2919" t="s">
        <v>145</v>
      </c>
      <c r="E2919" s="24">
        <v>11.650359286536199</v>
      </c>
      <c r="F2919" s="24">
        <v>6.3777667654951298</v>
      </c>
      <c r="G2919" s="24">
        <v>11.4880758669399</v>
      </c>
      <c r="H2919" s="9">
        <v>0</v>
      </c>
    </row>
    <row r="2920" spans="1:8" x14ac:dyDescent="0.35">
      <c r="A2920" s="8" t="str">
        <f t="shared" si="96"/>
        <v>Distribución volumen por criterio (kg ó litros)Boquerones Ing.NORTE-CENTRO</v>
      </c>
      <c r="B2920" s="8" t="s">
        <v>265</v>
      </c>
      <c r="C2920" s="8">
        <v>0</v>
      </c>
      <c r="D2920" t="s">
        <v>146</v>
      </c>
      <c r="E2920" s="24">
        <v>0.67011618089831604</v>
      </c>
      <c r="F2920" s="24">
        <v>3.16074757253197</v>
      </c>
      <c r="G2920" s="24">
        <v>2.5328999752251198</v>
      </c>
      <c r="H2920" s="9">
        <v>0</v>
      </c>
    </row>
    <row r="2921" spans="1:8" x14ac:dyDescent="0.35">
      <c r="A2921" s="8" t="str">
        <f t="shared" si="96"/>
        <v>Distribución volumen por criterio (kg ó litros)Boquerones Ing.NOROESTE</v>
      </c>
      <c r="B2921" s="8" t="s">
        <v>265</v>
      </c>
      <c r="C2921" s="8">
        <v>0</v>
      </c>
      <c r="D2921" t="s">
        <v>147</v>
      </c>
      <c r="E2921" s="24">
        <v>0.97923558833842095</v>
      </c>
      <c r="F2921" s="24">
        <v>5.3820273844916304</v>
      </c>
      <c r="G2921" s="24">
        <v>9.7298591748293397</v>
      </c>
      <c r="H2921" s="9">
        <v>0</v>
      </c>
    </row>
    <row r="2922" spans="1:8" x14ac:dyDescent="0.35">
      <c r="A2922" s="8" t="str">
        <f t="shared" si="96"/>
        <v>Distribución volumen por criterio (kg ó litros)Boquerones Ing.&lt;2MIL</v>
      </c>
      <c r="B2922" s="8" t="s">
        <v>265</v>
      </c>
      <c r="C2922" s="8">
        <v>0</v>
      </c>
      <c r="D2922" t="s">
        <v>148</v>
      </c>
      <c r="E2922" s="24">
        <v>6.9469046641715</v>
      </c>
      <c r="F2922" s="24">
        <v>1.56478566085885</v>
      </c>
      <c r="G2922" s="24">
        <v>5.5616082268773201</v>
      </c>
      <c r="H2922" s="9">
        <v>0</v>
      </c>
    </row>
    <row r="2923" spans="1:8" x14ac:dyDescent="0.35">
      <c r="A2923" s="8" t="str">
        <f t="shared" si="96"/>
        <v>Distribución volumen por criterio (kg ó litros)Boquerones Ing.2-5MIL</v>
      </c>
      <c r="B2923" s="8" t="s">
        <v>265</v>
      </c>
      <c r="C2923" s="8">
        <v>0</v>
      </c>
      <c r="D2923" t="s">
        <v>149</v>
      </c>
      <c r="E2923" s="24">
        <v>1.32671606036679</v>
      </c>
      <c r="F2923" s="24">
        <v>3.5071877806404901</v>
      </c>
      <c r="G2923" s="24">
        <v>4.8741955053895598</v>
      </c>
      <c r="H2923" s="9">
        <v>0</v>
      </c>
    </row>
    <row r="2924" spans="1:8" x14ac:dyDescent="0.35">
      <c r="A2924" s="8" t="str">
        <f t="shared" si="96"/>
        <v>Distribución volumen por criterio (kg ó litros)Boquerones Ing.5-10MIL</v>
      </c>
      <c r="B2924" s="8" t="s">
        <v>265</v>
      </c>
      <c r="C2924" s="8">
        <v>0</v>
      </c>
      <c r="D2924" t="s">
        <v>150</v>
      </c>
      <c r="E2924" s="24">
        <v>2.97763425683427</v>
      </c>
      <c r="F2924" s="24">
        <v>2.1234624303490901</v>
      </c>
      <c r="G2924" s="24">
        <v>3.14479666722151</v>
      </c>
      <c r="H2924" s="9">
        <v>0</v>
      </c>
    </row>
    <row r="2925" spans="1:8" x14ac:dyDescent="0.35">
      <c r="A2925" s="8" t="str">
        <f t="shared" si="96"/>
        <v>Distribución volumen por criterio (kg ó litros)Boquerones Ing.10-30MIL</v>
      </c>
      <c r="B2925" s="8" t="s">
        <v>265</v>
      </c>
      <c r="C2925" s="8">
        <v>0</v>
      </c>
      <c r="D2925" t="s">
        <v>151</v>
      </c>
      <c r="E2925" s="24">
        <v>15.3129101078794</v>
      </c>
      <c r="F2925" s="24">
        <v>16.052243527526901</v>
      </c>
      <c r="G2925" s="24">
        <v>19.6660820768805</v>
      </c>
      <c r="H2925" s="9">
        <v>0</v>
      </c>
    </row>
    <row r="2926" spans="1:8" x14ac:dyDescent="0.35">
      <c r="A2926" s="8" t="str">
        <f t="shared" si="96"/>
        <v>Distribución volumen por criterio (kg ó litros)Boquerones Ing.30-100MIL</v>
      </c>
      <c r="B2926" s="8" t="s">
        <v>265</v>
      </c>
      <c r="C2926" s="8">
        <v>0</v>
      </c>
      <c r="D2926" t="s">
        <v>152</v>
      </c>
      <c r="E2926" s="24">
        <v>14.5081424984013</v>
      </c>
      <c r="F2926" s="24">
        <v>14.010250019819701</v>
      </c>
      <c r="G2926" s="24">
        <v>13.4274161303798</v>
      </c>
      <c r="H2926" s="9">
        <v>0</v>
      </c>
    </row>
    <row r="2927" spans="1:8" x14ac:dyDescent="0.35">
      <c r="A2927" s="8" t="str">
        <f t="shared" si="96"/>
        <v>Distribución volumen por criterio (kg ó litros)Boquerones Ing.100-200MIL</v>
      </c>
      <c r="B2927" s="8" t="s">
        <v>265</v>
      </c>
      <c r="C2927" s="8">
        <v>0</v>
      </c>
      <c r="D2927" t="s">
        <v>153</v>
      </c>
      <c r="E2927" s="24">
        <v>10.0839707034129</v>
      </c>
      <c r="F2927" s="24">
        <v>16.446380615743401</v>
      </c>
      <c r="G2927" s="24">
        <v>11.1741325529346</v>
      </c>
      <c r="H2927" s="9">
        <v>0</v>
      </c>
    </row>
    <row r="2928" spans="1:8" x14ac:dyDescent="0.35">
      <c r="A2928" s="8" t="str">
        <f t="shared" si="96"/>
        <v>Distribución volumen por criterio (kg ó litros)Boquerones Ing.200-500MIL</v>
      </c>
      <c r="B2928" s="8" t="s">
        <v>265</v>
      </c>
      <c r="C2928" s="8">
        <v>0</v>
      </c>
      <c r="D2928" t="s">
        <v>154</v>
      </c>
      <c r="E2928" s="24">
        <v>11.818447290844</v>
      </c>
      <c r="F2928" s="24">
        <v>11.1839344843457</v>
      </c>
      <c r="G2928" s="24">
        <v>8.9491506664823799</v>
      </c>
      <c r="H2928" s="9">
        <v>0</v>
      </c>
    </row>
    <row r="2929" spans="1:8" x14ac:dyDescent="0.35">
      <c r="A2929" s="8" t="str">
        <f t="shared" si="96"/>
        <v>Distribución volumen por criterio (kg ó litros)Boquerones Ing.&gt;500MIL</v>
      </c>
      <c r="B2929" s="8" t="s">
        <v>265</v>
      </c>
      <c r="C2929" s="8">
        <v>0</v>
      </c>
      <c r="D2929" t="s">
        <v>155</v>
      </c>
      <c r="E2929" s="24">
        <v>37.025280797709698</v>
      </c>
      <c r="F2929" s="24">
        <v>35.111756011473403</v>
      </c>
      <c r="G2929" s="24">
        <v>33.202625589532801</v>
      </c>
      <c r="H2929" s="9">
        <v>0</v>
      </c>
    </row>
    <row r="2930" spans="1:8" x14ac:dyDescent="0.35">
      <c r="A2930" s="8" t="str">
        <f t="shared" si="96"/>
        <v>Distribución volumen por criterio (kg ó litros)Boquerones Ing.DE 15 A 19 AÑOS</v>
      </c>
      <c r="B2930" s="8" t="s">
        <v>265</v>
      </c>
      <c r="C2930" s="8">
        <v>0</v>
      </c>
      <c r="D2930" t="s">
        <v>156</v>
      </c>
      <c r="E2930" s="24">
        <v>4.1652887623118602</v>
      </c>
      <c r="F2930" s="24" t="s">
        <v>285</v>
      </c>
      <c r="G2930" s="24" t="s">
        <v>285</v>
      </c>
      <c r="H2930" s="9">
        <v>0</v>
      </c>
    </row>
    <row r="2931" spans="1:8" x14ac:dyDescent="0.35">
      <c r="A2931" s="8" t="str">
        <f t="shared" si="96"/>
        <v>Distribución volumen por criterio (kg ó litros)Boquerones Ing.DE 20 A 24 AÑOS</v>
      </c>
      <c r="B2931" s="8" t="s">
        <v>265</v>
      </c>
      <c r="C2931" s="8">
        <v>0</v>
      </c>
      <c r="D2931" t="s">
        <v>157</v>
      </c>
      <c r="E2931" s="24">
        <v>0.280681686974944</v>
      </c>
      <c r="F2931" s="24">
        <v>0.85481264144946401</v>
      </c>
      <c r="G2931" s="24">
        <v>0.23209868733550901</v>
      </c>
      <c r="H2931" s="9">
        <v>0</v>
      </c>
    </row>
    <row r="2932" spans="1:8" x14ac:dyDescent="0.35">
      <c r="A2932" s="8" t="str">
        <f t="shared" si="96"/>
        <v>Distribución volumen por criterio (kg ó litros)Boquerones Ing.DE 25 A 34 AÑOS</v>
      </c>
      <c r="B2932" s="8" t="s">
        <v>265</v>
      </c>
      <c r="C2932" s="8">
        <v>0</v>
      </c>
      <c r="D2932" t="s">
        <v>158</v>
      </c>
      <c r="E2932" s="24">
        <v>3.2267836161983698</v>
      </c>
      <c r="F2932" s="24">
        <v>1.00157164057904</v>
      </c>
      <c r="G2932" s="24">
        <v>3.5180853678364001</v>
      </c>
      <c r="H2932" s="9">
        <v>0</v>
      </c>
    </row>
    <row r="2933" spans="1:8" x14ac:dyDescent="0.35">
      <c r="A2933" s="8" t="str">
        <f t="shared" si="96"/>
        <v>Distribución volumen por criterio (kg ó litros)Boquerones Ing.DE 35 A 49 AÑOS</v>
      </c>
      <c r="B2933" s="8" t="s">
        <v>265</v>
      </c>
      <c r="C2933" s="8">
        <v>0</v>
      </c>
      <c r="D2933" t="s">
        <v>159</v>
      </c>
      <c r="E2933" s="24">
        <v>8.6366363107087007</v>
      </c>
      <c r="F2933" s="24">
        <v>13.340904689369699</v>
      </c>
      <c r="G2933" s="24">
        <v>9.4762186038169798</v>
      </c>
      <c r="H2933" s="9">
        <v>0</v>
      </c>
    </row>
    <row r="2934" spans="1:8" x14ac:dyDescent="0.35">
      <c r="A2934" s="8" t="str">
        <f t="shared" si="96"/>
        <v>Distribución volumen por criterio (kg ó litros)Boquerones Ing.DE 50 A 59 AÑOS</v>
      </c>
      <c r="B2934" s="8" t="s">
        <v>265</v>
      </c>
      <c r="C2934" s="8">
        <v>0</v>
      </c>
      <c r="D2934" t="s">
        <v>160</v>
      </c>
      <c r="E2934" s="24">
        <v>19.3469517972894</v>
      </c>
      <c r="F2934" s="24">
        <v>28.674648015504101</v>
      </c>
      <c r="G2934" s="24">
        <v>19.815621446218501</v>
      </c>
      <c r="H2934" s="9">
        <v>0</v>
      </c>
    </row>
    <row r="2935" spans="1:8" x14ac:dyDescent="0.35">
      <c r="A2935" s="8" t="str">
        <f t="shared" si="96"/>
        <v>Distribución volumen por criterio (kg ó litros)Boquerones Ing.DE 60 A 75 AÑOS</v>
      </c>
      <c r="B2935" s="8" t="s">
        <v>265</v>
      </c>
      <c r="C2935" s="8">
        <v>0</v>
      </c>
      <c r="D2935" t="s">
        <v>161</v>
      </c>
      <c r="E2935" s="24">
        <v>64.343660993524196</v>
      </c>
      <c r="F2935" s="24">
        <v>56.128054256833401</v>
      </c>
      <c r="G2935" s="24">
        <v>66.957985276815904</v>
      </c>
      <c r="H2935" s="9">
        <v>0</v>
      </c>
    </row>
    <row r="2936" spans="1:8" x14ac:dyDescent="0.35">
      <c r="A2936" s="8" t="str">
        <f t="shared" si="96"/>
        <v>Distribución volumen por criterio (kg ó litros)Boquerones Ing.NIVEL ALTO</v>
      </c>
      <c r="B2936" s="8" t="s">
        <v>265</v>
      </c>
      <c r="C2936" s="8">
        <v>0</v>
      </c>
      <c r="D2936" t="s">
        <v>245</v>
      </c>
      <c r="E2936" s="24">
        <v>30.295663664767002</v>
      </c>
      <c r="F2936" s="24">
        <v>32.2903365657587</v>
      </c>
      <c r="G2936" s="24">
        <v>22.154663887839899</v>
      </c>
      <c r="H2936" s="9">
        <v>0</v>
      </c>
    </row>
    <row r="2937" spans="1:8" x14ac:dyDescent="0.35">
      <c r="A2937" s="8" t="str">
        <f t="shared" si="96"/>
        <v>Distribución volumen por criterio (kg ó litros)Boquerones Ing.NIVEL MEDIO ALTO</v>
      </c>
      <c r="B2937" s="8" t="s">
        <v>265</v>
      </c>
      <c r="C2937" s="8">
        <v>0</v>
      </c>
      <c r="D2937" t="s">
        <v>246</v>
      </c>
      <c r="E2937" s="24">
        <v>10.697914202338501</v>
      </c>
      <c r="F2937" s="24">
        <v>22.227701000050001</v>
      </c>
      <c r="G2937" s="24">
        <v>16.802000750036399</v>
      </c>
      <c r="H2937" s="9">
        <v>0</v>
      </c>
    </row>
    <row r="2938" spans="1:8" x14ac:dyDescent="0.35">
      <c r="A2938" s="8" t="str">
        <f t="shared" si="96"/>
        <v>Distribución volumen por criterio (kg ó litros)Boquerones Ing.NIVEL MEDIO</v>
      </c>
      <c r="B2938" s="8" t="s">
        <v>265</v>
      </c>
      <c r="C2938" s="8">
        <v>0</v>
      </c>
      <c r="D2938" t="s">
        <v>247</v>
      </c>
      <c r="E2938" s="24">
        <v>27.1184294107357</v>
      </c>
      <c r="F2938" s="24">
        <v>17.2352667703781</v>
      </c>
      <c r="G2938" s="24">
        <v>25.844430860673601</v>
      </c>
      <c r="H2938" s="9">
        <v>0</v>
      </c>
    </row>
    <row r="2939" spans="1:8" x14ac:dyDescent="0.35">
      <c r="A2939" s="8" t="str">
        <f t="shared" si="96"/>
        <v>Distribución volumen por criterio (kg ó litros)Boquerones Ing.NIVEL MEDIO BAJO</v>
      </c>
      <c r="B2939" s="8" t="s">
        <v>265</v>
      </c>
      <c r="C2939" s="8">
        <v>0</v>
      </c>
      <c r="D2939" t="s">
        <v>248</v>
      </c>
      <c r="E2939" s="24">
        <v>13.530211458712801</v>
      </c>
      <c r="F2939" s="24">
        <v>17.451264661998</v>
      </c>
      <c r="G2939" s="24">
        <v>14.450465786983001</v>
      </c>
      <c r="H2939" s="9">
        <v>0</v>
      </c>
    </row>
    <row r="2940" spans="1:8" x14ac:dyDescent="0.35">
      <c r="A2940" s="8" t="str">
        <f t="shared" si="96"/>
        <v>Distribución volumen por criterio (kg ó litros)Boquerones Ing.NIVEL BAJO</v>
      </c>
      <c r="B2940" s="8" t="s">
        <v>265</v>
      </c>
      <c r="C2940" s="8">
        <v>0</v>
      </c>
      <c r="D2940" t="s">
        <v>249</v>
      </c>
      <c r="E2940" s="24">
        <v>18.3577812507781</v>
      </c>
      <c r="F2940" s="24">
        <v>10.7954339222157</v>
      </c>
      <c r="G2940" s="24">
        <v>20.748438795720102</v>
      </c>
      <c r="H2940" s="9">
        <v>0</v>
      </c>
    </row>
    <row r="2941" spans="1:8" x14ac:dyDescent="0.35">
      <c r="A2941" s="8" t="str">
        <f t="shared" si="96"/>
        <v>Distribución volumen por criterio (kg ó litros)Boquerones Ing.HOMBRE</v>
      </c>
      <c r="B2941" s="8" t="s">
        <v>265</v>
      </c>
      <c r="C2941" s="8">
        <v>0</v>
      </c>
      <c r="D2941" t="s">
        <v>166</v>
      </c>
      <c r="E2941" s="24">
        <v>62.925814855667099</v>
      </c>
      <c r="F2941" s="24">
        <v>53.780431459806998</v>
      </c>
      <c r="G2941" s="24">
        <v>57.415719672534799</v>
      </c>
      <c r="H2941" s="9">
        <v>0</v>
      </c>
    </row>
    <row r="2942" spans="1:8" x14ac:dyDescent="0.35">
      <c r="A2942" s="8" t="str">
        <f t="shared" si="96"/>
        <v>Distribución volumen por criterio (kg ó litros)Boquerones Ing.MUJER</v>
      </c>
      <c r="B2942" s="8" t="s">
        <v>265</v>
      </c>
      <c r="C2942" s="8">
        <v>0</v>
      </c>
      <c r="D2942" t="s">
        <v>167</v>
      </c>
      <c r="E2942" s="24">
        <v>37.074184561603502</v>
      </c>
      <c r="F2942" s="24">
        <v>46.219568392074599</v>
      </c>
      <c r="G2942" s="24">
        <v>42.584284465955797</v>
      </c>
      <c r="H2942" s="9">
        <v>0</v>
      </c>
    </row>
    <row r="2943" spans="1:8" x14ac:dyDescent="0.35">
      <c r="A2943" s="8" t="str">
        <f t="shared" ref="A2943:A2972" si="97">$I$2343&amp;$C$2943&amp;D2943</f>
        <v>Distribución volumen por criterio (kg ó litros)Sardinas Ing.T.ESPAÑA</v>
      </c>
      <c r="B2943" s="8" t="s">
        <v>265</v>
      </c>
      <c r="C2943" s="8" t="s">
        <v>80</v>
      </c>
      <c r="D2943" t="s">
        <v>138</v>
      </c>
      <c r="E2943" s="24">
        <v>100</v>
      </c>
      <c r="F2943" s="24">
        <v>100</v>
      </c>
      <c r="G2943" s="24">
        <v>100</v>
      </c>
      <c r="H2943" s="9">
        <v>0</v>
      </c>
    </row>
    <row r="2944" spans="1:8" x14ac:dyDescent="0.35">
      <c r="A2944" s="8" t="str">
        <f t="shared" si="97"/>
        <v>Distribución volumen por criterio (kg ó litros)Sardinas Ing.BCN AM</v>
      </c>
      <c r="B2944" s="8" t="s">
        <v>265</v>
      </c>
      <c r="C2944" s="8">
        <v>0</v>
      </c>
      <c r="D2944" t="s">
        <v>140</v>
      </c>
      <c r="E2944" s="24">
        <v>2.0020986011330102</v>
      </c>
      <c r="F2944" s="24">
        <v>1.8236981058781601</v>
      </c>
      <c r="G2944" s="24">
        <v>4.5024669448854002</v>
      </c>
      <c r="H2944" s="9">
        <v>0</v>
      </c>
    </row>
    <row r="2945" spans="1:8" x14ac:dyDescent="0.35">
      <c r="A2945" s="8" t="str">
        <f t="shared" si="97"/>
        <v>Distribución volumen por criterio (kg ó litros)Sardinas Ing.REST.CAT ARAGON</v>
      </c>
      <c r="B2945" s="8" t="s">
        <v>265</v>
      </c>
      <c r="C2945" s="8">
        <v>0</v>
      </c>
      <c r="D2945" t="s">
        <v>141</v>
      </c>
      <c r="E2945" s="24">
        <v>4.9022724052739903</v>
      </c>
      <c r="F2945" s="24">
        <v>9.3070395598799198</v>
      </c>
      <c r="G2945" s="24">
        <v>15.137926895369599</v>
      </c>
      <c r="H2945" s="9">
        <v>0</v>
      </c>
    </row>
    <row r="2946" spans="1:8" x14ac:dyDescent="0.35">
      <c r="A2946" s="8" t="str">
        <f t="shared" si="97"/>
        <v>Distribución volumen por criterio (kg ó litros)Sardinas Ing.LEVANTE</v>
      </c>
      <c r="B2946" s="8" t="s">
        <v>265</v>
      </c>
      <c r="C2946" s="8">
        <v>0</v>
      </c>
      <c r="D2946" t="s">
        <v>142</v>
      </c>
      <c r="E2946" s="24">
        <v>18.559949679516102</v>
      </c>
      <c r="F2946" s="24">
        <v>15.581205282814199</v>
      </c>
      <c r="G2946" s="24">
        <v>13.4417841377375</v>
      </c>
      <c r="H2946" s="9">
        <v>0</v>
      </c>
    </row>
    <row r="2947" spans="1:8" x14ac:dyDescent="0.35">
      <c r="A2947" s="8" t="str">
        <f t="shared" si="97"/>
        <v>Distribución volumen por criterio (kg ó litros)Sardinas Ing.ANDALUCIA</v>
      </c>
      <c r="B2947" s="8" t="s">
        <v>265</v>
      </c>
      <c r="C2947" s="8">
        <v>0</v>
      </c>
      <c r="D2947" t="s">
        <v>143</v>
      </c>
      <c r="E2947" s="24">
        <v>37.421839415007803</v>
      </c>
      <c r="F2947" s="24">
        <v>31.937941047803999</v>
      </c>
      <c r="G2947" s="24">
        <v>23.879031314204301</v>
      </c>
      <c r="H2947" s="9">
        <v>0</v>
      </c>
    </row>
    <row r="2948" spans="1:8" x14ac:dyDescent="0.35">
      <c r="A2948" s="8" t="str">
        <f t="shared" si="97"/>
        <v>Distribución volumen por criterio (kg ó litros)Sardinas Ing.MDD AM</v>
      </c>
      <c r="B2948" s="8" t="s">
        <v>265</v>
      </c>
      <c r="C2948" s="8">
        <v>0</v>
      </c>
      <c r="D2948" t="s">
        <v>144</v>
      </c>
      <c r="E2948" s="24">
        <v>9.2847632781589802</v>
      </c>
      <c r="F2948" s="24">
        <v>13.1051586671223</v>
      </c>
      <c r="G2948" s="24">
        <v>15.848481770669601</v>
      </c>
      <c r="H2948" s="9">
        <v>0</v>
      </c>
    </row>
    <row r="2949" spans="1:8" x14ac:dyDescent="0.35">
      <c r="A2949" s="8" t="str">
        <f t="shared" si="97"/>
        <v>Distribución volumen por criterio (kg ó litros)Sardinas Ing.RTO CENTRO</v>
      </c>
      <c r="B2949" s="8" t="s">
        <v>265</v>
      </c>
      <c r="C2949" s="8">
        <v>0</v>
      </c>
      <c r="D2949" t="s">
        <v>145</v>
      </c>
      <c r="E2949" s="24">
        <v>9.2462257900689693</v>
      </c>
      <c r="F2949" s="24">
        <v>6.8183365474547299</v>
      </c>
      <c r="G2949" s="24">
        <v>7.3023236997202003</v>
      </c>
      <c r="H2949" s="9">
        <v>0</v>
      </c>
    </row>
    <row r="2950" spans="1:8" x14ac:dyDescent="0.35">
      <c r="A2950" s="8" t="str">
        <f t="shared" si="97"/>
        <v>Distribución volumen por criterio (kg ó litros)Sardinas Ing.NORTE-CENTRO</v>
      </c>
      <c r="B2950" s="8" t="s">
        <v>265</v>
      </c>
      <c r="C2950" s="8">
        <v>0</v>
      </c>
      <c r="D2950" t="s">
        <v>146</v>
      </c>
      <c r="E2950" s="24">
        <v>4.65082098016312</v>
      </c>
      <c r="F2950" s="24">
        <v>1.6451038218449201</v>
      </c>
      <c r="G2950" s="24">
        <v>3.2697699006969798</v>
      </c>
      <c r="H2950" s="9">
        <v>0</v>
      </c>
    </row>
    <row r="2951" spans="1:8" x14ac:dyDescent="0.35">
      <c r="A2951" s="8" t="str">
        <f t="shared" si="97"/>
        <v>Distribución volumen por criterio (kg ó litros)Sardinas Ing.NOROESTE</v>
      </c>
      <c r="B2951" s="8" t="s">
        <v>265</v>
      </c>
      <c r="C2951" s="8">
        <v>0</v>
      </c>
      <c r="D2951" t="s">
        <v>147</v>
      </c>
      <c r="E2951" s="24">
        <v>13.9320232940685</v>
      </c>
      <c r="F2951" s="24">
        <v>19.781514662397399</v>
      </c>
      <c r="G2951" s="24">
        <v>16.618210488714201</v>
      </c>
      <c r="H2951" s="9">
        <v>0</v>
      </c>
    </row>
    <row r="2952" spans="1:8" x14ac:dyDescent="0.35">
      <c r="A2952" s="8" t="str">
        <f t="shared" si="97"/>
        <v>Distribución volumen por criterio (kg ó litros)Sardinas Ing.&lt;2MIL</v>
      </c>
      <c r="B2952" s="8" t="s">
        <v>265</v>
      </c>
      <c r="C2952" s="8">
        <v>0</v>
      </c>
      <c r="D2952" t="s">
        <v>148</v>
      </c>
      <c r="E2952" s="24">
        <v>5.2992459427414804</v>
      </c>
      <c r="F2952" s="24">
        <v>5.6832274229261603</v>
      </c>
      <c r="G2952" s="24">
        <v>3.3714298038197601</v>
      </c>
      <c r="H2952" s="9">
        <v>0</v>
      </c>
    </row>
    <row r="2953" spans="1:8" x14ac:dyDescent="0.35">
      <c r="A2953" s="8" t="str">
        <f t="shared" si="97"/>
        <v>Distribución volumen por criterio (kg ó litros)Sardinas Ing.2-5MIL</v>
      </c>
      <c r="B2953" s="8" t="s">
        <v>265</v>
      </c>
      <c r="C2953" s="8">
        <v>0</v>
      </c>
      <c r="D2953" t="s">
        <v>149</v>
      </c>
      <c r="E2953" s="24">
        <v>4.8748207940533996</v>
      </c>
      <c r="F2953" s="24">
        <v>5.1163917813304902</v>
      </c>
      <c r="G2953" s="24">
        <v>5.9073859630144403</v>
      </c>
      <c r="H2953" s="9">
        <v>0</v>
      </c>
    </row>
    <row r="2954" spans="1:8" x14ac:dyDescent="0.35">
      <c r="A2954" s="8" t="str">
        <f t="shared" si="97"/>
        <v>Distribución volumen por criterio (kg ó litros)Sardinas Ing.5-10MIL</v>
      </c>
      <c r="B2954" s="8" t="s">
        <v>265</v>
      </c>
      <c r="C2954" s="8">
        <v>0</v>
      </c>
      <c r="D2954" t="s">
        <v>150</v>
      </c>
      <c r="E2954" s="24">
        <v>6.4929771886948799</v>
      </c>
      <c r="F2954" s="24">
        <v>5.1477952681843</v>
      </c>
      <c r="G2954" s="24">
        <v>2.20852437577097</v>
      </c>
      <c r="H2954" s="9">
        <v>0</v>
      </c>
    </row>
    <row r="2955" spans="1:8" x14ac:dyDescent="0.35">
      <c r="A2955" s="8" t="str">
        <f t="shared" si="97"/>
        <v>Distribución volumen por criterio (kg ó litros)Sardinas Ing.10-30MIL</v>
      </c>
      <c r="B2955" s="8" t="s">
        <v>265</v>
      </c>
      <c r="C2955" s="8">
        <v>0</v>
      </c>
      <c r="D2955" t="s">
        <v>151</v>
      </c>
      <c r="E2955" s="24">
        <v>28.234124202647699</v>
      </c>
      <c r="F2955" s="24">
        <v>15.3886380474361</v>
      </c>
      <c r="G2955" s="24">
        <v>18.919320795459001</v>
      </c>
      <c r="H2955" s="9">
        <v>0</v>
      </c>
    </row>
    <row r="2956" spans="1:8" x14ac:dyDescent="0.35">
      <c r="A2956" s="8" t="str">
        <f t="shared" si="97"/>
        <v>Distribución volumen por criterio (kg ó litros)Sardinas Ing.30-100MIL</v>
      </c>
      <c r="B2956" s="8" t="s">
        <v>265</v>
      </c>
      <c r="C2956" s="8">
        <v>0</v>
      </c>
      <c r="D2956" t="s">
        <v>152</v>
      </c>
      <c r="E2956" s="24">
        <v>15.0140882996534</v>
      </c>
      <c r="F2956" s="24">
        <v>17.9934035622579</v>
      </c>
      <c r="G2956" s="24">
        <v>9.1079043037575893</v>
      </c>
      <c r="H2956" s="9">
        <v>0</v>
      </c>
    </row>
    <row r="2957" spans="1:8" x14ac:dyDescent="0.35">
      <c r="A2957" s="8" t="str">
        <f t="shared" si="97"/>
        <v>Distribución volumen por criterio (kg ó litros)Sardinas Ing.100-200MIL</v>
      </c>
      <c r="B2957" s="8" t="s">
        <v>265</v>
      </c>
      <c r="C2957" s="8">
        <v>0</v>
      </c>
      <c r="D2957" t="s">
        <v>153</v>
      </c>
      <c r="E2957" s="24">
        <v>5.5616030124136202</v>
      </c>
      <c r="F2957" s="24">
        <v>5.17907061945116</v>
      </c>
      <c r="G2957" s="24">
        <v>5.9797661925501897</v>
      </c>
      <c r="H2957" s="9">
        <v>0</v>
      </c>
    </row>
    <row r="2958" spans="1:8" x14ac:dyDescent="0.35">
      <c r="A2958" s="8" t="str">
        <f t="shared" si="97"/>
        <v>Distribución volumen por criterio (kg ó litros)Sardinas Ing.200-500MIL</v>
      </c>
      <c r="B2958" s="8" t="s">
        <v>265</v>
      </c>
      <c r="C2958" s="8">
        <v>0</v>
      </c>
      <c r="D2958" t="s">
        <v>154</v>
      </c>
      <c r="E2958" s="24">
        <v>7.5104944154561597</v>
      </c>
      <c r="F2958" s="24">
        <v>17.077061845107</v>
      </c>
      <c r="G2958" s="24">
        <v>23.349164530058999</v>
      </c>
      <c r="H2958" s="9">
        <v>0</v>
      </c>
    </row>
    <row r="2959" spans="1:8" x14ac:dyDescent="0.35">
      <c r="A2959" s="8" t="str">
        <f t="shared" si="97"/>
        <v>Distribución volumen por criterio (kg ó litros)Sardinas Ing.&gt;500MIL</v>
      </c>
      <c r="B2959" s="8" t="s">
        <v>265</v>
      </c>
      <c r="C2959" s="8">
        <v>0</v>
      </c>
      <c r="D2959" t="s">
        <v>155</v>
      </c>
      <c r="E2959" s="24">
        <v>27.012638180340499</v>
      </c>
      <c r="F2959" s="24">
        <v>28.4144060203664</v>
      </c>
      <c r="G2959" s="24">
        <v>31.156500038785701</v>
      </c>
      <c r="H2959" s="9">
        <v>0</v>
      </c>
    </row>
    <row r="2960" spans="1:8" x14ac:dyDescent="0.35">
      <c r="A2960" s="8" t="str">
        <f t="shared" si="97"/>
        <v>Distribución volumen por criterio (kg ó litros)Sardinas Ing.DE 15 A 19 AÑOS</v>
      </c>
      <c r="B2960" s="8" t="s">
        <v>265</v>
      </c>
      <c r="C2960" s="8">
        <v>0</v>
      </c>
      <c r="D2960" t="s">
        <v>156</v>
      </c>
      <c r="E2960" s="24" t="s">
        <v>285</v>
      </c>
      <c r="F2960" s="24">
        <v>1.4855183687556901</v>
      </c>
      <c r="G2960" s="24">
        <v>0.37250674469587303</v>
      </c>
      <c r="H2960" s="9">
        <v>0</v>
      </c>
    </row>
    <row r="2961" spans="1:8" x14ac:dyDescent="0.35">
      <c r="A2961" s="8" t="str">
        <f t="shared" si="97"/>
        <v>Distribución volumen por criterio (kg ó litros)Sardinas Ing.DE 20 A 24 AÑOS</v>
      </c>
      <c r="B2961" s="8" t="s">
        <v>265</v>
      </c>
      <c r="C2961" s="8">
        <v>0</v>
      </c>
      <c r="D2961" t="s">
        <v>157</v>
      </c>
      <c r="E2961" s="24">
        <v>0.58228290933702898</v>
      </c>
      <c r="F2961" s="24">
        <v>5.2051366722874401E-2</v>
      </c>
      <c r="G2961" s="24">
        <v>0.92269818672727899</v>
      </c>
      <c r="H2961" s="9">
        <v>0</v>
      </c>
    </row>
    <row r="2962" spans="1:8" x14ac:dyDescent="0.35">
      <c r="A2962" s="8" t="str">
        <f t="shared" si="97"/>
        <v>Distribución volumen por criterio (kg ó litros)Sardinas Ing.DE 25 A 34 AÑOS</v>
      </c>
      <c r="B2962" s="8" t="s">
        <v>265</v>
      </c>
      <c r="C2962" s="8">
        <v>0</v>
      </c>
      <c r="D2962" t="s">
        <v>158</v>
      </c>
      <c r="E2962" s="24">
        <v>3.6626628960683201</v>
      </c>
      <c r="F2962" s="24">
        <v>2.5746949495749401</v>
      </c>
      <c r="G2962" s="24">
        <v>3.89708312712553</v>
      </c>
      <c r="H2962" s="9">
        <v>0</v>
      </c>
    </row>
    <row r="2963" spans="1:8" x14ac:dyDescent="0.35">
      <c r="A2963" s="8" t="str">
        <f t="shared" si="97"/>
        <v>Distribución volumen por criterio (kg ó litros)Sardinas Ing.DE 35 A 49 AÑOS</v>
      </c>
      <c r="B2963" s="8" t="s">
        <v>265</v>
      </c>
      <c r="C2963" s="8">
        <v>0</v>
      </c>
      <c r="D2963" t="s">
        <v>159</v>
      </c>
      <c r="E2963" s="24">
        <v>7.9400896164299599</v>
      </c>
      <c r="F2963" s="24">
        <v>12.639569678934601</v>
      </c>
      <c r="G2963" s="24">
        <v>9.47545644643826</v>
      </c>
      <c r="H2963" s="9">
        <v>0</v>
      </c>
    </row>
    <row r="2964" spans="1:8" x14ac:dyDescent="0.35">
      <c r="A2964" s="8" t="str">
        <f t="shared" si="97"/>
        <v>Distribución volumen por criterio (kg ó litros)Sardinas Ing.DE 50 A 59 AÑOS</v>
      </c>
      <c r="B2964" s="8" t="s">
        <v>265</v>
      </c>
      <c r="C2964" s="8">
        <v>0</v>
      </c>
      <c r="D2964" t="s">
        <v>160</v>
      </c>
      <c r="E2964" s="24">
        <v>18.6588442930878</v>
      </c>
      <c r="F2964" s="24">
        <v>20.956178488512698</v>
      </c>
      <c r="G2964" s="24">
        <v>14.761214875066001</v>
      </c>
      <c r="H2964" s="9">
        <v>0</v>
      </c>
    </row>
    <row r="2965" spans="1:8" x14ac:dyDescent="0.35">
      <c r="A2965" s="8" t="str">
        <f t="shared" si="97"/>
        <v>Distribución volumen por criterio (kg ó litros)Sardinas Ing.DE 60 A 75 AÑOS</v>
      </c>
      <c r="B2965" s="8" t="s">
        <v>265</v>
      </c>
      <c r="C2965" s="8">
        <v>0</v>
      </c>
      <c r="D2965" t="s">
        <v>161</v>
      </c>
      <c r="E2965" s="24">
        <v>69.156128056940801</v>
      </c>
      <c r="F2965" s="24">
        <v>62.291985618829301</v>
      </c>
      <c r="G2965" s="24">
        <v>70.571021216663297</v>
      </c>
      <c r="H2965" s="9">
        <v>0</v>
      </c>
    </row>
    <row r="2966" spans="1:8" x14ac:dyDescent="0.35">
      <c r="A2966" s="8" t="str">
        <f t="shared" si="97"/>
        <v>Distribución volumen por criterio (kg ó litros)Sardinas Ing.NIVEL ALTO</v>
      </c>
      <c r="B2966" s="8" t="s">
        <v>265</v>
      </c>
      <c r="C2966" s="8">
        <v>0</v>
      </c>
      <c r="D2966" t="s">
        <v>245</v>
      </c>
      <c r="E2966" s="24">
        <v>23.240388406551499</v>
      </c>
      <c r="F2966" s="24">
        <v>23.3679997318498</v>
      </c>
      <c r="G2966" s="24">
        <v>18.662215847632801</v>
      </c>
      <c r="H2966" s="9">
        <v>0</v>
      </c>
    </row>
    <row r="2967" spans="1:8" x14ac:dyDescent="0.35">
      <c r="A2967" s="8" t="str">
        <f t="shared" si="97"/>
        <v>Distribución volumen por criterio (kg ó litros)Sardinas Ing.NIVEL MEDIO ALTO</v>
      </c>
      <c r="B2967" s="8" t="s">
        <v>265</v>
      </c>
      <c r="C2967" s="8">
        <v>0</v>
      </c>
      <c r="D2967" t="s">
        <v>246</v>
      </c>
      <c r="E2967" s="24">
        <v>10.4617336159434</v>
      </c>
      <c r="F2967" s="24">
        <v>13.700662868533801</v>
      </c>
      <c r="G2967" s="24">
        <v>9.7016150507580896</v>
      </c>
      <c r="H2967" s="9">
        <v>0</v>
      </c>
    </row>
    <row r="2968" spans="1:8" x14ac:dyDescent="0.35">
      <c r="A2968" s="8" t="str">
        <f t="shared" si="97"/>
        <v>Distribución volumen por criterio (kg ó litros)Sardinas Ing.NIVEL MEDIO</v>
      </c>
      <c r="B2968" s="8" t="s">
        <v>265</v>
      </c>
      <c r="C2968" s="8">
        <v>0</v>
      </c>
      <c r="D2968" t="s">
        <v>247</v>
      </c>
      <c r="E2968" s="24">
        <v>30.1776693367195</v>
      </c>
      <c r="F2968" s="24">
        <v>29.097455725568398</v>
      </c>
      <c r="G2968" s="24">
        <v>34.333939396762098</v>
      </c>
      <c r="H2968" s="9">
        <v>0</v>
      </c>
    </row>
    <row r="2969" spans="1:8" x14ac:dyDescent="0.35">
      <c r="A2969" s="8" t="str">
        <f t="shared" si="97"/>
        <v>Distribución volumen por criterio (kg ó litros)Sardinas Ing.NIVEL MEDIO BAJO</v>
      </c>
      <c r="B2969" s="8" t="s">
        <v>265</v>
      </c>
      <c r="C2969" s="8">
        <v>0</v>
      </c>
      <c r="D2969" t="s">
        <v>248</v>
      </c>
      <c r="E2969" s="24">
        <v>16.210758112298102</v>
      </c>
      <c r="F2969" s="24">
        <v>12.3286619396258</v>
      </c>
      <c r="G2969" s="24">
        <v>13.8822462331301</v>
      </c>
      <c r="H2969" s="9">
        <v>0</v>
      </c>
    </row>
    <row r="2970" spans="1:8" x14ac:dyDescent="0.35">
      <c r="A2970" s="8" t="str">
        <f t="shared" si="97"/>
        <v>Distribución volumen por criterio (kg ó litros)Sardinas Ing.NIVEL BAJO</v>
      </c>
      <c r="B2970" s="8" t="s">
        <v>265</v>
      </c>
      <c r="C2970" s="8">
        <v>0</v>
      </c>
      <c r="D2970" t="s">
        <v>249</v>
      </c>
      <c r="E2970" s="24">
        <v>19.909455937090001</v>
      </c>
      <c r="F2970" s="24">
        <v>21.505213297226899</v>
      </c>
      <c r="G2970" s="24">
        <v>23.419978764644899</v>
      </c>
      <c r="H2970" s="9">
        <v>0</v>
      </c>
    </row>
    <row r="2971" spans="1:8" x14ac:dyDescent="0.35">
      <c r="A2971" s="8" t="str">
        <f t="shared" si="97"/>
        <v>Distribución volumen por criterio (kg ó litros)Sardinas Ing.HOMBRE</v>
      </c>
      <c r="B2971" s="8" t="s">
        <v>265</v>
      </c>
      <c r="C2971" s="8">
        <v>0</v>
      </c>
      <c r="D2971" t="s">
        <v>166</v>
      </c>
      <c r="E2971" s="24">
        <v>55.342683946425701</v>
      </c>
      <c r="F2971" s="24">
        <v>66.398224176483296</v>
      </c>
      <c r="G2971" s="24">
        <v>63.180860762341197</v>
      </c>
      <c r="H2971" s="9">
        <v>0</v>
      </c>
    </row>
    <row r="2972" spans="1:8" x14ac:dyDescent="0.35">
      <c r="A2972" s="8" t="str">
        <f t="shared" si="97"/>
        <v>Distribución volumen por criterio (kg ó litros)Sardinas Ing.MUJER</v>
      </c>
      <c r="B2972" s="8" t="s">
        <v>265</v>
      </c>
      <c r="C2972" s="8">
        <v>0</v>
      </c>
      <c r="D2972" t="s">
        <v>167</v>
      </c>
      <c r="E2972" s="24">
        <v>44.657310289522002</v>
      </c>
      <c r="F2972" s="24">
        <v>33.601767760634402</v>
      </c>
      <c r="G2972" s="24">
        <v>36.819135291610401</v>
      </c>
      <c r="H2972" s="9">
        <v>0</v>
      </c>
    </row>
    <row r="2973" spans="1:8" x14ac:dyDescent="0.35">
      <c r="A2973" s="8" t="str">
        <f t="shared" ref="A2973:A3002" si="98">$I$2343&amp;$C$2973&amp;D2973</f>
        <v>Distribución volumen por criterio (kg ó litros)Rape Ing.T.ESPAÑA</v>
      </c>
      <c r="B2973" s="8" t="s">
        <v>265</v>
      </c>
      <c r="C2973" s="8" t="s">
        <v>81</v>
      </c>
      <c r="D2973" t="s">
        <v>138</v>
      </c>
      <c r="E2973" s="24">
        <v>100</v>
      </c>
      <c r="F2973" s="24">
        <v>100</v>
      </c>
      <c r="G2973" s="24">
        <v>100</v>
      </c>
      <c r="H2973" s="9">
        <v>0</v>
      </c>
    </row>
    <row r="2974" spans="1:8" x14ac:dyDescent="0.35">
      <c r="A2974" s="8" t="str">
        <f t="shared" si="98"/>
        <v>Distribución volumen por criterio (kg ó litros)Rape Ing.BCN AM</v>
      </c>
      <c r="B2974" s="8" t="s">
        <v>265</v>
      </c>
      <c r="C2974" s="8">
        <v>0</v>
      </c>
      <c r="D2974" t="s">
        <v>140</v>
      </c>
      <c r="E2974" s="24">
        <v>8.2747846059072092</v>
      </c>
      <c r="F2974" s="24">
        <v>7.4709953698867499</v>
      </c>
      <c r="G2974" s="24">
        <v>16.012566269695998</v>
      </c>
      <c r="H2974" s="9">
        <v>0</v>
      </c>
    </row>
    <row r="2975" spans="1:8" x14ac:dyDescent="0.35">
      <c r="A2975" s="8" t="str">
        <f t="shared" si="98"/>
        <v>Distribución volumen por criterio (kg ó litros)Rape Ing.REST.CAT ARAGON</v>
      </c>
      <c r="B2975" s="8" t="s">
        <v>265</v>
      </c>
      <c r="C2975" s="8">
        <v>0</v>
      </c>
      <c r="D2975" t="s">
        <v>141</v>
      </c>
      <c r="E2975" s="24">
        <v>22.898868901570101</v>
      </c>
      <c r="F2975" s="24">
        <v>31.1476997742582</v>
      </c>
      <c r="G2975" s="24">
        <v>19.538297381560199</v>
      </c>
      <c r="H2975" s="9">
        <v>0</v>
      </c>
    </row>
    <row r="2976" spans="1:8" x14ac:dyDescent="0.35">
      <c r="A2976" s="8" t="str">
        <f t="shared" si="98"/>
        <v>Distribución volumen por criterio (kg ó litros)Rape Ing.LEVANTE</v>
      </c>
      <c r="B2976" s="8" t="s">
        <v>265</v>
      </c>
      <c r="C2976" s="8">
        <v>0</v>
      </c>
      <c r="D2976" t="s">
        <v>142</v>
      </c>
      <c r="E2976" s="24">
        <v>19.101879512303199</v>
      </c>
      <c r="F2976" s="24">
        <v>7.5546886765815398</v>
      </c>
      <c r="G2976" s="24">
        <v>7.4317042402997497</v>
      </c>
      <c r="H2976" s="9">
        <v>0</v>
      </c>
    </row>
    <row r="2977" spans="1:8" x14ac:dyDescent="0.35">
      <c r="A2977" s="8" t="str">
        <f t="shared" si="98"/>
        <v>Distribución volumen por criterio (kg ó litros)Rape Ing.ANDALUCIA</v>
      </c>
      <c r="B2977" s="8" t="s">
        <v>265</v>
      </c>
      <c r="C2977" s="8">
        <v>0</v>
      </c>
      <c r="D2977" t="s">
        <v>143</v>
      </c>
      <c r="E2977" s="24">
        <v>3.4703550650692798</v>
      </c>
      <c r="F2977" s="24">
        <v>3.6048256847986999</v>
      </c>
      <c r="G2977" s="24">
        <v>3.92257534423105</v>
      </c>
      <c r="H2977" s="9">
        <v>0</v>
      </c>
    </row>
    <row r="2978" spans="1:8" x14ac:dyDescent="0.35">
      <c r="A2978" s="8" t="str">
        <f t="shared" si="98"/>
        <v>Distribución volumen por criterio (kg ó litros)Rape Ing.MDD AM</v>
      </c>
      <c r="B2978" s="8" t="s">
        <v>265</v>
      </c>
      <c r="C2978" s="8">
        <v>0</v>
      </c>
      <c r="D2978" t="s">
        <v>144</v>
      </c>
      <c r="E2978" s="24">
        <v>15.058269729110499</v>
      </c>
      <c r="F2978" s="24">
        <v>10.806276809913999</v>
      </c>
      <c r="G2978" s="24">
        <v>7.3220740991291402</v>
      </c>
      <c r="H2978" s="9">
        <v>0</v>
      </c>
    </row>
    <row r="2979" spans="1:8" x14ac:dyDescent="0.35">
      <c r="A2979" s="8" t="str">
        <f t="shared" si="98"/>
        <v>Distribución volumen por criterio (kg ó litros)Rape Ing.RTO CENTRO</v>
      </c>
      <c r="B2979" s="8" t="s">
        <v>265</v>
      </c>
      <c r="C2979" s="8">
        <v>0</v>
      </c>
      <c r="D2979" t="s">
        <v>145</v>
      </c>
      <c r="E2979" s="24">
        <v>2.45585063466807</v>
      </c>
      <c r="F2979" s="24">
        <v>4.3237902314748196</v>
      </c>
      <c r="G2979" s="24">
        <v>2.61589028063131</v>
      </c>
      <c r="H2979" s="9">
        <v>0</v>
      </c>
    </row>
    <row r="2980" spans="1:8" x14ac:dyDescent="0.35">
      <c r="A2980" s="8" t="str">
        <f t="shared" si="98"/>
        <v>Distribución volumen por criterio (kg ó litros)Rape Ing.NORTE-CENTRO</v>
      </c>
      <c r="B2980" s="8" t="s">
        <v>265</v>
      </c>
      <c r="C2980" s="8">
        <v>0</v>
      </c>
      <c r="D2980" t="s">
        <v>146</v>
      </c>
      <c r="E2980" s="24">
        <v>5.5628280905653398</v>
      </c>
      <c r="F2980" s="24">
        <v>24.690923655970298</v>
      </c>
      <c r="G2980" s="24">
        <v>13.492673049083001</v>
      </c>
      <c r="H2980" s="9">
        <v>0</v>
      </c>
    </row>
    <row r="2981" spans="1:8" x14ac:dyDescent="0.35">
      <c r="A2981" s="8" t="str">
        <f t="shared" si="98"/>
        <v>Distribución volumen por criterio (kg ó litros)Rape Ing.NOROESTE</v>
      </c>
      <c r="B2981" s="8" t="s">
        <v>265</v>
      </c>
      <c r="C2981" s="8">
        <v>0</v>
      </c>
      <c r="D2981" t="s">
        <v>147</v>
      </c>
      <c r="E2981" s="24">
        <v>23.177172341418501</v>
      </c>
      <c r="F2981" s="24">
        <v>10.4007925448464</v>
      </c>
      <c r="G2981" s="24">
        <v>29.664230865687099</v>
      </c>
      <c r="H2981" s="9">
        <v>0</v>
      </c>
    </row>
    <row r="2982" spans="1:8" x14ac:dyDescent="0.35">
      <c r="A2982" s="8" t="str">
        <f t="shared" si="98"/>
        <v>Distribución volumen por criterio (kg ó litros)Rape Ing.&lt;2MIL</v>
      </c>
      <c r="B2982" s="8" t="s">
        <v>265</v>
      </c>
      <c r="C2982" s="8">
        <v>0</v>
      </c>
      <c r="D2982" t="s">
        <v>148</v>
      </c>
      <c r="E2982" s="24">
        <v>4.7177408651752604</v>
      </c>
      <c r="F2982" s="24">
        <v>4.3977384190522999</v>
      </c>
      <c r="G2982" s="24">
        <v>2.10188368828529</v>
      </c>
      <c r="H2982" s="9">
        <v>0</v>
      </c>
    </row>
    <row r="2983" spans="1:8" x14ac:dyDescent="0.35">
      <c r="A2983" s="8" t="str">
        <f t="shared" si="98"/>
        <v>Distribución volumen por criterio (kg ó litros)Rape Ing.2-5MIL</v>
      </c>
      <c r="B2983" s="8" t="s">
        <v>265</v>
      </c>
      <c r="C2983" s="8">
        <v>0</v>
      </c>
      <c r="D2983" t="s">
        <v>149</v>
      </c>
      <c r="E2983" s="24">
        <v>0.33317144767812501</v>
      </c>
      <c r="F2983" s="24">
        <v>2.3595590115301399</v>
      </c>
      <c r="G2983" s="24">
        <v>4.8709688824643198</v>
      </c>
      <c r="H2983" s="9">
        <v>0</v>
      </c>
    </row>
    <row r="2984" spans="1:8" x14ac:dyDescent="0.35">
      <c r="A2984" s="8" t="str">
        <f t="shared" si="98"/>
        <v>Distribución volumen por criterio (kg ó litros)Rape Ing.5-10MIL</v>
      </c>
      <c r="B2984" s="8" t="s">
        <v>265</v>
      </c>
      <c r="C2984" s="8">
        <v>0</v>
      </c>
      <c r="D2984" t="s">
        <v>150</v>
      </c>
      <c r="E2984" s="24">
        <v>12.7461104895792</v>
      </c>
      <c r="F2984" s="24">
        <v>9.7771425483717707</v>
      </c>
      <c r="G2984" s="24">
        <v>3.6111480149437698</v>
      </c>
      <c r="H2984" s="9">
        <v>0</v>
      </c>
    </row>
    <row r="2985" spans="1:8" x14ac:dyDescent="0.35">
      <c r="A2985" s="8" t="str">
        <f t="shared" si="98"/>
        <v>Distribución volumen por criterio (kg ó litros)Rape Ing.10-30MIL</v>
      </c>
      <c r="B2985" s="8" t="s">
        <v>265</v>
      </c>
      <c r="C2985" s="8">
        <v>0</v>
      </c>
      <c r="D2985" t="s">
        <v>151</v>
      </c>
      <c r="E2985" s="24">
        <v>18.2875646012278</v>
      </c>
      <c r="F2985" s="24">
        <v>26.931994950677701</v>
      </c>
      <c r="G2985" s="24">
        <v>12.780622971247199</v>
      </c>
      <c r="H2985" s="9">
        <v>0</v>
      </c>
    </row>
    <row r="2986" spans="1:8" x14ac:dyDescent="0.35">
      <c r="A2986" s="8" t="str">
        <f t="shared" si="98"/>
        <v>Distribución volumen por criterio (kg ó litros)Rape Ing.30-100MIL</v>
      </c>
      <c r="B2986" s="8" t="s">
        <v>265</v>
      </c>
      <c r="C2986" s="8">
        <v>0</v>
      </c>
      <c r="D2986" t="s">
        <v>152</v>
      </c>
      <c r="E2986" s="24">
        <v>24.566543631722698</v>
      </c>
      <c r="F2986" s="24">
        <v>19.974926463334601</v>
      </c>
      <c r="G2986" s="24">
        <v>39.710033006565901</v>
      </c>
      <c r="H2986" s="9">
        <v>0</v>
      </c>
    </row>
    <row r="2987" spans="1:8" x14ac:dyDescent="0.35">
      <c r="A2987" s="8" t="str">
        <f t="shared" si="98"/>
        <v>Distribución volumen por criterio (kg ó litros)Rape Ing.100-200MIL</v>
      </c>
      <c r="B2987" s="8" t="s">
        <v>265</v>
      </c>
      <c r="C2987" s="8">
        <v>0</v>
      </c>
      <c r="D2987" t="s">
        <v>153</v>
      </c>
      <c r="E2987" s="24">
        <v>2.5093609568458399</v>
      </c>
      <c r="F2987" s="24">
        <v>9.5293580429671394</v>
      </c>
      <c r="G2987" s="24">
        <v>13.1081756052619</v>
      </c>
      <c r="H2987" s="9">
        <v>0</v>
      </c>
    </row>
    <row r="2988" spans="1:8" x14ac:dyDescent="0.35">
      <c r="A2988" s="8" t="str">
        <f t="shared" si="98"/>
        <v>Distribución volumen por criterio (kg ó litros)Rape Ing.200-500MIL</v>
      </c>
      <c r="B2988" s="8" t="s">
        <v>265</v>
      </c>
      <c r="C2988" s="8">
        <v>0</v>
      </c>
      <c r="D2988" t="s">
        <v>154</v>
      </c>
      <c r="E2988" s="24">
        <v>12.686025646063101</v>
      </c>
      <c r="F2988" s="24">
        <v>12.5459469271679</v>
      </c>
      <c r="G2988" s="24">
        <v>11.9073154833152</v>
      </c>
      <c r="H2988" s="9">
        <v>0</v>
      </c>
    </row>
    <row r="2989" spans="1:8" x14ac:dyDescent="0.35">
      <c r="A2989" s="8" t="str">
        <f t="shared" si="98"/>
        <v>Distribución volumen por criterio (kg ó litros)Rape Ing.&gt;500MIL</v>
      </c>
      <c r="B2989" s="8" t="s">
        <v>265</v>
      </c>
      <c r="C2989" s="8">
        <v>0</v>
      </c>
      <c r="D2989" t="s">
        <v>155</v>
      </c>
      <c r="E2989" s="24">
        <v>24.153493570033501</v>
      </c>
      <c r="F2989" s="24">
        <v>14.4833212044369</v>
      </c>
      <c r="G2989" s="24">
        <v>11.909860138671499</v>
      </c>
      <c r="H2989" s="9">
        <v>0</v>
      </c>
    </row>
    <row r="2990" spans="1:8" x14ac:dyDescent="0.35">
      <c r="A2990" s="8" t="str">
        <f t="shared" si="98"/>
        <v>Distribución volumen por criterio (kg ó litros)Rape Ing.DE 15 A 19 AÑOS</v>
      </c>
      <c r="B2990" s="8" t="s">
        <v>265</v>
      </c>
      <c r="C2990" s="8">
        <v>0</v>
      </c>
      <c r="D2990" t="s">
        <v>156</v>
      </c>
      <c r="E2990" s="24" t="s">
        <v>285</v>
      </c>
      <c r="F2990" s="24" t="s">
        <v>285</v>
      </c>
      <c r="G2990" s="24" t="s">
        <v>285</v>
      </c>
      <c r="H2990" s="9">
        <v>0</v>
      </c>
    </row>
    <row r="2991" spans="1:8" x14ac:dyDescent="0.35">
      <c r="A2991" s="8" t="str">
        <f t="shared" si="98"/>
        <v>Distribución volumen por criterio (kg ó litros)Rape Ing.DE 20 A 24 AÑOS</v>
      </c>
      <c r="B2991" s="8" t="s">
        <v>265</v>
      </c>
      <c r="C2991" s="8">
        <v>0</v>
      </c>
      <c r="D2991" t="s">
        <v>157</v>
      </c>
      <c r="E2991" s="24" t="s">
        <v>285</v>
      </c>
      <c r="F2991" s="24" t="s">
        <v>285</v>
      </c>
      <c r="G2991" s="24" t="s">
        <v>285</v>
      </c>
      <c r="H2991" s="9">
        <v>0</v>
      </c>
    </row>
    <row r="2992" spans="1:8" x14ac:dyDescent="0.35">
      <c r="A2992" s="8" t="str">
        <f t="shared" si="98"/>
        <v>Distribución volumen por criterio (kg ó litros)Rape Ing.DE 25 A 34 AÑOS</v>
      </c>
      <c r="B2992" s="8" t="s">
        <v>265</v>
      </c>
      <c r="C2992" s="8">
        <v>0</v>
      </c>
      <c r="D2992" t="s">
        <v>158</v>
      </c>
      <c r="E2992" s="24">
        <v>1.17949291269391</v>
      </c>
      <c r="F2992" s="24">
        <v>1.0064140321025801</v>
      </c>
      <c r="G2992" s="24">
        <v>4.6653658715696702</v>
      </c>
      <c r="H2992" s="9">
        <v>0</v>
      </c>
    </row>
    <row r="2993" spans="1:8" x14ac:dyDescent="0.35">
      <c r="A2993" s="8" t="str">
        <f t="shared" si="98"/>
        <v>Distribución volumen por criterio (kg ó litros)Rape Ing.DE 35 A 49 AÑOS</v>
      </c>
      <c r="B2993" s="8" t="s">
        <v>265</v>
      </c>
      <c r="C2993" s="8">
        <v>0</v>
      </c>
      <c r="D2993" t="s">
        <v>159</v>
      </c>
      <c r="E2993" s="24">
        <v>14.8008255236227</v>
      </c>
      <c r="F2993" s="24">
        <v>25.183672734891299</v>
      </c>
      <c r="G2993" s="24">
        <v>12.4495417484718</v>
      </c>
      <c r="H2993" s="9">
        <v>0</v>
      </c>
    </row>
    <row r="2994" spans="1:8" x14ac:dyDescent="0.35">
      <c r="A2994" s="8" t="str">
        <f t="shared" si="98"/>
        <v>Distribución volumen por criterio (kg ó litros)Rape Ing.DE 50 A 59 AÑOS</v>
      </c>
      <c r="B2994" s="8" t="s">
        <v>265</v>
      </c>
      <c r="C2994" s="8">
        <v>0</v>
      </c>
      <c r="D2994" t="s">
        <v>160</v>
      </c>
      <c r="E2994" s="24">
        <v>19.5924472910262</v>
      </c>
      <c r="F2994" s="24">
        <v>17.128374037505299</v>
      </c>
      <c r="G2994" s="24">
        <v>14.429727922469301</v>
      </c>
      <c r="H2994" s="9">
        <v>0</v>
      </c>
    </row>
    <row r="2995" spans="1:8" x14ac:dyDescent="0.35">
      <c r="A2995" s="8" t="str">
        <f t="shared" si="98"/>
        <v>Distribución volumen por criterio (kg ó litros)Rape Ing.DE 60 A 75 AÑOS</v>
      </c>
      <c r="B2995" s="8" t="s">
        <v>265</v>
      </c>
      <c r="C2995" s="8">
        <v>0</v>
      </c>
      <c r="D2995" t="s">
        <v>161</v>
      </c>
      <c r="E2995" s="24">
        <v>64.427251978722595</v>
      </c>
      <c r="F2995" s="24">
        <v>56.6815302478959</v>
      </c>
      <c r="G2995" s="24">
        <v>68.455373806395201</v>
      </c>
      <c r="H2995" s="9">
        <v>0</v>
      </c>
    </row>
    <row r="2996" spans="1:8" x14ac:dyDescent="0.35">
      <c r="A2996" s="8" t="str">
        <f t="shared" si="98"/>
        <v>Distribución volumen por criterio (kg ó litros)Rape Ing.NIVEL ALTO</v>
      </c>
      <c r="B2996" s="8" t="s">
        <v>265</v>
      </c>
      <c r="C2996" s="8">
        <v>0</v>
      </c>
      <c r="D2996" t="s">
        <v>245</v>
      </c>
      <c r="E2996" s="24">
        <v>19.911910217455802</v>
      </c>
      <c r="F2996" s="24">
        <v>23.678284174666</v>
      </c>
      <c r="G2996" s="24">
        <v>22.5568285279187</v>
      </c>
      <c r="H2996" s="9">
        <v>0</v>
      </c>
    </row>
    <row r="2997" spans="1:8" x14ac:dyDescent="0.35">
      <c r="A2997" s="8" t="str">
        <f t="shared" si="98"/>
        <v>Distribución volumen por criterio (kg ó litros)Rape Ing.NIVEL MEDIO ALTO</v>
      </c>
      <c r="B2997" s="8" t="s">
        <v>265</v>
      </c>
      <c r="C2997" s="8">
        <v>0</v>
      </c>
      <c r="D2997" t="s">
        <v>246</v>
      </c>
      <c r="E2997" s="24">
        <v>15.6561591001421</v>
      </c>
      <c r="F2997" s="24">
        <v>9.0398975738368694</v>
      </c>
      <c r="G2997" s="24">
        <v>11.3744373840532</v>
      </c>
      <c r="H2997" s="9">
        <v>0</v>
      </c>
    </row>
    <row r="2998" spans="1:8" x14ac:dyDescent="0.35">
      <c r="A2998" s="8" t="str">
        <f t="shared" si="98"/>
        <v>Distribución volumen por criterio (kg ó litros)Rape Ing.NIVEL MEDIO</v>
      </c>
      <c r="B2998" s="8" t="s">
        <v>265</v>
      </c>
      <c r="C2998" s="8">
        <v>0</v>
      </c>
      <c r="D2998" t="s">
        <v>247</v>
      </c>
      <c r="E2998" s="24">
        <v>33.503607894347098</v>
      </c>
      <c r="F2998" s="24">
        <v>44.731153272248399</v>
      </c>
      <c r="G2998" s="24">
        <v>28.790163934956301</v>
      </c>
      <c r="H2998" s="9">
        <v>0</v>
      </c>
    </row>
    <row r="2999" spans="1:8" x14ac:dyDescent="0.35">
      <c r="A2999" s="8" t="str">
        <f t="shared" si="98"/>
        <v>Distribución volumen por criterio (kg ó litros)Rape Ing.NIVEL MEDIO BAJO</v>
      </c>
      <c r="B2999" s="8" t="s">
        <v>265</v>
      </c>
      <c r="C2999" s="8">
        <v>0</v>
      </c>
      <c r="D2999" t="s">
        <v>248</v>
      </c>
      <c r="E2999" s="24">
        <v>10.823043924105001</v>
      </c>
      <c r="F2999" s="24">
        <v>15.1925038997227</v>
      </c>
      <c r="G2999" s="24">
        <v>12.7559309523068</v>
      </c>
      <c r="H2999" s="9">
        <v>0</v>
      </c>
    </row>
    <row r="3000" spans="1:8" x14ac:dyDescent="0.35">
      <c r="A3000" s="8" t="str">
        <f t="shared" si="98"/>
        <v>Distribución volumen por criterio (kg ó litros)Rape Ing.NIVEL BAJO</v>
      </c>
      <c r="B3000" s="8" t="s">
        <v>265</v>
      </c>
      <c r="C3000" s="8">
        <v>0</v>
      </c>
      <c r="D3000" t="s">
        <v>249</v>
      </c>
      <c r="E3000" s="24">
        <v>20.1052854389125</v>
      </c>
      <c r="F3000" s="24">
        <v>7.3581519435504097</v>
      </c>
      <c r="G3000" s="24">
        <v>24.522648549671</v>
      </c>
      <c r="H3000" s="9">
        <v>0</v>
      </c>
    </row>
    <row r="3001" spans="1:8" x14ac:dyDescent="0.35">
      <c r="A3001" s="8" t="str">
        <f t="shared" si="98"/>
        <v>Distribución volumen por criterio (kg ó litros)Rape Ing.HOMBRE</v>
      </c>
      <c r="B3001" s="8" t="s">
        <v>265</v>
      </c>
      <c r="C3001" s="8">
        <v>0</v>
      </c>
      <c r="D3001" t="s">
        <v>166</v>
      </c>
      <c r="E3001" s="24">
        <v>58.601753811925299</v>
      </c>
      <c r="F3001" s="24">
        <v>64.232983658894796</v>
      </c>
      <c r="G3001" s="24">
        <v>49.087392924861298</v>
      </c>
      <c r="H3001" s="9">
        <v>0</v>
      </c>
    </row>
    <row r="3002" spans="1:8" x14ac:dyDescent="0.35">
      <c r="A3002" s="8" t="str">
        <f t="shared" si="98"/>
        <v>Distribución volumen por criterio (kg ó litros)Rape Ing.MUJER</v>
      </c>
      <c r="B3002" s="8" t="s">
        <v>265</v>
      </c>
      <c r="C3002" s="8">
        <v>0</v>
      </c>
      <c r="D3002" t="s">
        <v>167</v>
      </c>
      <c r="E3002" s="24">
        <v>41.398246143947397</v>
      </c>
      <c r="F3002" s="24">
        <v>35.767007676056203</v>
      </c>
      <c r="G3002" s="24">
        <v>50.912607386768897</v>
      </c>
      <c r="H3002" s="9">
        <v>0</v>
      </c>
    </row>
    <row r="3003" spans="1:8" x14ac:dyDescent="0.35">
      <c r="A3003" s="8" t="str">
        <f t="shared" ref="A3003:A3032" si="99">$I$2343&amp;$C$3003&amp;D3003</f>
        <v>Distribución volumen por criterio (kg ó litros)Dorada Ing.T.ESPAÑA</v>
      </c>
      <c r="B3003" s="8" t="s">
        <v>265</v>
      </c>
      <c r="C3003" s="8" t="s">
        <v>82</v>
      </c>
      <c r="D3003" t="s">
        <v>138</v>
      </c>
      <c r="E3003" s="24">
        <v>100</v>
      </c>
      <c r="F3003" s="24">
        <v>100</v>
      </c>
      <c r="G3003" s="24">
        <v>100</v>
      </c>
      <c r="H3003" s="9">
        <v>0</v>
      </c>
    </row>
    <row r="3004" spans="1:8" x14ac:dyDescent="0.35">
      <c r="A3004" s="8" t="str">
        <f t="shared" si="99"/>
        <v>Distribución volumen por criterio (kg ó litros)Dorada Ing.BCN AM</v>
      </c>
      <c r="B3004" s="8" t="s">
        <v>265</v>
      </c>
      <c r="C3004" s="8">
        <v>0</v>
      </c>
      <c r="D3004" t="s">
        <v>140</v>
      </c>
      <c r="E3004" s="24">
        <v>10.194539404398601</v>
      </c>
      <c r="F3004" s="24">
        <v>9.3238283070648809</v>
      </c>
      <c r="G3004" s="24">
        <v>7.0809899507399603</v>
      </c>
      <c r="H3004" s="9">
        <v>0</v>
      </c>
    </row>
    <row r="3005" spans="1:8" x14ac:dyDescent="0.35">
      <c r="A3005" s="8" t="str">
        <f t="shared" si="99"/>
        <v>Distribución volumen por criterio (kg ó litros)Dorada Ing.REST.CAT ARAGON</v>
      </c>
      <c r="B3005" s="8" t="s">
        <v>265</v>
      </c>
      <c r="C3005" s="8">
        <v>0</v>
      </c>
      <c r="D3005" t="s">
        <v>141</v>
      </c>
      <c r="E3005" s="24">
        <v>10.2654589487164</v>
      </c>
      <c r="F3005" s="24">
        <v>19.546096967307999</v>
      </c>
      <c r="G3005" s="24">
        <v>14.388579460903401</v>
      </c>
      <c r="H3005" s="9">
        <v>0</v>
      </c>
    </row>
    <row r="3006" spans="1:8" x14ac:dyDescent="0.35">
      <c r="A3006" s="8" t="str">
        <f t="shared" si="99"/>
        <v>Distribución volumen por criterio (kg ó litros)Dorada Ing.LEVANTE</v>
      </c>
      <c r="B3006" s="8" t="s">
        <v>265</v>
      </c>
      <c r="C3006" s="8">
        <v>0</v>
      </c>
      <c r="D3006" t="s">
        <v>142</v>
      </c>
      <c r="E3006" s="24">
        <v>9.2678000153422104</v>
      </c>
      <c r="F3006" s="24">
        <v>18.513462796476901</v>
      </c>
      <c r="G3006" s="24">
        <v>8.0452423576131604</v>
      </c>
      <c r="H3006" s="9">
        <v>0</v>
      </c>
    </row>
    <row r="3007" spans="1:8" x14ac:dyDescent="0.35">
      <c r="A3007" s="8" t="str">
        <f t="shared" si="99"/>
        <v>Distribución volumen por criterio (kg ó litros)Dorada Ing.ANDALUCIA</v>
      </c>
      <c r="B3007" s="8" t="s">
        <v>265</v>
      </c>
      <c r="C3007" s="8">
        <v>0</v>
      </c>
      <c r="D3007" t="s">
        <v>143</v>
      </c>
      <c r="E3007" s="24">
        <v>11.8644681186078</v>
      </c>
      <c r="F3007" s="24">
        <v>9.4816174993160498</v>
      </c>
      <c r="G3007" s="24">
        <v>6.84366328883163</v>
      </c>
      <c r="H3007" s="9">
        <v>0</v>
      </c>
    </row>
    <row r="3008" spans="1:8" x14ac:dyDescent="0.35">
      <c r="A3008" s="8" t="str">
        <f t="shared" si="99"/>
        <v>Distribución volumen por criterio (kg ó litros)Dorada Ing.MDD AM</v>
      </c>
      <c r="B3008" s="8" t="s">
        <v>265</v>
      </c>
      <c r="C3008" s="8">
        <v>0</v>
      </c>
      <c r="D3008" t="s">
        <v>144</v>
      </c>
      <c r="E3008" s="24">
        <v>44.246077721366198</v>
      </c>
      <c r="F3008" s="24">
        <v>30.116334429026701</v>
      </c>
      <c r="G3008" s="24">
        <v>41.565231575242201</v>
      </c>
      <c r="H3008" s="9">
        <v>0</v>
      </c>
    </row>
    <row r="3009" spans="1:8" x14ac:dyDescent="0.35">
      <c r="A3009" s="8" t="str">
        <f t="shared" si="99"/>
        <v>Distribución volumen por criterio (kg ó litros)Dorada Ing.RTO CENTRO</v>
      </c>
      <c r="B3009" s="8" t="s">
        <v>265</v>
      </c>
      <c r="C3009" s="8">
        <v>0</v>
      </c>
      <c r="D3009" t="s">
        <v>145</v>
      </c>
      <c r="E3009" s="24">
        <v>6.62759581228873</v>
      </c>
      <c r="F3009" s="24">
        <v>3.5184780499766402</v>
      </c>
      <c r="G3009" s="24">
        <v>5.3718798663105796</v>
      </c>
      <c r="H3009" s="9">
        <v>0</v>
      </c>
    </row>
    <row r="3010" spans="1:8" x14ac:dyDescent="0.35">
      <c r="A3010" s="8" t="str">
        <f t="shared" si="99"/>
        <v>Distribución volumen por criterio (kg ó litros)Dorada Ing.NORTE-CENTRO</v>
      </c>
      <c r="B3010" s="8" t="s">
        <v>265</v>
      </c>
      <c r="C3010" s="8">
        <v>0</v>
      </c>
      <c r="D3010" t="s">
        <v>146</v>
      </c>
      <c r="E3010" s="24">
        <v>3.6036286180040298</v>
      </c>
      <c r="F3010" s="24">
        <v>2.8405633991439698</v>
      </c>
      <c r="G3010" s="24">
        <v>5.1296846491777899</v>
      </c>
      <c r="H3010" s="9">
        <v>0</v>
      </c>
    </row>
    <row r="3011" spans="1:8" x14ac:dyDescent="0.35">
      <c r="A3011" s="8" t="str">
        <f t="shared" si="99"/>
        <v>Distribución volumen por criterio (kg ó litros)Dorada Ing.NOROESTE</v>
      </c>
      <c r="B3011" s="8" t="s">
        <v>265</v>
      </c>
      <c r="C3011" s="8">
        <v>0</v>
      </c>
      <c r="D3011" t="s">
        <v>147</v>
      </c>
      <c r="E3011" s="24">
        <v>3.93044381566517</v>
      </c>
      <c r="F3011" s="24">
        <v>6.6596102479797201</v>
      </c>
      <c r="G3011" s="24">
        <v>11.574725847196399</v>
      </c>
      <c r="H3011" s="9">
        <v>0</v>
      </c>
    </row>
    <row r="3012" spans="1:8" x14ac:dyDescent="0.35">
      <c r="A3012" s="8" t="str">
        <f t="shared" si="99"/>
        <v>Distribución volumen por criterio (kg ó litros)Dorada Ing.&lt;2MIL</v>
      </c>
      <c r="B3012" s="8" t="s">
        <v>265</v>
      </c>
      <c r="C3012" s="8">
        <v>0</v>
      </c>
      <c r="D3012" t="s">
        <v>148</v>
      </c>
      <c r="E3012" s="24">
        <v>4.3248121819743499</v>
      </c>
      <c r="F3012" s="24">
        <v>3.8224796990577099</v>
      </c>
      <c r="G3012" s="24">
        <v>6.5412492445321</v>
      </c>
      <c r="H3012" s="9">
        <v>0</v>
      </c>
    </row>
    <row r="3013" spans="1:8" x14ac:dyDescent="0.35">
      <c r="A3013" s="8" t="str">
        <f t="shared" si="99"/>
        <v>Distribución volumen por criterio (kg ó litros)Dorada Ing.2-5MIL</v>
      </c>
      <c r="B3013" s="8" t="s">
        <v>265</v>
      </c>
      <c r="C3013" s="8">
        <v>0</v>
      </c>
      <c r="D3013" t="s">
        <v>149</v>
      </c>
      <c r="E3013" s="24">
        <v>2.2137754664517999</v>
      </c>
      <c r="F3013" s="24">
        <v>0.316173125314828</v>
      </c>
      <c r="G3013" s="24">
        <v>6.0904386577663603</v>
      </c>
      <c r="H3013" s="9">
        <v>0</v>
      </c>
    </row>
    <row r="3014" spans="1:8" x14ac:dyDescent="0.35">
      <c r="A3014" s="8" t="str">
        <f t="shared" si="99"/>
        <v>Distribución volumen por criterio (kg ó litros)Dorada Ing.5-10MIL</v>
      </c>
      <c r="B3014" s="8" t="s">
        <v>265</v>
      </c>
      <c r="C3014" s="8">
        <v>0</v>
      </c>
      <c r="D3014" t="s">
        <v>150</v>
      </c>
      <c r="E3014" s="24">
        <v>8.4906144649620501</v>
      </c>
      <c r="F3014" s="24">
        <v>17.436649337956599</v>
      </c>
      <c r="G3014" s="24">
        <v>4.9535940304641999</v>
      </c>
      <c r="H3014" s="9">
        <v>0</v>
      </c>
    </row>
    <row r="3015" spans="1:8" x14ac:dyDescent="0.35">
      <c r="A3015" s="8" t="str">
        <f t="shared" si="99"/>
        <v>Distribución volumen por criterio (kg ó litros)Dorada Ing.10-30MIL</v>
      </c>
      <c r="B3015" s="8" t="s">
        <v>265</v>
      </c>
      <c r="C3015" s="8">
        <v>0</v>
      </c>
      <c r="D3015" t="s">
        <v>151</v>
      </c>
      <c r="E3015" s="24">
        <v>7.3395669790994198</v>
      </c>
      <c r="F3015" s="24">
        <v>9.1176748564169792</v>
      </c>
      <c r="G3015" s="24">
        <v>7.4785586441962</v>
      </c>
      <c r="H3015" s="9">
        <v>0</v>
      </c>
    </row>
    <row r="3016" spans="1:8" x14ac:dyDescent="0.35">
      <c r="A3016" s="8" t="str">
        <f t="shared" si="99"/>
        <v>Distribución volumen por criterio (kg ó litros)Dorada Ing.30-100MIL</v>
      </c>
      <c r="B3016" s="8" t="s">
        <v>265</v>
      </c>
      <c r="C3016" s="8">
        <v>0</v>
      </c>
      <c r="D3016" t="s">
        <v>152</v>
      </c>
      <c r="E3016" s="24">
        <v>15.7981572184447</v>
      </c>
      <c r="F3016" s="24">
        <v>16.650445505024699</v>
      </c>
      <c r="G3016" s="24">
        <v>11.211740884430199</v>
      </c>
      <c r="H3016" s="9">
        <v>0</v>
      </c>
    </row>
    <row r="3017" spans="1:8" x14ac:dyDescent="0.35">
      <c r="A3017" s="8" t="str">
        <f t="shared" si="99"/>
        <v>Distribución volumen por criterio (kg ó litros)Dorada Ing.100-200MIL</v>
      </c>
      <c r="B3017" s="8" t="s">
        <v>265</v>
      </c>
      <c r="C3017" s="8">
        <v>0</v>
      </c>
      <c r="D3017" t="s">
        <v>153</v>
      </c>
      <c r="E3017" s="24">
        <v>12.099287950201401</v>
      </c>
      <c r="F3017" s="24">
        <v>14.058621655890001</v>
      </c>
      <c r="G3017" s="24">
        <v>10.231525878545799</v>
      </c>
      <c r="H3017" s="9">
        <v>0</v>
      </c>
    </row>
    <row r="3018" spans="1:8" x14ac:dyDescent="0.35">
      <c r="A3018" s="8" t="str">
        <f t="shared" si="99"/>
        <v>Distribución volumen por criterio (kg ó litros)Dorada Ing.200-500MIL</v>
      </c>
      <c r="B3018" s="8" t="s">
        <v>265</v>
      </c>
      <c r="C3018" s="8">
        <v>0</v>
      </c>
      <c r="D3018" t="s">
        <v>154</v>
      </c>
      <c r="E3018" s="24">
        <v>2.9742136518036202</v>
      </c>
      <c r="F3018" s="24">
        <v>6.1745193997966403</v>
      </c>
      <c r="G3018" s="24">
        <v>11.486049609989699</v>
      </c>
      <c r="H3018" s="9">
        <v>0</v>
      </c>
    </row>
    <row r="3019" spans="1:8" x14ac:dyDescent="0.35">
      <c r="A3019" s="8" t="str">
        <f t="shared" si="99"/>
        <v>Distribución volumen por criterio (kg ó litros)Dorada Ing.&gt;500MIL</v>
      </c>
      <c r="B3019" s="8" t="s">
        <v>265</v>
      </c>
      <c r="C3019" s="8">
        <v>0</v>
      </c>
      <c r="D3019" t="s">
        <v>155</v>
      </c>
      <c r="E3019" s="24">
        <v>46.759579815891698</v>
      </c>
      <c r="F3019" s="24">
        <v>32.423436225161197</v>
      </c>
      <c r="G3019" s="24">
        <v>42.006856188716199</v>
      </c>
      <c r="H3019" s="9">
        <v>0</v>
      </c>
    </row>
    <row r="3020" spans="1:8" x14ac:dyDescent="0.35">
      <c r="A3020" s="8" t="str">
        <f t="shared" si="99"/>
        <v>Distribución volumen por criterio (kg ó litros)Dorada Ing.DE 15 A 19 AÑOS</v>
      </c>
      <c r="B3020" s="8" t="s">
        <v>265</v>
      </c>
      <c r="C3020" s="8">
        <v>0</v>
      </c>
      <c r="D3020" t="s">
        <v>156</v>
      </c>
      <c r="E3020" s="24" t="s">
        <v>285</v>
      </c>
      <c r="F3020" s="24" t="s">
        <v>285</v>
      </c>
      <c r="G3020" s="24" t="s">
        <v>285</v>
      </c>
      <c r="H3020" s="9">
        <v>0</v>
      </c>
    </row>
    <row r="3021" spans="1:8" x14ac:dyDescent="0.35">
      <c r="A3021" s="8" t="str">
        <f t="shared" si="99"/>
        <v>Distribución volumen por criterio (kg ó litros)Dorada Ing.DE 20 A 24 AÑOS</v>
      </c>
      <c r="B3021" s="8" t="s">
        <v>265</v>
      </c>
      <c r="C3021" s="8">
        <v>0</v>
      </c>
      <c r="D3021" t="s">
        <v>157</v>
      </c>
      <c r="E3021" s="24">
        <v>2.6892341685721002</v>
      </c>
      <c r="F3021" s="24" t="s">
        <v>285</v>
      </c>
      <c r="G3021" s="24" t="s">
        <v>285</v>
      </c>
      <c r="H3021" s="9">
        <v>0</v>
      </c>
    </row>
    <row r="3022" spans="1:8" x14ac:dyDescent="0.35">
      <c r="A3022" s="8" t="str">
        <f t="shared" si="99"/>
        <v>Distribución volumen por criterio (kg ó litros)Dorada Ing.DE 25 A 34 AÑOS</v>
      </c>
      <c r="B3022" s="8" t="s">
        <v>265</v>
      </c>
      <c r="C3022" s="8">
        <v>0</v>
      </c>
      <c r="D3022" t="s">
        <v>158</v>
      </c>
      <c r="E3022" s="24">
        <v>4.5973411034578202</v>
      </c>
      <c r="F3022" s="24">
        <v>4.6418597727302302</v>
      </c>
      <c r="G3022" s="24">
        <v>4.0643147742353003</v>
      </c>
      <c r="H3022" s="9">
        <v>0</v>
      </c>
    </row>
    <row r="3023" spans="1:8" x14ac:dyDescent="0.35">
      <c r="A3023" s="8" t="str">
        <f t="shared" si="99"/>
        <v>Distribución volumen por criterio (kg ó litros)Dorada Ing.DE 35 A 49 AÑOS</v>
      </c>
      <c r="B3023" s="8" t="s">
        <v>265</v>
      </c>
      <c r="C3023" s="8">
        <v>0</v>
      </c>
      <c r="D3023" t="s">
        <v>159</v>
      </c>
      <c r="E3023" s="24">
        <v>15.1807396132635</v>
      </c>
      <c r="F3023" s="24">
        <v>14.980844265922499</v>
      </c>
      <c r="G3023" s="24">
        <v>12.498879577368999</v>
      </c>
      <c r="H3023" s="9">
        <v>0</v>
      </c>
    </row>
    <row r="3024" spans="1:8" x14ac:dyDescent="0.35">
      <c r="A3024" s="8" t="str">
        <f t="shared" si="99"/>
        <v>Distribución volumen por criterio (kg ó litros)Dorada Ing.DE 50 A 59 AÑOS</v>
      </c>
      <c r="B3024" s="8" t="s">
        <v>265</v>
      </c>
      <c r="C3024" s="8">
        <v>0</v>
      </c>
      <c r="D3024" t="s">
        <v>160</v>
      </c>
      <c r="E3024" s="24">
        <v>18.3470337614336</v>
      </c>
      <c r="F3024" s="24">
        <v>16.973656217521299</v>
      </c>
      <c r="G3024" s="24">
        <v>9.5926651175214293</v>
      </c>
      <c r="H3024" s="9">
        <v>0</v>
      </c>
    </row>
    <row r="3025" spans="1:8" x14ac:dyDescent="0.35">
      <c r="A3025" s="8" t="str">
        <f t="shared" si="99"/>
        <v>Distribución volumen por criterio (kg ó litros)Dorada Ing.DE 60 A 75 AÑOS</v>
      </c>
      <c r="B3025" s="8" t="s">
        <v>265</v>
      </c>
      <c r="C3025" s="8">
        <v>0</v>
      </c>
      <c r="D3025" t="s">
        <v>161</v>
      </c>
      <c r="E3025" s="24">
        <v>59.1856493966568</v>
      </c>
      <c r="F3025" s="24">
        <v>63.403639450754</v>
      </c>
      <c r="G3025" s="24">
        <v>73.844157917574506</v>
      </c>
      <c r="H3025" s="9">
        <v>0</v>
      </c>
    </row>
    <row r="3026" spans="1:8" x14ac:dyDescent="0.35">
      <c r="A3026" s="8" t="str">
        <f t="shared" si="99"/>
        <v>Distribución volumen por criterio (kg ó litros)Dorada Ing.NIVEL ALTO</v>
      </c>
      <c r="B3026" s="8" t="s">
        <v>265</v>
      </c>
      <c r="C3026" s="8">
        <v>0</v>
      </c>
      <c r="D3026" t="s">
        <v>245</v>
      </c>
      <c r="E3026" s="24">
        <v>35.912916337231003</v>
      </c>
      <c r="F3026" s="24">
        <v>15.639736784441</v>
      </c>
      <c r="G3026" s="24">
        <v>30.724173234299801</v>
      </c>
      <c r="H3026" s="9">
        <v>0</v>
      </c>
    </row>
    <row r="3027" spans="1:8" x14ac:dyDescent="0.35">
      <c r="A3027" s="8" t="str">
        <f t="shared" si="99"/>
        <v>Distribución volumen por criterio (kg ó litros)Dorada Ing.NIVEL MEDIO ALTO</v>
      </c>
      <c r="B3027" s="8" t="s">
        <v>265</v>
      </c>
      <c r="C3027" s="8">
        <v>0</v>
      </c>
      <c r="D3027" t="s">
        <v>246</v>
      </c>
      <c r="E3027" s="24">
        <v>4.6857702885877801</v>
      </c>
      <c r="F3027" s="24">
        <v>9.4683382108592706</v>
      </c>
      <c r="G3027" s="24">
        <v>4.9275107637213598</v>
      </c>
      <c r="H3027" s="9">
        <v>0</v>
      </c>
    </row>
    <row r="3028" spans="1:8" x14ac:dyDescent="0.35">
      <c r="A3028" s="8" t="str">
        <f t="shared" si="99"/>
        <v>Distribución volumen por criterio (kg ó litros)Dorada Ing.NIVEL MEDIO</v>
      </c>
      <c r="B3028" s="8" t="s">
        <v>265</v>
      </c>
      <c r="C3028" s="8">
        <v>0</v>
      </c>
      <c r="D3028" t="s">
        <v>247</v>
      </c>
      <c r="E3028" s="24">
        <v>19.844165856966701</v>
      </c>
      <c r="F3028" s="24">
        <v>30.6955140943491</v>
      </c>
      <c r="G3028" s="24">
        <v>17.945574202395001</v>
      </c>
      <c r="H3028" s="9">
        <v>0</v>
      </c>
    </row>
    <row r="3029" spans="1:8" x14ac:dyDescent="0.35">
      <c r="A3029" s="8" t="str">
        <f t="shared" si="99"/>
        <v>Distribución volumen por criterio (kg ó litros)Dorada Ing.NIVEL MEDIO BAJO</v>
      </c>
      <c r="B3029" s="8" t="s">
        <v>265</v>
      </c>
      <c r="C3029" s="8">
        <v>0</v>
      </c>
      <c r="D3029" t="s">
        <v>248</v>
      </c>
      <c r="E3029" s="24">
        <v>11.352192676348899</v>
      </c>
      <c r="F3029" s="24">
        <v>13.520768124484</v>
      </c>
      <c r="G3029" s="24">
        <v>12.1873003206509</v>
      </c>
      <c r="H3029" s="9">
        <v>0</v>
      </c>
    </row>
    <row r="3030" spans="1:8" x14ac:dyDescent="0.35">
      <c r="A3030" s="8" t="str">
        <f t="shared" si="99"/>
        <v>Distribución volumen por criterio (kg ó litros)Dorada Ing.NIVEL BAJO</v>
      </c>
      <c r="B3030" s="8" t="s">
        <v>265</v>
      </c>
      <c r="C3030" s="8">
        <v>0</v>
      </c>
      <c r="D3030" t="s">
        <v>249</v>
      </c>
      <c r="E3030" s="24">
        <v>28.204959113396701</v>
      </c>
      <c r="F3030" s="24">
        <v>30.675647084256202</v>
      </c>
      <c r="G3030" s="24">
        <v>34.215438687351103</v>
      </c>
      <c r="H3030" s="9">
        <v>0</v>
      </c>
    </row>
    <row r="3031" spans="1:8" x14ac:dyDescent="0.35">
      <c r="A3031" s="8" t="str">
        <f t="shared" si="99"/>
        <v>Distribución volumen por criterio (kg ó litros)Dorada Ing.HOMBRE</v>
      </c>
      <c r="B3031" s="8" t="s">
        <v>265</v>
      </c>
      <c r="C3031" s="8">
        <v>0</v>
      </c>
      <c r="D3031" t="s">
        <v>166</v>
      </c>
      <c r="E3031" s="24">
        <v>70.645016308731499</v>
      </c>
      <c r="F3031" s="24">
        <v>61.844568613153101</v>
      </c>
      <c r="G3031" s="24">
        <v>61.770504631216298</v>
      </c>
      <c r="H3031" s="9">
        <v>0</v>
      </c>
    </row>
    <row r="3032" spans="1:8" x14ac:dyDescent="0.35">
      <c r="A3032" s="8" t="str">
        <f t="shared" si="99"/>
        <v>Distribución volumen por criterio (kg ó litros)Dorada Ing.MUJER</v>
      </c>
      <c r="B3032" s="8" t="s">
        <v>265</v>
      </c>
      <c r="C3032" s="8">
        <v>0</v>
      </c>
      <c r="D3032" t="s">
        <v>167</v>
      </c>
      <c r="E3032" s="24">
        <v>29.3549852534371</v>
      </c>
      <c r="F3032" s="24">
        <v>38.155449948074697</v>
      </c>
      <c r="G3032" s="24">
        <v>38.229494094365897</v>
      </c>
      <c r="H3032" s="9">
        <v>0</v>
      </c>
    </row>
    <row r="3033" spans="1:8" x14ac:dyDescent="0.35">
      <c r="A3033" s="8" t="str">
        <f t="shared" ref="A3033:A3062" si="100">$I$2343&amp;$C$3033&amp;D3033</f>
        <v>Distribución volumen por criterio (kg ó litros)Salmon Ing.T.ESPAÑA</v>
      </c>
      <c r="B3033" s="8" t="s">
        <v>265</v>
      </c>
      <c r="C3033" s="8" t="s">
        <v>83</v>
      </c>
      <c r="D3033" t="s">
        <v>138</v>
      </c>
      <c r="E3033" s="24">
        <v>100</v>
      </c>
      <c r="F3033" s="24">
        <v>100</v>
      </c>
      <c r="G3033" s="24">
        <v>100</v>
      </c>
      <c r="H3033" s="9">
        <v>0</v>
      </c>
    </row>
    <row r="3034" spans="1:8" x14ac:dyDescent="0.35">
      <c r="A3034" s="8" t="str">
        <f t="shared" si="100"/>
        <v>Distribución volumen por criterio (kg ó litros)Salmon Ing.BCN AM</v>
      </c>
      <c r="B3034" s="8" t="s">
        <v>265</v>
      </c>
      <c r="C3034" s="8">
        <v>0</v>
      </c>
      <c r="D3034" t="s">
        <v>140</v>
      </c>
      <c r="E3034" s="24">
        <v>14.4245586825492</v>
      </c>
      <c r="F3034" s="24">
        <v>11.488397656127001</v>
      </c>
      <c r="G3034" s="24">
        <v>14.5096090570102</v>
      </c>
      <c r="H3034" s="9">
        <v>0</v>
      </c>
    </row>
    <row r="3035" spans="1:8" x14ac:dyDescent="0.35">
      <c r="A3035" s="8" t="str">
        <f t="shared" si="100"/>
        <v>Distribución volumen por criterio (kg ó litros)Salmon Ing.REST.CAT ARAGON</v>
      </c>
      <c r="B3035" s="8" t="s">
        <v>265</v>
      </c>
      <c r="C3035" s="8">
        <v>0</v>
      </c>
      <c r="D3035" t="s">
        <v>141</v>
      </c>
      <c r="E3035" s="24">
        <v>14.263925628461401</v>
      </c>
      <c r="F3035" s="24">
        <v>15.175414730941901</v>
      </c>
      <c r="G3035" s="24">
        <v>19.357664347760299</v>
      </c>
      <c r="H3035" s="9">
        <v>0</v>
      </c>
    </row>
    <row r="3036" spans="1:8" x14ac:dyDescent="0.35">
      <c r="A3036" s="8" t="str">
        <f t="shared" si="100"/>
        <v>Distribución volumen por criterio (kg ó litros)Salmon Ing.LEVANTE</v>
      </c>
      <c r="B3036" s="8" t="s">
        <v>265</v>
      </c>
      <c r="C3036" s="8">
        <v>0</v>
      </c>
      <c r="D3036" t="s">
        <v>142</v>
      </c>
      <c r="E3036" s="24">
        <v>18.297088691834102</v>
      </c>
      <c r="F3036" s="24">
        <v>16.214601936906799</v>
      </c>
      <c r="G3036" s="24">
        <v>19.583950667353701</v>
      </c>
      <c r="H3036" s="9">
        <v>0</v>
      </c>
    </row>
    <row r="3037" spans="1:8" x14ac:dyDescent="0.35">
      <c r="A3037" s="8" t="str">
        <f t="shared" si="100"/>
        <v>Distribución volumen por criterio (kg ó litros)Salmon Ing.ANDALUCIA</v>
      </c>
      <c r="B3037" s="8" t="s">
        <v>265</v>
      </c>
      <c r="C3037" s="8">
        <v>0</v>
      </c>
      <c r="D3037" t="s">
        <v>143</v>
      </c>
      <c r="E3037" s="24">
        <v>14.4860547838638</v>
      </c>
      <c r="F3037" s="24">
        <v>12.081311459527599</v>
      </c>
      <c r="G3037" s="24">
        <v>12.0765253691624</v>
      </c>
      <c r="H3037" s="9">
        <v>0</v>
      </c>
    </row>
    <row r="3038" spans="1:8" x14ac:dyDescent="0.35">
      <c r="A3038" s="8" t="str">
        <f t="shared" si="100"/>
        <v>Distribución volumen por criterio (kg ó litros)Salmon Ing.MDD AM</v>
      </c>
      <c r="B3038" s="8" t="s">
        <v>265</v>
      </c>
      <c r="C3038" s="8">
        <v>0</v>
      </c>
      <c r="D3038" t="s">
        <v>144</v>
      </c>
      <c r="E3038" s="24">
        <v>22.8226031502528</v>
      </c>
      <c r="F3038" s="24">
        <v>32.587215844882401</v>
      </c>
      <c r="G3038" s="24">
        <v>22.4215691108176</v>
      </c>
      <c r="H3038" s="9">
        <v>0</v>
      </c>
    </row>
    <row r="3039" spans="1:8" x14ac:dyDescent="0.35">
      <c r="A3039" s="8" t="str">
        <f t="shared" si="100"/>
        <v>Distribución volumen por criterio (kg ó litros)Salmon Ing.RTO CENTRO</v>
      </c>
      <c r="B3039" s="8" t="s">
        <v>265</v>
      </c>
      <c r="C3039" s="8">
        <v>0</v>
      </c>
      <c r="D3039" t="s">
        <v>145</v>
      </c>
      <c r="E3039" s="24">
        <v>6.2785815232023303</v>
      </c>
      <c r="F3039" s="24">
        <v>6.14295916383987</v>
      </c>
      <c r="G3039" s="24">
        <v>5.1419557768320301</v>
      </c>
      <c r="H3039" s="9">
        <v>0</v>
      </c>
    </row>
    <row r="3040" spans="1:8" x14ac:dyDescent="0.35">
      <c r="A3040" s="8" t="str">
        <f t="shared" si="100"/>
        <v>Distribución volumen por criterio (kg ó litros)Salmon Ing.NORTE-CENTRO</v>
      </c>
      <c r="B3040" s="8" t="s">
        <v>265</v>
      </c>
      <c r="C3040" s="8">
        <v>0</v>
      </c>
      <c r="D3040" t="s">
        <v>146</v>
      </c>
      <c r="E3040" s="24">
        <v>4.1523440843571802</v>
      </c>
      <c r="F3040" s="24">
        <v>4.6189381930296296</v>
      </c>
      <c r="G3040" s="24">
        <v>3.4942064577680898</v>
      </c>
      <c r="H3040" s="9">
        <v>0</v>
      </c>
    </row>
    <row r="3041" spans="1:8" x14ac:dyDescent="0.35">
      <c r="A3041" s="8" t="str">
        <f t="shared" si="100"/>
        <v>Distribución volumen por criterio (kg ó litros)Salmon Ing.NOROESTE</v>
      </c>
      <c r="B3041" s="8" t="s">
        <v>265</v>
      </c>
      <c r="C3041" s="8">
        <v>0</v>
      </c>
      <c r="D3041" t="s">
        <v>147</v>
      </c>
      <c r="E3041" s="24">
        <v>5.27484739436649</v>
      </c>
      <c r="F3041" s="24">
        <v>1.6911434266030401</v>
      </c>
      <c r="G3041" s="24">
        <v>3.4145202843684199</v>
      </c>
      <c r="H3041" s="9">
        <v>0</v>
      </c>
    </row>
    <row r="3042" spans="1:8" x14ac:dyDescent="0.35">
      <c r="A3042" s="8" t="str">
        <f t="shared" si="100"/>
        <v>Distribución volumen por criterio (kg ó litros)Salmon Ing.&lt;2MIL</v>
      </c>
      <c r="B3042" s="8" t="s">
        <v>265</v>
      </c>
      <c r="C3042" s="8">
        <v>0</v>
      </c>
      <c r="D3042" t="s">
        <v>148</v>
      </c>
      <c r="E3042" s="24">
        <v>3.43154478909379</v>
      </c>
      <c r="F3042" s="24">
        <v>2.2566883701546501</v>
      </c>
      <c r="G3042" s="24">
        <v>1.09850996846553</v>
      </c>
      <c r="H3042" s="9">
        <v>0</v>
      </c>
    </row>
    <row r="3043" spans="1:8" x14ac:dyDescent="0.35">
      <c r="A3043" s="8" t="str">
        <f t="shared" si="100"/>
        <v>Distribución volumen por criterio (kg ó litros)Salmon Ing.2-5MIL</v>
      </c>
      <c r="B3043" s="8" t="s">
        <v>265</v>
      </c>
      <c r="C3043" s="8">
        <v>0</v>
      </c>
      <c r="D3043" t="s">
        <v>149</v>
      </c>
      <c r="E3043" s="24">
        <v>1.1774568926586999</v>
      </c>
      <c r="F3043" s="24">
        <v>2.58707556137092</v>
      </c>
      <c r="G3043" s="24">
        <v>0.99769823260863599</v>
      </c>
      <c r="H3043" s="9">
        <v>0</v>
      </c>
    </row>
    <row r="3044" spans="1:8" x14ac:dyDescent="0.35">
      <c r="A3044" s="8" t="str">
        <f t="shared" si="100"/>
        <v>Distribución volumen por criterio (kg ó litros)Salmon Ing.5-10MIL</v>
      </c>
      <c r="B3044" s="8" t="s">
        <v>265</v>
      </c>
      <c r="C3044" s="8">
        <v>0</v>
      </c>
      <c r="D3044" t="s">
        <v>150</v>
      </c>
      <c r="E3044" s="24">
        <v>8.7636085461884505</v>
      </c>
      <c r="F3044" s="24">
        <v>8.9711886985396507</v>
      </c>
      <c r="G3044" s="24">
        <v>9.7605998546182295</v>
      </c>
      <c r="H3044" s="9">
        <v>0</v>
      </c>
    </row>
    <row r="3045" spans="1:8" x14ac:dyDescent="0.35">
      <c r="A3045" s="8" t="str">
        <f t="shared" si="100"/>
        <v>Distribución volumen por criterio (kg ó litros)Salmon Ing.10-30MIL</v>
      </c>
      <c r="B3045" s="8" t="s">
        <v>265</v>
      </c>
      <c r="C3045" s="8">
        <v>0</v>
      </c>
      <c r="D3045" t="s">
        <v>151</v>
      </c>
      <c r="E3045" s="24">
        <v>15.434918609382599</v>
      </c>
      <c r="F3045" s="24">
        <v>14.3542422433491</v>
      </c>
      <c r="G3045" s="24">
        <v>17.546146941112202</v>
      </c>
      <c r="H3045" s="9">
        <v>0</v>
      </c>
    </row>
    <row r="3046" spans="1:8" x14ac:dyDescent="0.35">
      <c r="A3046" s="8" t="str">
        <f t="shared" si="100"/>
        <v>Distribución volumen por criterio (kg ó litros)Salmon Ing.30-100MIL</v>
      </c>
      <c r="B3046" s="8" t="s">
        <v>265</v>
      </c>
      <c r="C3046" s="8">
        <v>0</v>
      </c>
      <c r="D3046" t="s">
        <v>152</v>
      </c>
      <c r="E3046" s="24">
        <v>21.9577895954335</v>
      </c>
      <c r="F3046" s="24">
        <v>27.370875649808301</v>
      </c>
      <c r="G3046" s="24">
        <v>26.3697704076062</v>
      </c>
      <c r="H3046" s="9">
        <v>0</v>
      </c>
    </row>
    <row r="3047" spans="1:8" x14ac:dyDescent="0.35">
      <c r="A3047" s="8" t="str">
        <f t="shared" si="100"/>
        <v>Distribución volumen por criterio (kg ó litros)Salmon Ing.100-200MIL</v>
      </c>
      <c r="B3047" s="8" t="s">
        <v>265</v>
      </c>
      <c r="C3047" s="8">
        <v>0</v>
      </c>
      <c r="D3047" t="s">
        <v>153</v>
      </c>
      <c r="E3047" s="24">
        <v>11.134518204235199</v>
      </c>
      <c r="F3047" s="24">
        <v>11.4314209188031</v>
      </c>
      <c r="G3047" s="24">
        <v>12.8438466857652</v>
      </c>
      <c r="H3047" s="9">
        <v>0</v>
      </c>
    </row>
    <row r="3048" spans="1:8" x14ac:dyDescent="0.35">
      <c r="A3048" s="8" t="str">
        <f t="shared" si="100"/>
        <v>Distribución volumen por criterio (kg ó litros)Salmon Ing.200-500MIL</v>
      </c>
      <c r="B3048" s="8" t="s">
        <v>265</v>
      </c>
      <c r="C3048" s="8">
        <v>0</v>
      </c>
      <c r="D3048" t="s">
        <v>154</v>
      </c>
      <c r="E3048" s="24">
        <v>14.479132013522401</v>
      </c>
      <c r="F3048" s="24">
        <v>11.971490779112999</v>
      </c>
      <c r="G3048" s="24">
        <v>11.191332552479199</v>
      </c>
      <c r="H3048" s="9">
        <v>0</v>
      </c>
    </row>
    <row r="3049" spans="1:8" x14ac:dyDescent="0.35">
      <c r="A3049" s="8" t="str">
        <f t="shared" si="100"/>
        <v>Distribución volumen por criterio (kg ó litros)Salmon Ing.&gt;500MIL</v>
      </c>
      <c r="B3049" s="8" t="s">
        <v>265</v>
      </c>
      <c r="C3049" s="8">
        <v>0</v>
      </c>
      <c r="D3049" t="s">
        <v>155</v>
      </c>
      <c r="E3049" s="24">
        <v>23.6210308871016</v>
      </c>
      <c r="F3049" s="24">
        <v>21.056994528657299</v>
      </c>
      <c r="G3049" s="24">
        <v>20.192097213357599</v>
      </c>
      <c r="H3049" s="9">
        <v>0</v>
      </c>
    </row>
    <row r="3050" spans="1:8" x14ac:dyDescent="0.35">
      <c r="A3050" s="8" t="str">
        <f t="shared" si="100"/>
        <v>Distribución volumen por criterio (kg ó litros)Salmon Ing.DE 15 A 19 AÑOS</v>
      </c>
      <c r="B3050" s="8" t="s">
        <v>265</v>
      </c>
      <c r="C3050" s="8">
        <v>0</v>
      </c>
      <c r="D3050" t="s">
        <v>156</v>
      </c>
      <c r="E3050" s="24">
        <v>0.97235131693809296</v>
      </c>
      <c r="F3050" s="24">
        <v>0.34289207237168801</v>
      </c>
      <c r="G3050" s="24">
        <v>0.80316194054127199</v>
      </c>
      <c r="H3050" s="9">
        <v>0</v>
      </c>
    </row>
    <row r="3051" spans="1:8" x14ac:dyDescent="0.35">
      <c r="A3051" s="8" t="str">
        <f t="shared" si="100"/>
        <v>Distribución volumen por criterio (kg ó litros)Salmon Ing.DE 20 A 24 AÑOS</v>
      </c>
      <c r="B3051" s="8" t="s">
        <v>265</v>
      </c>
      <c r="C3051" s="8">
        <v>0</v>
      </c>
      <c r="D3051" t="s">
        <v>157</v>
      </c>
      <c r="E3051" s="24">
        <v>1.9787880165240901</v>
      </c>
      <c r="F3051" s="24">
        <v>5.0303135525323199</v>
      </c>
      <c r="G3051" s="24">
        <v>4.6021699232029096</v>
      </c>
      <c r="H3051" s="9">
        <v>0</v>
      </c>
    </row>
    <row r="3052" spans="1:8" x14ac:dyDescent="0.35">
      <c r="A3052" s="8" t="str">
        <f t="shared" si="100"/>
        <v>Distribución volumen por criterio (kg ó litros)Salmon Ing.DE 25 A 34 AÑOS</v>
      </c>
      <c r="B3052" s="8" t="s">
        <v>265</v>
      </c>
      <c r="C3052" s="8">
        <v>0</v>
      </c>
      <c r="D3052" t="s">
        <v>158</v>
      </c>
      <c r="E3052" s="24">
        <v>19.654287033482799</v>
      </c>
      <c r="F3052" s="24">
        <v>14.356915334840799</v>
      </c>
      <c r="G3052" s="24">
        <v>11.2906838752557</v>
      </c>
      <c r="H3052" s="9">
        <v>0</v>
      </c>
    </row>
    <row r="3053" spans="1:8" x14ac:dyDescent="0.35">
      <c r="A3053" s="8" t="str">
        <f t="shared" si="100"/>
        <v>Distribución volumen por criterio (kg ó litros)Salmon Ing.DE 35 A 49 AÑOS</v>
      </c>
      <c r="B3053" s="8" t="s">
        <v>265</v>
      </c>
      <c r="C3053" s="8">
        <v>0</v>
      </c>
      <c r="D3053" t="s">
        <v>159</v>
      </c>
      <c r="E3053" s="24">
        <v>29.727777024136198</v>
      </c>
      <c r="F3053" s="24">
        <v>31.893708601615302</v>
      </c>
      <c r="G3053" s="24">
        <v>33.327125971659299</v>
      </c>
      <c r="H3053" s="9">
        <v>0</v>
      </c>
    </row>
    <row r="3054" spans="1:8" x14ac:dyDescent="0.35">
      <c r="A3054" s="8" t="str">
        <f t="shared" si="100"/>
        <v>Distribución volumen por criterio (kg ó litros)Salmon Ing.DE 50 A 59 AÑOS</v>
      </c>
      <c r="B3054" s="8" t="s">
        <v>265</v>
      </c>
      <c r="C3054" s="8">
        <v>0</v>
      </c>
      <c r="D3054" t="s">
        <v>160</v>
      </c>
      <c r="E3054" s="24">
        <v>19.6471994126677</v>
      </c>
      <c r="F3054" s="24">
        <v>19.917325399480202</v>
      </c>
      <c r="G3054" s="24">
        <v>21.336385454290198</v>
      </c>
      <c r="H3054" s="9">
        <v>0</v>
      </c>
    </row>
    <row r="3055" spans="1:8" x14ac:dyDescent="0.35">
      <c r="A3055" s="8" t="str">
        <f t="shared" si="100"/>
        <v>Distribución volumen por criterio (kg ó litros)Salmon Ing.DE 60 A 75 AÑOS</v>
      </c>
      <c r="B3055" s="8" t="s">
        <v>265</v>
      </c>
      <c r="C3055" s="8">
        <v>0</v>
      </c>
      <c r="D3055" t="s">
        <v>161</v>
      </c>
      <c r="E3055" s="24">
        <v>28.019599884977101</v>
      </c>
      <c r="F3055" s="24">
        <v>28.458828101866199</v>
      </c>
      <c r="G3055" s="24">
        <v>28.6404768942269</v>
      </c>
      <c r="H3055" s="9">
        <v>0</v>
      </c>
    </row>
    <row r="3056" spans="1:8" x14ac:dyDescent="0.35">
      <c r="A3056" s="8" t="str">
        <f t="shared" si="100"/>
        <v>Distribución volumen por criterio (kg ó litros)Salmon Ing.NIVEL ALTO</v>
      </c>
      <c r="B3056" s="8" t="s">
        <v>265</v>
      </c>
      <c r="C3056" s="8">
        <v>0</v>
      </c>
      <c r="D3056" t="s">
        <v>245</v>
      </c>
      <c r="E3056" s="24">
        <v>29.061719020232001</v>
      </c>
      <c r="F3056" s="24">
        <v>37.381442910679297</v>
      </c>
      <c r="G3056" s="24">
        <v>29.853668593670498</v>
      </c>
      <c r="H3056" s="9">
        <v>0</v>
      </c>
    </row>
    <row r="3057" spans="1:8" x14ac:dyDescent="0.35">
      <c r="A3057" s="8" t="str">
        <f t="shared" si="100"/>
        <v>Distribución volumen por criterio (kg ó litros)Salmon Ing.NIVEL MEDIO ALTO</v>
      </c>
      <c r="B3057" s="8" t="s">
        <v>265</v>
      </c>
      <c r="C3057" s="8">
        <v>0</v>
      </c>
      <c r="D3057" t="s">
        <v>246</v>
      </c>
      <c r="E3057" s="24">
        <v>19.777712996032001</v>
      </c>
      <c r="F3057" s="24">
        <v>21.594191147990799</v>
      </c>
      <c r="G3057" s="24">
        <v>19.158242501710198</v>
      </c>
      <c r="H3057" s="9">
        <v>0</v>
      </c>
    </row>
    <row r="3058" spans="1:8" x14ac:dyDescent="0.35">
      <c r="A3058" s="8" t="str">
        <f t="shared" si="100"/>
        <v>Distribución volumen por criterio (kg ó litros)Salmon Ing.NIVEL MEDIO</v>
      </c>
      <c r="B3058" s="8" t="s">
        <v>265</v>
      </c>
      <c r="C3058" s="8">
        <v>0</v>
      </c>
      <c r="D3058" t="s">
        <v>247</v>
      </c>
      <c r="E3058" s="24">
        <v>23.6556971317044</v>
      </c>
      <c r="F3058" s="24">
        <v>16.646037982057901</v>
      </c>
      <c r="G3058" s="24">
        <v>15.6795067709728</v>
      </c>
      <c r="H3058" s="9">
        <v>0</v>
      </c>
    </row>
    <row r="3059" spans="1:8" x14ac:dyDescent="0.35">
      <c r="A3059" s="8" t="str">
        <f t="shared" si="100"/>
        <v>Distribución volumen por criterio (kg ó litros)Salmon Ing.NIVEL MEDIO BAJO</v>
      </c>
      <c r="B3059" s="8" t="s">
        <v>265</v>
      </c>
      <c r="C3059" s="8">
        <v>0</v>
      </c>
      <c r="D3059" t="s">
        <v>248</v>
      </c>
      <c r="E3059" s="24">
        <v>13.4719365631543</v>
      </c>
      <c r="F3059" s="24">
        <v>12.2944275937261</v>
      </c>
      <c r="G3059" s="24">
        <v>19.451963895891001</v>
      </c>
      <c r="H3059" s="9">
        <v>0</v>
      </c>
    </row>
    <row r="3060" spans="1:8" x14ac:dyDescent="0.35">
      <c r="A3060" s="8" t="str">
        <f t="shared" si="100"/>
        <v>Distribución volumen por criterio (kg ó litros)Salmon Ing.NIVEL BAJO</v>
      </c>
      <c r="B3060" s="8" t="s">
        <v>265</v>
      </c>
      <c r="C3060" s="8">
        <v>0</v>
      </c>
      <c r="D3060" t="s">
        <v>249</v>
      </c>
      <c r="E3060" s="24">
        <v>14.0329345543167</v>
      </c>
      <c r="F3060" s="24">
        <v>12.0838809639188</v>
      </c>
      <c r="G3060" s="24">
        <v>15.856624559336201</v>
      </c>
      <c r="H3060" s="9">
        <v>0</v>
      </c>
    </row>
    <row r="3061" spans="1:8" x14ac:dyDescent="0.35">
      <c r="A3061" s="8" t="str">
        <f t="shared" si="100"/>
        <v>Distribución volumen por criterio (kg ó litros)Salmon Ing.HOMBRE</v>
      </c>
      <c r="B3061" s="8" t="s">
        <v>265</v>
      </c>
      <c r="C3061" s="8">
        <v>0</v>
      </c>
      <c r="D3061" t="s">
        <v>166</v>
      </c>
      <c r="E3061" s="24">
        <v>43.059494742944402</v>
      </c>
      <c r="F3061" s="24">
        <v>39.811320870869302</v>
      </c>
      <c r="G3061" s="24">
        <v>41.504750725977502</v>
      </c>
      <c r="H3061" s="9">
        <v>0</v>
      </c>
    </row>
    <row r="3062" spans="1:8" x14ac:dyDescent="0.35">
      <c r="A3062" s="8" t="str">
        <f t="shared" si="100"/>
        <v>Distribución volumen por criterio (kg ó litros)Salmon Ing.MUJER</v>
      </c>
      <c r="B3062" s="8" t="s">
        <v>265</v>
      </c>
      <c r="C3062" s="8">
        <v>0</v>
      </c>
      <c r="D3062" t="s">
        <v>167</v>
      </c>
      <c r="E3062" s="24">
        <v>56.940511620904203</v>
      </c>
      <c r="F3062" s="24">
        <v>60.188660057689901</v>
      </c>
      <c r="G3062" s="24">
        <v>58.4952519718464</v>
      </c>
      <c r="H3062" s="9">
        <v>0</v>
      </c>
    </row>
    <row r="3063" spans="1:8" x14ac:dyDescent="0.35">
      <c r="A3063" s="8" t="str">
        <f t="shared" ref="A3063:A3092" si="101">$I$2343&amp;$C$3063&amp;D3063</f>
        <v>Distribución volumen por criterio (kg ó litros)Atun Fresco Ing.T.ESPAÑA</v>
      </c>
      <c r="B3063" s="8" t="s">
        <v>265</v>
      </c>
      <c r="C3063" s="8" t="s">
        <v>84</v>
      </c>
      <c r="D3063" t="s">
        <v>138</v>
      </c>
      <c r="E3063" s="24">
        <v>100</v>
      </c>
      <c r="F3063" s="24">
        <v>100</v>
      </c>
      <c r="G3063" s="24">
        <v>100</v>
      </c>
      <c r="H3063" s="9">
        <v>0</v>
      </c>
    </row>
    <row r="3064" spans="1:8" x14ac:dyDescent="0.35">
      <c r="A3064" s="8" t="str">
        <f t="shared" si="101"/>
        <v>Distribución volumen por criterio (kg ó litros)Atun Fresco Ing.BCN AM</v>
      </c>
      <c r="B3064" s="8" t="s">
        <v>265</v>
      </c>
      <c r="C3064" s="8">
        <v>0</v>
      </c>
      <c r="D3064" t="s">
        <v>140</v>
      </c>
      <c r="E3064" s="24">
        <v>11.394470556017</v>
      </c>
      <c r="F3064" s="24">
        <v>9.9348015536797991</v>
      </c>
      <c r="G3064" s="24">
        <v>11.9899803214711</v>
      </c>
      <c r="H3064" s="9">
        <v>0</v>
      </c>
    </row>
    <row r="3065" spans="1:8" x14ac:dyDescent="0.35">
      <c r="A3065" s="8" t="str">
        <f t="shared" si="101"/>
        <v>Distribución volumen por criterio (kg ó litros)Atun Fresco Ing.REST.CAT ARAGON</v>
      </c>
      <c r="B3065" s="8" t="s">
        <v>265</v>
      </c>
      <c r="C3065" s="8">
        <v>0</v>
      </c>
      <c r="D3065" t="s">
        <v>141</v>
      </c>
      <c r="E3065" s="24">
        <v>13.059845156049199</v>
      </c>
      <c r="F3065" s="24">
        <v>10.4578416549303</v>
      </c>
      <c r="G3065" s="24">
        <v>7.9264513819778699</v>
      </c>
      <c r="H3065" s="9">
        <v>0</v>
      </c>
    </row>
    <row r="3066" spans="1:8" x14ac:dyDescent="0.35">
      <c r="A3066" s="8" t="str">
        <f t="shared" si="101"/>
        <v>Distribución volumen por criterio (kg ó litros)Atun Fresco Ing.LEVANTE</v>
      </c>
      <c r="B3066" s="8" t="s">
        <v>265</v>
      </c>
      <c r="C3066" s="8">
        <v>0</v>
      </c>
      <c r="D3066" t="s">
        <v>142</v>
      </c>
      <c r="E3066" s="24">
        <v>16.124644785310402</v>
      </c>
      <c r="F3066" s="24">
        <v>17.200594723834001</v>
      </c>
      <c r="G3066" s="24">
        <v>15.3095210476761</v>
      </c>
      <c r="H3066" s="9">
        <v>0</v>
      </c>
    </row>
    <row r="3067" spans="1:8" x14ac:dyDescent="0.35">
      <c r="A3067" s="8" t="str">
        <f t="shared" si="101"/>
        <v>Distribución volumen por criterio (kg ó litros)Atun Fresco Ing.ANDALUCIA</v>
      </c>
      <c r="B3067" s="8" t="s">
        <v>265</v>
      </c>
      <c r="C3067" s="8">
        <v>0</v>
      </c>
      <c r="D3067" t="s">
        <v>143</v>
      </c>
      <c r="E3067" s="24">
        <v>20.192106383309</v>
      </c>
      <c r="F3067" s="24">
        <v>21.9391432802583</v>
      </c>
      <c r="G3067" s="24">
        <v>21.5916833564971</v>
      </c>
      <c r="H3067" s="9">
        <v>0</v>
      </c>
    </row>
    <row r="3068" spans="1:8" x14ac:dyDescent="0.35">
      <c r="A3068" s="8" t="str">
        <f t="shared" si="101"/>
        <v>Distribución volumen por criterio (kg ó litros)Atun Fresco Ing.MDD AM</v>
      </c>
      <c r="B3068" s="8" t="s">
        <v>265</v>
      </c>
      <c r="C3068" s="8">
        <v>0</v>
      </c>
      <c r="D3068" t="s">
        <v>144</v>
      </c>
      <c r="E3068" s="24">
        <v>22.842751344578001</v>
      </c>
      <c r="F3068" s="24">
        <v>19.0438185724291</v>
      </c>
      <c r="G3068" s="24">
        <v>27.784432077659201</v>
      </c>
      <c r="H3068" s="9">
        <v>0</v>
      </c>
    </row>
    <row r="3069" spans="1:8" x14ac:dyDescent="0.35">
      <c r="A3069" s="8" t="str">
        <f t="shared" si="101"/>
        <v>Distribución volumen por criterio (kg ó litros)Atun Fresco Ing.RTO CENTRO</v>
      </c>
      <c r="B3069" s="8" t="s">
        <v>265</v>
      </c>
      <c r="C3069" s="8">
        <v>0</v>
      </c>
      <c r="D3069" t="s">
        <v>145</v>
      </c>
      <c r="E3069" s="24">
        <v>4.5355697862179598</v>
      </c>
      <c r="F3069" s="24">
        <v>8.3802045485422401</v>
      </c>
      <c r="G3069" s="24">
        <v>4.3472374298206899</v>
      </c>
      <c r="H3069" s="9">
        <v>0</v>
      </c>
    </row>
    <row r="3070" spans="1:8" x14ac:dyDescent="0.35">
      <c r="A3070" s="8" t="str">
        <f t="shared" si="101"/>
        <v>Distribución volumen por criterio (kg ó litros)Atun Fresco Ing.NORTE-CENTRO</v>
      </c>
      <c r="B3070" s="8" t="s">
        <v>265</v>
      </c>
      <c r="C3070" s="8">
        <v>0</v>
      </c>
      <c r="D3070" t="s">
        <v>146</v>
      </c>
      <c r="E3070" s="24">
        <v>6.5365235446791701</v>
      </c>
      <c r="F3070" s="24">
        <v>8.8455244984731998</v>
      </c>
      <c r="G3070" s="24">
        <v>7.1078390103399798</v>
      </c>
      <c r="H3070" s="9">
        <v>0</v>
      </c>
    </row>
    <row r="3071" spans="1:8" x14ac:dyDescent="0.35">
      <c r="A3071" s="8" t="str">
        <f t="shared" si="101"/>
        <v>Distribución volumen por criterio (kg ó litros)Atun Fresco Ing.NOROESTE</v>
      </c>
      <c r="B3071" s="8" t="s">
        <v>265</v>
      </c>
      <c r="C3071" s="8">
        <v>0</v>
      </c>
      <c r="D3071" t="s">
        <v>147</v>
      </c>
      <c r="E3071" s="24">
        <v>5.3140942976192997</v>
      </c>
      <c r="F3071" s="24">
        <v>4.1980662616773197</v>
      </c>
      <c r="G3071" s="24">
        <v>3.94284582394266</v>
      </c>
      <c r="H3071" s="9">
        <v>0</v>
      </c>
    </row>
    <row r="3072" spans="1:8" x14ac:dyDescent="0.35">
      <c r="A3072" s="8" t="str">
        <f t="shared" si="101"/>
        <v>Distribución volumen por criterio (kg ó litros)Atun Fresco Ing.&lt;2MIL</v>
      </c>
      <c r="B3072" s="8" t="s">
        <v>265</v>
      </c>
      <c r="C3072" s="8">
        <v>0</v>
      </c>
      <c r="D3072" t="s">
        <v>148</v>
      </c>
      <c r="E3072" s="24">
        <v>6.0240903509520498</v>
      </c>
      <c r="F3072" s="24">
        <v>6.0669434568957001</v>
      </c>
      <c r="G3072" s="24">
        <v>1.2873385950548</v>
      </c>
      <c r="H3072" s="9">
        <v>0</v>
      </c>
    </row>
    <row r="3073" spans="1:8" x14ac:dyDescent="0.35">
      <c r="A3073" s="8" t="str">
        <f t="shared" si="101"/>
        <v>Distribución volumen por criterio (kg ó litros)Atun Fresco Ing.2-5MIL</v>
      </c>
      <c r="B3073" s="8" t="s">
        <v>265</v>
      </c>
      <c r="C3073" s="8">
        <v>0</v>
      </c>
      <c r="D3073" t="s">
        <v>149</v>
      </c>
      <c r="E3073" s="24">
        <v>3.8624015401468101</v>
      </c>
      <c r="F3073" s="24">
        <v>5.3177369361280196</v>
      </c>
      <c r="G3073" s="24">
        <v>3.9640861419235098</v>
      </c>
      <c r="H3073" s="9">
        <v>0</v>
      </c>
    </row>
    <row r="3074" spans="1:8" x14ac:dyDescent="0.35">
      <c r="A3074" s="8" t="str">
        <f t="shared" si="101"/>
        <v>Distribución volumen por criterio (kg ó litros)Atun Fresco Ing.5-10MIL</v>
      </c>
      <c r="B3074" s="8" t="s">
        <v>265</v>
      </c>
      <c r="C3074" s="8">
        <v>0</v>
      </c>
      <c r="D3074" t="s">
        <v>150</v>
      </c>
      <c r="E3074" s="24">
        <v>6.55122661018041</v>
      </c>
      <c r="F3074" s="24">
        <v>10.089589970126401</v>
      </c>
      <c r="G3074" s="24">
        <v>6.6169836757002596</v>
      </c>
      <c r="H3074" s="9">
        <v>0</v>
      </c>
    </row>
    <row r="3075" spans="1:8" x14ac:dyDescent="0.35">
      <c r="A3075" s="8" t="str">
        <f t="shared" si="101"/>
        <v>Distribución volumen por criterio (kg ó litros)Atun Fresco Ing.10-30MIL</v>
      </c>
      <c r="B3075" s="8" t="s">
        <v>265</v>
      </c>
      <c r="C3075" s="8">
        <v>0</v>
      </c>
      <c r="D3075" t="s">
        <v>151</v>
      </c>
      <c r="E3075" s="24">
        <v>15.1428639885394</v>
      </c>
      <c r="F3075" s="24">
        <v>16.649625817447401</v>
      </c>
      <c r="G3075" s="24">
        <v>15.3129194799607</v>
      </c>
      <c r="H3075" s="9">
        <v>0</v>
      </c>
    </row>
    <row r="3076" spans="1:8" x14ac:dyDescent="0.35">
      <c r="A3076" s="8" t="str">
        <f t="shared" si="101"/>
        <v>Distribución volumen por criterio (kg ó litros)Atun Fresco Ing.30-100MIL</v>
      </c>
      <c r="B3076" s="8" t="s">
        <v>265</v>
      </c>
      <c r="C3076" s="8">
        <v>0</v>
      </c>
      <c r="D3076" t="s">
        <v>152</v>
      </c>
      <c r="E3076" s="24">
        <v>14.5122131600254</v>
      </c>
      <c r="F3076" s="24">
        <v>23.672011935200999</v>
      </c>
      <c r="G3076" s="24">
        <v>22.818668662367401</v>
      </c>
      <c r="H3076" s="9">
        <v>0</v>
      </c>
    </row>
    <row r="3077" spans="1:8" x14ac:dyDescent="0.35">
      <c r="A3077" s="8" t="str">
        <f t="shared" si="101"/>
        <v>Distribución volumen por criterio (kg ó litros)Atun Fresco Ing.100-200MIL</v>
      </c>
      <c r="B3077" s="8" t="s">
        <v>265</v>
      </c>
      <c r="C3077" s="8">
        <v>0</v>
      </c>
      <c r="D3077" t="s">
        <v>153</v>
      </c>
      <c r="E3077" s="24">
        <v>11.804908150030601</v>
      </c>
      <c r="F3077" s="24">
        <v>8.6707625159281605</v>
      </c>
      <c r="G3077" s="24">
        <v>13.0589802266547</v>
      </c>
      <c r="H3077" s="9">
        <v>0</v>
      </c>
    </row>
    <row r="3078" spans="1:8" x14ac:dyDescent="0.35">
      <c r="A3078" s="8" t="str">
        <f t="shared" si="101"/>
        <v>Distribución volumen por criterio (kg ó litros)Atun Fresco Ing.200-500MIL</v>
      </c>
      <c r="B3078" s="8" t="s">
        <v>265</v>
      </c>
      <c r="C3078" s="8">
        <v>0</v>
      </c>
      <c r="D3078" t="s">
        <v>154</v>
      </c>
      <c r="E3078" s="24">
        <v>14.5368523111346</v>
      </c>
      <c r="F3078" s="24">
        <v>10.220565226421</v>
      </c>
      <c r="G3078" s="24">
        <v>14.500997203143701</v>
      </c>
      <c r="H3078" s="9">
        <v>0</v>
      </c>
    </row>
    <row r="3079" spans="1:8" x14ac:dyDescent="0.35">
      <c r="A3079" s="8" t="str">
        <f t="shared" si="101"/>
        <v>Distribución volumen por criterio (kg ó litros)Atun Fresco Ing.&gt;500MIL</v>
      </c>
      <c r="B3079" s="8" t="s">
        <v>265</v>
      </c>
      <c r="C3079" s="8">
        <v>0</v>
      </c>
      <c r="D3079" t="s">
        <v>155</v>
      </c>
      <c r="E3079" s="24">
        <v>27.565438836171801</v>
      </c>
      <c r="F3079" s="24">
        <v>19.312759587843999</v>
      </c>
      <c r="G3079" s="24">
        <v>22.440015926643699</v>
      </c>
      <c r="H3079" s="9">
        <v>0</v>
      </c>
    </row>
    <row r="3080" spans="1:8" x14ac:dyDescent="0.35">
      <c r="A3080" s="8" t="str">
        <f t="shared" si="101"/>
        <v>Distribución volumen por criterio (kg ó litros)Atun Fresco Ing.DE 15 A 19 AÑOS</v>
      </c>
      <c r="B3080" s="8" t="s">
        <v>265</v>
      </c>
      <c r="C3080" s="8">
        <v>0</v>
      </c>
      <c r="D3080" t="s">
        <v>156</v>
      </c>
      <c r="E3080" s="24">
        <v>0.56330050404207499</v>
      </c>
      <c r="F3080" s="24">
        <v>0.184460789883058</v>
      </c>
      <c r="G3080" s="24" t="s">
        <v>285</v>
      </c>
      <c r="H3080" s="9">
        <v>0</v>
      </c>
    </row>
    <row r="3081" spans="1:8" x14ac:dyDescent="0.35">
      <c r="A3081" s="8" t="str">
        <f t="shared" si="101"/>
        <v>Distribución volumen por criterio (kg ó litros)Atun Fresco Ing.DE 20 A 24 AÑOS</v>
      </c>
      <c r="B3081" s="8" t="s">
        <v>265</v>
      </c>
      <c r="C3081" s="8">
        <v>0</v>
      </c>
      <c r="D3081" t="s">
        <v>157</v>
      </c>
      <c r="E3081" s="24">
        <v>0.70714690126702096</v>
      </c>
      <c r="F3081" s="24">
        <v>2.4256530617589198</v>
      </c>
      <c r="G3081" s="24">
        <v>1.43133594860434</v>
      </c>
      <c r="H3081" s="9">
        <v>0</v>
      </c>
    </row>
    <row r="3082" spans="1:8" x14ac:dyDescent="0.35">
      <c r="A3082" s="8" t="str">
        <f t="shared" si="101"/>
        <v>Distribución volumen por criterio (kg ó litros)Atun Fresco Ing.DE 25 A 34 AÑOS</v>
      </c>
      <c r="B3082" s="8" t="s">
        <v>265</v>
      </c>
      <c r="C3082" s="8">
        <v>0</v>
      </c>
      <c r="D3082" t="s">
        <v>158</v>
      </c>
      <c r="E3082" s="24">
        <v>11.818579617858999</v>
      </c>
      <c r="F3082" s="24">
        <v>10.2783219122345</v>
      </c>
      <c r="G3082" s="24">
        <v>12.009274978567399</v>
      </c>
      <c r="H3082" s="9">
        <v>0</v>
      </c>
    </row>
    <row r="3083" spans="1:8" x14ac:dyDescent="0.35">
      <c r="A3083" s="8" t="str">
        <f t="shared" si="101"/>
        <v>Distribución volumen por criterio (kg ó litros)Atun Fresco Ing.DE 35 A 49 AÑOS</v>
      </c>
      <c r="B3083" s="8" t="s">
        <v>265</v>
      </c>
      <c r="C3083" s="8">
        <v>0</v>
      </c>
      <c r="D3083" t="s">
        <v>159</v>
      </c>
      <c r="E3083" s="24">
        <v>18.358236501711499</v>
      </c>
      <c r="F3083" s="24">
        <v>22.108480751878002</v>
      </c>
      <c r="G3083" s="24">
        <v>20.0198793623135</v>
      </c>
      <c r="H3083" s="9">
        <v>0</v>
      </c>
    </row>
    <row r="3084" spans="1:8" x14ac:dyDescent="0.35">
      <c r="A3084" s="8" t="str">
        <f t="shared" si="101"/>
        <v>Distribución volumen por criterio (kg ó litros)Atun Fresco Ing.DE 50 A 59 AÑOS</v>
      </c>
      <c r="B3084" s="8" t="s">
        <v>265</v>
      </c>
      <c r="C3084" s="8">
        <v>0</v>
      </c>
      <c r="D3084" t="s">
        <v>160</v>
      </c>
      <c r="E3084" s="24">
        <v>29.062558283662899</v>
      </c>
      <c r="F3084" s="24">
        <v>28.071291432719899</v>
      </c>
      <c r="G3084" s="24">
        <v>26.8891577454879</v>
      </c>
      <c r="H3084" s="9">
        <v>0</v>
      </c>
    </row>
    <row r="3085" spans="1:8" x14ac:dyDescent="0.35">
      <c r="A3085" s="8" t="str">
        <f t="shared" si="101"/>
        <v>Distribución volumen por criterio (kg ó litros)Atun Fresco Ing.DE 60 A 75 AÑOS</v>
      </c>
      <c r="B3085" s="8" t="s">
        <v>265</v>
      </c>
      <c r="C3085" s="8">
        <v>0</v>
      </c>
      <c r="D3085" t="s">
        <v>161</v>
      </c>
      <c r="E3085" s="24">
        <v>39.4901817026808</v>
      </c>
      <c r="F3085" s="24">
        <v>36.931791659077597</v>
      </c>
      <c r="G3085" s="24">
        <v>39.650344166459597</v>
      </c>
      <c r="H3085" s="9">
        <v>0</v>
      </c>
    </row>
    <row r="3086" spans="1:8" x14ac:dyDescent="0.35">
      <c r="A3086" s="8" t="str">
        <f t="shared" si="101"/>
        <v>Distribución volumen por criterio (kg ó litros)Atun Fresco Ing.NIVEL ALTO</v>
      </c>
      <c r="B3086" s="8" t="s">
        <v>265</v>
      </c>
      <c r="C3086" s="8">
        <v>0</v>
      </c>
      <c r="D3086" t="s">
        <v>245</v>
      </c>
      <c r="E3086" s="24">
        <v>24.874849478922599</v>
      </c>
      <c r="F3086" s="24">
        <v>28.491143883236202</v>
      </c>
      <c r="G3086" s="24">
        <v>29.988886222256401</v>
      </c>
      <c r="H3086" s="9">
        <v>0</v>
      </c>
    </row>
    <row r="3087" spans="1:8" x14ac:dyDescent="0.35">
      <c r="A3087" s="8" t="str">
        <f t="shared" si="101"/>
        <v>Distribución volumen por criterio (kg ó litros)Atun Fresco Ing.NIVEL MEDIO ALTO</v>
      </c>
      <c r="B3087" s="8" t="s">
        <v>265</v>
      </c>
      <c r="C3087" s="8">
        <v>0</v>
      </c>
      <c r="D3087" t="s">
        <v>246</v>
      </c>
      <c r="E3087" s="24">
        <v>16.770916292948399</v>
      </c>
      <c r="F3087" s="24">
        <v>18.032506960586701</v>
      </c>
      <c r="G3087" s="24">
        <v>18.262198222913099</v>
      </c>
      <c r="H3087" s="9">
        <v>0</v>
      </c>
    </row>
    <row r="3088" spans="1:8" x14ac:dyDescent="0.35">
      <c r="A3088" s="8" t="str">
        <f t="shared" si="101"/>
        <v>Distribución volumen por criterio (kg ó litros)Atun Fresco Ing.NIVEL MEDIO</v>
      </c>
      <c r="B3088" s="8" t="s">
        <v>265</v>
      </c>
      <c r="C3088" s="8">
        <v>0</v>
      </c>
      <c r="D3088" t="s">
        <v>247</v>
      </c>
      <c r="E3088" s="24">
        <v>16.5092680790926</v>
      </c>
      <c r="F3088" s="24">
        <v>27.880649678567501</v>
      </c>
      <c r="G3088" s="24">
        <v>15.500532972918</v>
      </c>
      <c r="H3088" s="9">
        <v>0</v>
      </c>
    </row>
    <row r="3089" spans="1:8" x14ac:dyDescent="0.35">
      <c r="A3089" s="8" t="str">
        <f t="shared" si="101"/>
        <v>Distribución volumen por criterio (kg ó litros)Atun Fresco Ing.NIVEL MEDIO BAJO</v>
      </c>
      <c r="B3089" s="8" t="s">
        <v>265</v>
      </c>
      <c r="C3089" s="8">
        <v>0</v>
      </c>
      <c r="D3089" t="s">
        <v>248</v>
      </c>
      <c r="E3089" s="24">
        <v>15.8315883667688</v>
      </c>
      <c r="F3089" s="24">
        <v>11.6214307420829</v>
      </c>
      <c r="G3089" s="24">
        <v>15.6267106454009</v>
      </c>
      <c r="H3089" s="9">
        <v>0</v>
      </c>
    </row>
    <row r="3090" spans="1:8" x14ac:dyDescent="0.35">
      <c r="A3090" s="8" t="str">
        <f t="shared" si="101"/>
        <v>Distribución volumen por criterio (kg ó litros)Atun Fresco Ing.NIVEL BAJO</v>
      </c>
      <c r="B3090" s="8" t="s">
        <v>265</v>
      </c>
      <c r="C3090" s="8">
        <v>0</v>
      </c>
      <c r="D3090" t="s">
        <v>249</v>
      </c>
      <c r="E3090" s="24">
        <v>26.013378471715701</v>
      </c>
      <c r="F3090" s="24">
        <v>13.9742750457686</v>
      </c>
      <c r="G3090" s="24">
        <v>20.621665076577401</v>
      </c>
      <c r="H3090" s="9">
        <v>0</v>
      </c>
    </row>
    <row r="3091" spans="1:8" x14ac:dyDescent="0.35">
      <c r="A3091" s="8" t="str">
        <f t="shared" si="101"/>
        <v>Distribución volumen por criterio (kg ó litros)Atun Fresco Ing.HOMBRE</v>
      </c>
      <c r="B3091" s="8" t="s">
        <v>265</v>
      </c>
      <c r="C3091" s="8">
        <v>0</v>
      </c>
      <c r="D3091" t="s">
        <v>166</v>
      </c>
      <c r="E3091" s="24">
        <v>48.910544041926002</v>
      </c>
      <c r="F3091" s="24">
        <v>46.418784246361597</v>
      </c>
      <c r="G3091" s="24">
        <v>48.468784730402099</v>
      </c>
      <c r="H3091" s="9">
        <v>0</v>
      </c>
    </row>
    <row r="3092" spans="1:8" x14ac:dyDescent="0.35">
      <c r="A3092" s="8" t="str">
        <f t="shared" si="101"/>
        <v>Distribución volumen por criterio (kg ó litros)Atun Fresco Ing.MUJER</v>
      </c>
      <c r="B3092" s="8" t="s">
        <v>265</v>
      </c>
      <c r="C3092" s="8">
        <v>0</v>
      </c>
      <c r="D3092" t="s">
        <v>167</v>
      </c>
      <c r="E3092" s="24">
        <v>51.089466426455402</v>
      </c>
      <c r="F3092" s="24">
        <v>53.581219896784702</v>
      </c>
      <c r="G3092" s="24">
        <v>51.531214267855198</v>
      </c>
      <c r="H3092" s="9">
        <v>0</v>
      </c>
    </row>
    <row r="3093" spans="1:8" x14ac:dyDescent="0.35">
      <c r="A3093" s="8" t="str">
        <f t="shared" ref="A3093:A3122" si="102">$I$2343&amp;$C$3093&amp;D3093</f>
        <v>Distribución volumen por criterio (kg ó litros)Resto pescados Ing.T.ESPAÑA</v>
      </c>
      <c r="B3093" s="8" t="s">
        <v>265</v>
      </c>
      <c r="C3093" s="8" t="s">
        <v>85</v>
      </c>
      <c r="D3093" t="s">
        <v>138</v>
      </c>
      <c r="E3093" s="24">
        <v>100</v>
      </c>
      <c r="F3093" s="24">
        <v>100</v>
      </c>
      <c r="G3093" s="24">
        <v>100</v>
      </c>
      <c r="H3093" s="9">
        <v>0</v>
      </c>
    </row>
    <row r="3094" spans="1:8" x14ac:dyDescent="0.35">
      <c r="A3094" s="8" t="str">
        <f t="shared" si="102"/>
        <v>Distribución volumen por criterio (kg ó litros)Resto pescados Ing.BCN AM</v>
      </c>
      <c r="B3094" s="8" t="s">
        <v>265</v>
      </c>
      <c r="C3094" s="8">
        <v>0</v>
      </c>
      <c r="D3094" t="s">
        <v>140</v>
      </c>
      <c r="E3094" s="24">
        <v>8.0714535161563408</v>
      </c>
      <c r="F3094" s="24">
        <v>9.0523865416262197</v>
      </c>
      <c r="G3094" s="24">
        <v>8.1575519800557892</v>
      </c>
      <c r="H3094" s="9">
        <v>0</v>
      </c>
    </row>
    <row r="3095" spans="1:8" x14ac:dyDescent="0.35">
      <c r="A3095" s="8" t="str">
        <f t="shared" si="102"/>
        <v>Distribución volumen por criterio (kg ó litros)Resto pescados Ing.REST.CAT ARAGON</v>
      </c>
      <c r="B3095" s="8" t="s">
        <v>265</v>
      </c>
      <c r="C3095" s="8">
        <v>0</v>
      </c>
      <c r="D3095" t="s">
        <v>141</v>
      </c>
      <c r="E3095" s="24">
        <v>10.4179389898712</v>
      </c>
      <c r="F3095" s="24">
        <v>11.406666060703101</v>
      </c>
      <c r="G3095" s="24">
        <v>13.109273827257001</v>
      </c>
      <c r="H3095" s="9">
        <v>0</v>
      </c>
    </row>
    <row r="3096" spans="1:8" x14ac:dyDescent="0.35">
      <c r="A3096" s="8" t="str">
        <f t="shared" si="102"/>
        <v>Distribución volumen por criterio (kg ó litros)Resto pescados Ing.LEVANTE</v>
      </c>
      <c r="B3096" s="8" t="s">
        <v>265</v>
      </c>
      <c r="C3096" s="8">
        <v>0</v>
      </c>
      <c r="D3096" t="s">
        <v>142</v>
      </c>
      <c r="E3096" s="24">
        <v>16.808610249248499</v>
      </c>
      <c r="F3096" s="24">
        <v>17.045991706551199</v>
      </c>
      <c r="G3096" s="24">
        <v>15.2715798575876</v>
      </c>
      <c r="H3096" s="9">
        <v>0</v>
      </c>
    </row>
    <row r="3097" spans="1:8" x14ac:dyDescent="0.35">
      <c r="A3097" s="8" t="str">
        <f t="shared" si="102"/>
        <v>Distribución volumen por criterio (kg ó litros)Resto pescados Ing.ANDALUCIA</v>
      </c>
      <c r="B3097" s="8" t="s">
        <v>265</v>
      </c>
      <c r="C3097" s="8">
        <v>0</v>
      </c>
      <c r="D3097" t="s">
        <v>143</v>
      </c>
      <c r="E3097" s="24">
        <v>20.758233385538698</v>
      </c>
      <c r="F3097" s="24">
        <v>20.531041715547399</v>
      </c>
      <c r="G3097" s="24">
        <v>17.592685669298099</v>
      </c>
      <c r="H3097" s="9">
        <v>0</v>
      </c>
    </row>
    <row r="3098" spans="1:8" x14ac:dyDescent="0.35">
      <c r="A3098" s="8" t="str">
        <f t="shared" si="102"/>
        <v>Distribución volumen por criterio (kg ó litros)Resto pescados Ing.MDD AM</v>
      </c>
      <c r="B3098" s="8" t="s">
        <v>265</v>
      </c>
      <c r="C3098" s="8">
        <v>0</v>
      </c>
      <c r="D3098" t="s">
        <v>144</v>
      </c>
      <c r="E3098" s="24">
        <v>16.616372589591599</v>
      </c>
      <c r="F3098" s="24">
        <v>16.656560228768001</v>
      </c>
      <c r="G3098" s="24">
        <v>18.242366410238301</v>
      </c>
      <c r="H3098" s="9">
        <v>0</v>
      </c>
    </row>
    <row r="3099" spans="1:8" x14ac:dyDescent="0.35">
      <c r="A3099" s="8" t="str">
        <f t="shared" si="102"/>
        <v>Distribución volumen por criterio (kg ó litros)Resto pescados Ing.RTO CENTRO</v>
      </c>
      <c r="B3099" s="8" t="s">
        <v>265</v>
      </c>
      <c r="C3099" s="8">
        <v>0</v>
      </c>
      <c r="D3099" t="s">
        <v>145</v>
      </c>
      <c r="E3099" s="24">
        <v>8.1191989232841504</v>
      </c>
      <c r="F3099" s="24">
        <v>8.1696266702541394</v>
      </c>
      <c r="G3099" s="24">
        <v>9.1895063432205006</v>
      </c>
      <c r="H3099" s="9">
        <v>0</v>
      </c>
    </row>
    <row r="3100" spans="1:8" x14ac:dyDescent="0.35">
      <c r="A3100" s="8" t="str">
        <f t="shared" si="102"/>
        <v>Distribución volumen por criterio (kg ó litros)Resto pescados Ing.NORTE-CENTRO</v>
      </c>
      <c r="B3100" s="8" t="s">
        <v>265</v>
      </c>
      <c r="C3100" s="8">
        <v>0</v>
      </c>
      <c r="D3100" t="s">
        <v>146</v>
      </c>
      <c r="E3100" s="24">
        <v>8.12975204794839</v>
      </c>
      <c r="F3100" s="24">
        <v>8.3837163833549706</v>
      </c>
      <c r="G3100" s="24">
        <v>11.024384756556501</v>
      </c>
      <c r="H3100" s="9">
        <v>0</v>
      </c>
    </row>
    <row r="3101" spans="1:8" x14ac:dyDescent="0.35">
      <c r="A3101" s="8" t="str">
        <f t="shared" si="102"/>
        <v>Distribución volumen por criterio (kg ó litros)Resto pescados Ing.NOROESTE</v>
      </c>
      <c r="B3101" s="8" t="s">
        <v>265</v>
      </c>
      <c r="C3101" s="8">
        <v>0</v>
      </c>
      <c r="D3101" t="s">
        <v>147</v>
      </c>
      <c r="E3101" s="24">
        <v>11.0784458885917</v>
      </c>
      <c r="F3101" s="24">
        <v>8.7540107573861707</v>
      </c>
      <c r="G3101" s="24">
        <v>7.4126513732091599</v>
      </c>
      <c r="H3101" s="9">
        <v>0</v>
      </c>
    </row>
    <row r="3102" spans="1:8" x14ac:dyDescent="0.35">
      <c r="A3102" s="8" t="str">
        <f t="shared" si="102"/>
        <v>Distribución volumen por criterio (kg ó litros)Resto pescados Ing.&lt;2MIL</v>
      </c>
      <c r="B3102" s="8" t="s">
        <v>265</v>
      </c>
      <c r="C3102" s="8">
        <v>0</v>
      </c>
      <c r="D3102" t="s">
        <v>148</v>
      </c>
      <c r="E3102" s="24">
        <v>4.9776245517545199</v>
      </c>
      <c r="F3102" s="24">
        <v>5.5803660246457101</v>
      </c>
      <c r="G3102" s="24">
        <v>4.6810311293583098</v>
      </c>
      <c r="H3102" s="9">
        <v>0</v>
      </c>
    </row>
    <row r="3103" spans="1:8" x14ac:dyDescent="0.35">
      <c r="A3103" s="8" t="str">
        <f t="shared" si="102"/>
        <v>Distribución volumen por criterio (kg ó litros)Resto pescados Ing.2-5MIL</v>
      </c>
      <c r="B3103" s="8" t="s">
        <v>265</v>
      </c>
      <c r="C3103" s="8">
        <v>0</v>
      </c>
      <c r="D3103" t="s">
        <v>149</v>
      </c>
      <c r="E3103" s="24">
        <v>4.4385604984025404</v>
      </c>
      <c r="F3103" s="24">
        <v>3.3320806991932299</v>
      </c>
      <c r="G3103" s="24">
        <v>3.1495476346180298</v>
      </c>
      <c r="H3103" s="9">
        <v>0</v>
      </c>
    </row>
    <row r="3104" spans="1:8" x14ac:dyDescent="0.35">
      <c r="A3104" s="8" t="str">
        <f t="shared" si="102"/>
        <v>Distribución volumen por criterio (kg ó litros)Resto pescados Ing.5-10MIL</v>
      </c>
      <c r="B3104" s="8" t="s">
        <v>265</v>
      </c>
      <c r="C3104" s="8">
        <v>0</v>
      </c>
      <c r="D3104" t="s">
        <v>150</v>
      </c>
      <c r="E3104" s="24">
        <v>6.5802601182697504</v>
      </c>
      <c r="F3104" s="24">
        <v>7.0039206049568197</v>
      </c>
      <c r="G3104" s="24">
        <v>7.6387761336105697</v>
      </c>
      <c r="H3104" s="9">
        <v>0</v>
      </c>
    </row>
    <row r="3105" spans="1:8" x14ac:dyDescent="0.35">
      <c r="A3105" s="8" t="str">
        <f t="shared" si="102"/>
        <v>Distribución volumen por criterio (kg ó litros)Resto pescados Ing.10-30MIL</v>
      </c>
      <c r="B3105" s="8" t="s">
        <v>265</v>
      </c>
      <c r="C3105" s="8">
        <v>0</v>
      </c>
      <c r="D3105" t="s">
        <v>151</v>
      </c>
      <c r="E3105" s="24">
        <v>16.273199961141302</v>
      </c>
      <c r="F3105" s="24">
        <v>18.511539360170399</v>
      </c>
      <c r="G3105" s="24">
        <v>20.619588351674299</v>
      </c>
      <c r="H3105" s="9">
        <v>0</v>
      </c>
    </row>
    <row r="3106" spans="1:8" x14ac:dyDescent="0.35">
      <c r="A3106" s="8" t="str">
        <f t="shared" si="102"/>
        <v>Distribución volumen por criterio (kg ó litros)Resto pescados Ing.30-100MIL</v>
      </c>
      <c r="B3106" s="8" t="s">
        <v>265</v>
      </c>
      <c r="C3106" s="8">
        <v>0</v>
      </c>
      <c r="D3106" t="s">
        <v>152</v>
      </c>
      <c r="E3106" s="24">
        <v>21.801810066087601</v>
      </c>
      <c r="F3106" s="24">
        <v>22.876548015889</v>
      </c>
      <c r="G3106" s="24">
        <v>23.277873835790899</v>
      </c>
      <c r="H3106" s="9">
        <v>0</v>
      </c>
    </row>
    <row r="3107" spans="1:8" x14ac:dyDescent="0.35">
      <c r="A3107" s="8" t="str">
        <f t="shared" si="102"/>
        <v>Distribución volumen por criterio (kg ó litros)Resto pescados Ing.100-200MIL</v>
      </c>
      <c r="B3107" s="8" t="s">
        <v>265</v>
      </c>
      <c r="C3107" s="8">
        <v>0</v>
      </c>
      <c r="D3107" t="s">
        <v>153</v>
      </c>
      <c r="E3107" s="24">
        <v>9.1861387371720706</v>
      </c>
      <c r="F3107" s="24">
        <v>9.6953830012033393</v>
      </c>
      <c r="G3107" s="24">
        <v>8.8050727907604998</v>
      </c>
      <c r="H3107" s="9">
        <v>0</v>
      </c>
    </row>
    <row r="3108" spans="1:8" x14ac:dyDescent="0.35">
      <c r="A3108" s="8" t="str">
        <f t="shared" si="102"/>
        <v>Distribución volumen por criterio (kg ó litros)Resto pescados Ing.200-500MIL</v>
      </c>
      <c r="B3108" s="8" t="s">
        <v>265</v>
      </c>
      <c r="C3108" s="8">
        <v>0</v>
      </c>
      <c r="D3108" t="s">
        <v>154</v>
      </c>
      <c r="E3108" s="24">
        <v>14.7084840217814</v>
      </c>
      <c r="F3108" s="24">
        <v>13.0233890191166</v>
      </c>
      <c r="G3108" s="24">
        <v>13.178097461202301</v>
      </c>
      <c r="H3108" s="9">
        <v>0</v>
      </c>
    </row>
    <row r="3109" spans="1:8" x14ac:dyDescent="0.35">
      <c r="A3109" s="8" t="str">
        <f t="shared" si="102"/>
        <v>Distribución volumen por criterio (kg ó litros)Resto pescados Ing.&gt;500MIL</v>
      </c>
      <c r="B3109" s="8" t="s">
        <v>265</v>
      </c>
      <c r="C3109" s="8">
        <v>0</v>
      </c>
      <c r="D3109" t="s">
        <v>155</v>
      </c>
      <c r="E3109" s="24">
        <v>22.033929162587899</v>
      </c>
      <c r="F3109" s="24">
        <v>19.976772364431898</v>
      </c>
      <c r="G3109" s="24">
        <v>18.650010783098701</v>
      </c>
      <c r="H3109" s="9">
        <v>0</v>
      </c>
    </row>
    <row r="3110" spans="1:8" x14ac:dyDescent="0.35">
      <c r="A3110" s="8" t="str">
        <f t="shared" si="102"/>
        <v>Distribución volumen por criterio (kg ó litros)Resto pescados Ing.DE 15 A 19 AÑOS</v>
      </c>
      <c r="B3110" s="8" t="s">
        <v>265</v>
      </c>
      <c r="C3110" s="8">
        <v>0</v>
      </c>
      <c r="D3110" t="s">
        <v>156</v>
      </c>
      <c r="E3110" s="24">
        <v>1.0565336844484801</v>
      </c>
      <c r="F3110" s="24">
        <v>0.55772888228980499</v>
      </c>
      <c r="G3110" s="24">
        <v>0.47952479818335503</v>
      </c>
      <c r="H3110" s="9">
        <v>0</v>
      </c>
    </row>
    <row r="3111" spans="1:8" x14ac:dyDescent="0.35">
      <c r="A3111" s="8" t="str">
        <f t="shared" si="102"/>
        <v>Distribución volumen por criterio (kg ó litros)Resto pescados Ing.DE 20 A 24 AÑOS</v>
      </c>
      <c r="B3111" s="8" t="s">
        <v>265</v>
      </c>
      <c r="C3111" s="8">
        <v>0</v>
      </c>
      <c r="D3111" t="s">
        <v>157</v>
      </c>
      <c r="E3111" s="24">
        <v>1.1298708677915099</v>
      </c>
      <c r="F3111" s="24">
        <v>1.6630427181197001</v>
      </c>
      <c r="G3111" s="24">
        <v>2.1488960715756198</v>
      </c>
      <c r="H3111" s="9">
        <v>0</v>
      </c>
    </row>
    <row r="3112" spans="1:8" x14ac:dyDescent="0.35">
      <c r="A3112" s="8" t="str">
        <f t="shared" si="102"/>
        <v>Distribución volumen por criterio (kg ó litros)Resto pescados Ing.DE 25 A 34 AÑOS</v>
      </c>
      <c r="B3112" s="8" t="s">
        <v>265</v>
      </c>
      <c r="C3112" s="8">
        <v>0</v>
      </c>
      <c r="D3112" t="s">
        <v>158</v>
      </c>
      <c r="E3112" s="24">
        <v>6.0392822862361202</v>
      </c>
      <c r="F3112" s="24">
        <v>5.3529022497255498</v>
      </c>
      <c r="G3112" s="24">
        <v>4.2219939248986904</v>
      </c>
      <c r="H3112" s="9">
        <v>0</v>
      </c>
    </row>
    <row r="3113" spans="1:8" x14ac:dyDescent="0.35">
      <c r="A3113" s="8" t="str">
        <f t="shared" si="102"/>
        <v>Distribución volumen por criterio (kg ó litros)Resto pescados Ing.DE 35 A 49 AÑOS</v>
      </c>
      <c r="B3113" s="8" t="s">
        <v>265</v>
      </c>
      <c r="C3113" s="8">
        <v>0</v>
      </c>
      <c r="D3113" t="s">
        <v>159</v>
      </c>
      <c r="E3113" s="24">
        <v>16.628312659065099</v>
      </c>
      <c r="F3113" s="24">
        <v>16.9881606862821</v>
      </c>
      <c r="G3113" s="24">
        <v>14.335198020731401</v>
      </c>
      <c r="H3113" s="9">
        <v>0</v>
      </c>
    </row>
    <row r="3114" spans="1:8" x14ac:dyDescent="0.35">
      <c r="A3114" s="8" t="str">
        <f t="shared" si="102"/>
        <v>Distribución volumen por criterio (kg ó litros)Resto pescados Ing.DE 50 A 59 AÑOS</v>
      </c>
      <c r="B3114" s="8" t="s">
        <v>265</v>
      </c>
      <c r="C3114" s="8">
        <v>0</v>
      </c>
      <c r="D3114" t="s">
        <v>160</v>
      </c>
      <c r="E3114" s="24">
        <v>25.8839223394884</v>
      </c>
      <c r="F3114" s="24">
        <v>27.546342716555401</v>
      </c>
      <c r="G3114" s="24">
        <v>24.685957358370899</v>
      </c>
      <c r="H3114" s="9">
        <v>0</v>
      </c>
    </row>
    <row r="3115" spans="1:8" x14ac:dyDescent="0.35">
      <c r="A3115" s="8" t="str">
        <f t="shared" si="102"/>
        <v>Distribución volumen por criterio (kg ó litros)Resto pescados Ing.DE 60 A 75 AÑOS</v>
      </c>
      <c r="B3115" s="8" t="s">
        <v>265</v>
      </c>
      <c r="C3115" s="8">
        <v>0</v>
      </c>
      <c r="D3115" t="s">
        <v>161</v>
      </c>
      <c r="E3115" s="24">
        <v>49.262082994439602</v>
      </c>
      <c r="F3115" s="24">
        <v>47.891819524629902</v>
      </c>
      <c r="G3115" s="24">
        <v>54.128421979064001</v>
      </c>
      <c r="H3115" s="9">
        <v>0</v>
      </c>
    </row>
    <row r="3116" spans="1:8" x14ac:dyDescent="0.35">
      <c r="A3116" s="8" t="str">
        <f t="shared" si="102"/>
        <v>Distribución volumen por criterio (kg ó litros)Resto pescados Ing.NIVEL ALTO</v>
      </c>
      <c r="B3116" s="8" t="s">
        <v>265</v>
      </c>
      <c r="C3116" s="8">
        <v>0</v>
      </c>
      <c r="D3116" t="s">
        <v>245</v>
      </c>
      <c r="E3116" s="24">
        <v>24.9631678112634</v>
      </c>
      <c r="F3116" s="24">
        <v>24.506390612304699</v>
      </c>
      <c r="G3116" s="24">
        <v>22.699453367236401</v>
      </c>
      <c r="H3116" s="9">
        <v>0</v>
      </c>
    </row>
    <row r="3117" spans="1:8" x14ac:dyDescent="0.35">
      <c r="A3117" s="8" t="str">
        <f t="shared" si="102"/>
        <v>Distribución volumen por criterio (kg ó litros)Resto pescados Ing.NIVEL MEDIO ALTO</v>
      </c>
      <c r="B3117" s="8" t="s">
        <v>265</v>
      </c>
      <c r="C3117" s="8">
        <v>0</v>
      </c>
      <c r="D3117" t="s">
        <v>246</v>
      </c>
      <c r="E3117" s="24">
        <v>15.7432968096818</v>
      </c>
      <c r="F3117" s="24">
        <v>16.551839518696799</v>
      </c>
      <c r="G3117" s="24">
        <v>15.4245019295299</v>
      </c>
      <c r="H3117" s="9">
        <v>0</v>
      </c>
    </row>
    <row r="3118" spans="1:8" x14ac:dyDescent="0.35">
      <c r="A3118" s="8" t="str">
        <f t="shared" si="102"/>
        <v>Distribución volumen por criterio (kg ó litros)Resto pescados Ing.NIVEL MEDIO</v>
      </c>
      <c r="B3118" s="8" t="s">
        <v>265</v>
      </c>
      <c r="C3118" s="8">
        <v>0</v>
      </c>
      <c r="D3118" t="s">
        <v>247</v>
      </c>
      <c r="E3118" s="24">
        <v>24.506780158243998</v>
      </c>
      <c r="F3118" s="24">
        <v>25.5550330393732</v>
      </c>
      <c r="G3118" s="24">
        <v>26.354050833880301</v>
      </c>
      <c r="H3118" s="9">
        <v>0</v>
      </c>
    </row>
    <row r="3119" spans="1:8" x14ac:dyDescent="0.35">
      <c r="A3119" s="8" t="str">
        <f t="shared" si="102"/>
        <v>Distribución volumen por criterio (kg ó litros)Resto pescados Ing.NIVEL MEDIO BAJO</v>
      </c>
      <c r="B3119" s="8" t="s">
        <v>265</v>
      </c>
      <c r="C3119" s="8">
        <v>0</v>
      </c>
      <c r="D3119" t="s">
        <v>248</v>
      </c>
      <c r="E3119" s="24">
        <v>13.4583902321179</v>
      </c>
      <c r="F3119" s="24">
        <v>11.7411390636357</v>
      </c>
      <c r="G3119" s="24">
        <v>16.146479461142398</v>
      </c>
      <c r="H3119" s="9">
        <v>0</v>
      </c>
    </row>
    <row r="3120" spans="1:8" x14ac:dyDescent="0.35">
      <c r="A3120" s="8" t="str">
        <f t="shared" si="102"/>
        <v>Distribución volumen por criterio (kg ó litros)Resto pescados Ing.NIVEL BAJO</v>
      </c>
      <c r="B3120" s="8" t="s">
        <v>265</v>
      </c>
      <c r="C3120" s="8">
        <v>0</v>
      </c>
      <c r="D3120" t="s">
        <v>249</v>
      </c>
      <c r="E3120" s="24">
        <v>21.328368212232501</v>
      </c>
      <c r="F3120" s="24">
        <v>21.645604138990201</v>
      </c>
      <c r="G3120" s="24">
        <v>19.375509600843198</v>
      </c>
      <c r="H3120" s="9">
        <v>0</v>
      </c>
    </row>
    <row r="3121" spans="1:8" x14ac:dyDescent="0.35">
      <c r="A3121" s="8" t="str">
        <f t="shared" si="102"/>
        <v>Distribución volumen por criterio (kg ó litros)Resto pescados Ing.HOMBRE</v>
      </c>
      <c r="B3121" s="8" t="s">
        <v>265</v>
      </c>
      <c r="C3121" s="8">
        <v>0</v>
      </c>
      <c r="D3121" t="s">
        <v>166</v>
      </c>
      <c r="E3121" s="24">
        <v>55.241409875023798</v>
      </c>
      <c r="F3121" s="24">
        <v>53.945898667261297</v>
      </c>
      <c r="G3121" s="24">
        <v>53.483962481487602</v>
      </c>
      <c r="H3121" s="9">
        <v>0</v>
      </c>
    </row>
    <row r="3122" spans="1:8" x14ac:dyDescent="0.35">
      <c r="A3122" s="8" t="str">
        <f t="shared" si="102"/>
        <v>Distribución volumen por criterio (kg ó litros)Resto pescados Ing.MUJER</v>
      </c>
      <c r="B3122" s="8" t="s">
        <v>265</v>
      </c>
      <c r="C3122" s="8">
        <v>0</v>
      </c>
      <c r="D3122" t="s">
        <v>167</v>
      </c>
      <c r="E3122" s="24">
        <v>44.758596053035703</v>
      </c>
      <c r="F3122" s="24">
        <v>46.054101959693398</v>
      </c>
      <c r="G3122" s="24">
        <v>46.516034079513403</v>
      </c>
      <c r="H3122" s="9">
        <v>0</v>
      </c>
    </row>
    <row r="3123" spans="1:8" x14ac:dyDescent="0.35">
      <c r="A3123" s="8" t="str">
        <f t="shared" ref="A3123:A3152" si="103">$I$2343&amp;$C$3123&amp;D3123</f>
        <v>Distribución volumen por criterio (kg ó litros)Mariscos Ing.T.ESPAÑA</v>
      </c>
      <c r="B3123" s="8" t="s">
        <v>265</v>
      </c>
      <c r="C3123" s="8" t="s">
        <v>86</v>
      </c>
      <c r="D3123" t="s">
        <v>138</v>
      </c>
      <c r="E3123" s="24">
        <v>100</v>
      </c>
      <c r="F3123" s="24">
        <v>100</v>
      </c>
      <c r="G3123" s="24">
        <v>100</v>
      </c>
      <c r="H3123" s="9">
        <v>0</v>
      </c>
    </row>
    <row r="3124" spans="1:8" x14ac:dyDescent="0.35">
      <c r="A3124" s="8" t="str">
        <f t="shared" si="103"/>
        <v>Distribución volumen por criterio (kg ó litros)Mariscos Ing.BCN AM</v>
      </c>
      <c r="B3124" s="8" t="s">
        <v>265</v>
      </c>
      <c r="C3124" s="8">
        <v>0</v>
      </c>
      <c r="D3124" t="s">
        <v>140</v>
      </c>
      <c r="E3124" s="24">
        <v>10.4725311620928</v>
      </c>
      <c r="F3124" s="24">
        <v>8.5677832630044897</v>
      </c>
      <c r="G3124" s="24">
        <v>9.5294581602687405</v>
      </c>
      <c r="H3124" s="9">
        <v>0</v>
      </c>
    </row>
    <row r="3125" spans="1:8" x14ac:dyDescent="0.35">
      <c r="A3125" s="8" t="str">
        <f t="shared" si="103"/>
        <v>Distribución volumen por criterio (kg ó litros)Mariscos Ing.REST.CAT ARAGON</v>
      </c>
      <c r="B3125" s="8" t="s">
        <v>265</v>
      </c>
      <c r="C3125" s="8">
        <v>0</v>
      </c>
      <c r="D3125" t="s">
        <v>141</v>
      </c>
      <c r="E3125" s="24">
        <v>21.610013734163001</v>
      </c>
      <c r="F3125" s="24">
        <v>18.659711809382799</v>
      </c>
      <c r="G3125" s="24">
        <v>15.7828817906725</v>
      </c>
      <c r="H3125" s="9">
        <v>0</v>
      </c>
    </row>
    <row r="3126" spans="1:8" x14ac:dyDescent="0.35">
      <c r="A3126" s="8" t="str">
        <f t="shared" si="103"/>
        <v>Distribución volumen por criterio (kg ó litros)Mariscos Ing.LEVANTE</v>
      </c>
      <c r="B3126" s="8" t="s">
        <v>265</v>
      </c>
      <c r="C3126" s="8">
        <v>0</v>
      </c>
      <c r="D3126" t="s">
        <v>142</v>
      </c>
      <c r="E3126" s="24">
        <v>20.0723203680318</v>
      </c>
      <c r="F3126" s="24">
        <v>19.0669464657189</v>
      </c>
      <c r="G3126" s="24">
        <v>20.7701307588292</v>
      </c>
      <c r="H3126" s="9">
        <v>0</v>
      </c>
    </row>
    <row r="3127" spans="1:8" x14ac:dyDescent="0.35">
      <c r="A3127" s="8" t="str">
        <f t="shared" si="103"/>
        <v>Distribución volumen por criterio (kg ó litros)Mariscos Ing.ANDALUCIA</v>
      </c>
      <c r="B3127" s="8" t="s">
        <v>265</v>
      </c>
      <c r="C3127" s="8">
        <v>0</v>
      </c>
      <c r="D3127" t="s">
        <v>143</v>
      </c>
      <c r="E3127" s="24">
        <v>14.4653396370595</v>
      </c>
      <c r="F3127" s="24">
        <v>15.1858682481208</v>
      </c>
      <c r="G3127" s="24">
        <v>13.0788166061183</v>
      </c>
      <c r="H3127" s="9">
        <v>0</v>
      </c>
    </row>
    <row r="3128" spans="1:8" x14ac:dyDescent="0.35">
      <c r="A3128" s="8" t="str">
        <f t="shared" si="103"/>
        <v>Distribución volumen por criterio (kg ó litros)Mariscos Ing.MDD AM</v>
      </c>
      <c r="B3128" s="8" t="s">
        <v>265</v>
      </c>
      <c r="C3128" s="8">
        <v>0</v>
      </c>
      <c r="D3128" t="s">
        <v>144</v>
      </c>
      <c r="E3128" s="24">
        <v>12.2256453342104</v>
      </c>
      <c r="F3128" s="24">
        <v>11.4691177755123</v>
      </c>
      <c r="G3128" s="24">
        <v>14.4821953285853</v>
      </c>
      <c r="H3128" s="9">
        <v>0</v>
      </c>
    </row>
    <row r="3129" spans="1:8" x14ac:dyDescent="0.35">
      <c r="A3129" s="8" t="str">
        <f t="shared" si="103"/>
        <v>Distribución volumen por criterio (kg ó litros)Mariscos Ing.RTO CENTRO</v>
      </c>
      <c r="B3129" s="8" t="s">
        <v>265</v>
      </c>
      <c r="C3129" s="8">
        <v>0</v>
      </c>
      <c r="D3129" t="s">
        <v>145</v>
      </c>
      <c r="E3129" s="24">
        <v>7.6239383647353298</v>
      </c>
      <c r="F3129" s="24">
        <v>13.2113064034885</v>
      </c>
      <c r="G3129" s="24">
        <v>14.6902939118464</v>
      </c>
      <c r="H3129" s="9">
        <v>0</v>
      </c>
    </row>
    <row r="3130" spans="1:8" x14ac:dyDescent="0.35">
      <c r="A3130" s="8" t="str">
        <f t="shared" si="103"/>
        <v>Distribución volumen por criterio (kg ó litros)Mariscos Ing.NORTE-CENTRO</v>
      </c>
      <c r="B3130" s="8" t="s">
        <v>265</v>
      </c>
      <c r="C3130" s="8">
        <v>0</v>
      </c>
      <c r="D3130" t="s">
        <v>146</v>
      </c>
      <c r="E3130" s="24">
        <v>6.0764776762329804</v>
      </c>
      <c r="F3130" s="24">
        <v>5.9371247166176504</v>
      </c>
      <c r="G3130" s="24">
        <v>6.4884756337247103</v>
      </c>
      <c r="H3130" s="9">
        <v>0</v>
      </c>
    </row>
    <row r="3131" spans="1:8" x14ac:dyDescent="0.35">
      <c r="A3131" s="8" t="str">
        <f t="shared" si="103"/>
        <v>Distribución volumen por criterio (kg ó litros)Mariscos Ing.NOROESTE</v>
      </c>
      <c r="B3131" s="8" t="s">
        <v>265</v>
      </c>
      <c r="C3131" s="8">
        <v>0</v>
      </c>
      <c r="D3131" t="s">
        <v>147</v>
      </c>
      <c r="E3131" s="24">
        <v>7.4537343848715096</v>
      </c>
      <c r="F3131" s="24">
        <v>7.9021449957150303</v>
      </c>
      <c r="G3131" s="24">
        <v>5.17775066387403</v>
      </c>
      <c r="H3131" s="9">
        <v>0</v>
      </c>
    </row>
    <row r="3132" spans="1:8" x14ac:dyDescent="0.35">
      <c r="A3132" s="8" t="str">
        <f t="shared" si="103"/>
        <v>Distribución volumen por criterio (kg ó litros)Mariscos Ing.&lt;2MIL</v>
      </c>
      <c r="B3132" s="8" t="s">
        <v>265</v>
      </c>
      <c r="C3132" s="8">
        <v>0</v>
      </c>
      <c r="D3132" t="s">
        <v>148</v>
      </c>
      <c r="E3132" s="24">
        <v>6.4511699419428403</v>
      </c>
      <c r="F3132" s="24">
        <v>11.6721856319775</v>
      </c>
      <c r="G3132" s="24">
        <v>12.308320297622201</v>
      </c>
      <c r="H3132" s="9">
        <v>0</v>
      </c>
    </row>
    <row r="3133" spans="1:8" x14ac:dyDescent="0.35">
      <c r="A3133" s="8" t="str">
        <f t="shared" si="103"/>
        <v>Distribución volumen por criterio (kg ó litros)Mariscos Ing.2-5MIL</v>
      </c>
      <c r="B3133" s="8" t="s">
        <v>265</v>
      </c>
      <c r="C3133" s="8">
        <v>0</v>
      </c>
      <c r="D3133" t="s">
        <v>149</v>
      </c>
      <c r="E3133" s="24">
        <v>4.6384247615270198</v>
      </c>
      <c r="F3133" s="24">
        <v>3.9987573825057598</v>
      </c>
      <c r="G3133" s="24">
        <v>3.35571886779057</v>
      </c>
      <c r="H3133" s="9">
        <v>0</v>
      </c>
    </row>
    <row r="3134" spans="1:8" x14ac:dyDescent="0.35">
      <c r="A3134" s="8" t="str">
        <f t="shared" si="103"/>
        <v>Distribución volumen por criterio (kg ó litros)Mariscos Ing.5-10MIL</v>
      </c>
      <c r="B3134" s="8" t="s">
        <v>265</v>
      </c>
      <c r="C3134" s="8">
        <v>0</v>
      </c>
      <c r="D3134" t="s">
        <v>150</v>
      </c>
      <c r="E3134" s="24">
        <v>12.5447418072213</v>
      </c>
      <c r="F3134" s="24">
        <v>12.3157869490494</v>
      </c>
      <c r="G3134" s="24">
        <v>10.0824833303204</v>
      </c>
      <c r="H3134" s="9">
        <v>0</v>
      </c>
    </row>
    <row r="3135" spans="1:8" x14ac:dyDescent="0.35">
      <c r="A3135" s="8" t="str">
        <f t="shared" si="103"/>
        <v>Distribución volumen por criterio (kg ó litros)Mariscos Ing.10-30MIL</v>
      </c>
      <c r="B3135" s="8" t="s">
        <v>265</v>
      </c>
      <c r="C3135" s="8">
        <v>0</v>
      </c>
      <c r="D3135" t="s">
        <v>151</v>
      </c>
      <c r="E3135" s="24">
        <v>18.432509877825101</v>
      </c>
      <c r="F3135" s="24">
        <v>17.5554057841249</v>
      </c>
      <c r="G3135" s="24">
        <v>17.795749031758302</v>
      </c>
      <c r="H3135" s="9">
        <v>0</v>
      </c>
    </row>
    <row r="3136" spans="1:8" x14ac:dyDescent="0.35">
      <c r="A3136" s="8" t="str">
        <f t="shared" si="103"/>
        <v>Distribución volumen por criterio (kg ó litros)Mariscos Ing.30-100MIL</v>
      </c>
      <c r="B3136" s="8" t="s">
        <v>265</v>
      </c>
      <c r="C3136" s="8">
        <v>0</v>
      </c>
      <c r="D3136" t="s">
        <v>152</v>
      </c>
      <c r="E3136" s="24">
        <v>19.735465914685101</v>
      </c>
      <c r="F3136" s="24">
        <v>17.694693271814302</v>
      </c>
      <c r="G3136" s="24">
        <v>20.924667115858998</v>
      </c>
      <c r="H3136" s="9">
        <v>0</v>
      </c>
    </row>
    <row r="3137" spans="1:8" x14ac:dyDescent="0.35">
      <c r="A3137" s="8" t="str">
        <f t="shared" si="103"/>
        <v>Distribución volumen por criterio (kg ó litros)Mariscos Ing.100-200MIL</v>
      </c>
      <c r="B3137" s="8" t="s">
        <v>265</v>
      </c>
      <c r="C3137" s="8">
        <v>0</v>
      </c>
      <c r="D3137" t="s">
        <v>153</v>
      </c>
      <c r="E3137" s="24">
        <v>8.0967944344727805</v>
      </c>
      <c r="F3137" s="24">
        <v>9.9612497574131194</v>
      </c>
      <c r="G3137" s="24">
        <v>8.0076771471275201</v>
      </c>
      <c r="H3137" s="9">
        <v>0</v>
      </c>
    </row>
    <row r="3138" spans="1:8" x14ac:dyDescent="0.35">
      <c r="A3138" s="8" t="str">
        <f t="shared" si="103"/>
        <v>Distribución volumen por criterio (kg ó litros)Mariscos Ing.200-500MIL</v>
      </c>
      <c r="B3138" s="8" t="s">
        <v>265</v>
      </c>
      <c r="C3138" s="8">
        <v>0</v>
      </c>
      <c r="D3138" t="s">
        <v>154</v>
      </c>
      <c r="E3138" s="24">
        <v>11.440807107995999</v>
      </c>
      <c r="F3138" s="24">
        <v>13.3276494582508</v>
      </c>
      <c r="G3138" s="24">
        <v>11.2262334329463</v>
      </c>
      <c r="H3138" s="9">
        <v>0</v>
      </c>
    </row>
    <row r="3139" spans="1:8" x14ac:dyDescent="0.35">
      <c r="A3139" s="8" t="str">
        <f t="shared" si="103"/>
        <v>Distribución volumen por criterio (kg ó litros)Mariscos Ing.&gt;500MIL</v>
      </c>
      <c r="B3139" s="8" t="s">
        <v>265</v>
      </c>
      <c r="C3139" s="8">
        <v>0</v>
      </c>
      <c r="D3139" t="s">
        <v>155</v>
      </c>
      <c r="E3139" s="24">
        <v>18.6600901444817</v>
      </c>
      <c r="F3139" s="24">
        <v>13.4742768351603</v>
      </c>
      <c r="G3139" s="24">
        <v>16.2991526747183</v>
      </c>
      <c r="H3139" s="9">
        <v>0</v>
      </c>
    </row>
    <row r="3140" spans="1:8" x14ac:dyDescent="0.35">
      <c r="A3140" s="8" t="str">
        <f t="shared" si="103"/>
        <v>Distribución volumen por criterio (kg ó litros)Mariscos Ing.DE 15 A 19 AÑOS</v>
      </c>
      <c r="B3140" s="8" t="s">
        <v>265</v>
      </c>
      <c r="C3140" s="8">
        <v>0</v>
      </c>
      <c r="D3140" t="s">
        <v>156</v>
      </c>
      <c r="E3140" s="24">
        <v>0.93088773454287999</v>
      </c>
      <c r="F3140" s="24">
        <v>0.49877071061857697</v>
      </c>
      <c r="G3140" s="24">
        <v>3.0899742976476099E-2</v>
      </c>
      <c r="H3140" s="9">
        <v>0</v>
      </c>
    </row>
    <row r="3141" spans="1:8" x14ac:dyDescent="0.35">
      <c r="A3141" s="8" t="str">
        <f t="shared" si="103"/>
        <v>Distribución volumen por criterio (kg ó litros)Mariscos Ing.DE 20 A 24 AÑOS</v>
      </c>
      <c r="B3141" s="8" t="s">
        <v>265</v>
      </c>
      <c r="C3141" s="8">
        <v>0</v>
      </c>
      <c r="D3141" t="s">
        <v>157</v>
      </c>
      <c r="E3141" s="24">
        <v>0.535754642040561</v>
      </c>
      <c r="F3141" s="24">
        <v>0.39732672911400901</v>
      </c>
      <c r="G3141" s="24">
        <v>0.87697205508231402</v>
      </c>
      <c r="H3141" s="9">
        <v>0</v>
      </c>
    </row>
    <row r="3142" spans="1:8" x14ac:dyDescent="0.35">
      <c r="A3142" s="8" t="str">
        <f t="shared" si="103"/>
        <v>Distribución volumen por criterio (kg ó litros)Mariscos Ing.DE 25 A 34 AÑOS</v>
      </c>
      <c r="B3142" s="8" t="s">
        <v>265</v>
      </c>
      <c r="C3142" s="8">
        <v>0</v>
      </c>
      <c r="D3142" t="s">
        <v>158</v>
      </c>
      <c r="E3142" s="24">
        <v>4.7508146365830699</v>
      </c>
      <c r="F3142" s="24">
        <v>4.0245032638591596</v>
      </c>
      <c r="G3142" s="24">
        <v>3.7224768769390302</v>
      </c>
      <c r="H3142" s="9">
        <v>0</v>
      </c>
    </row>
    <row r="3143" spans="1:8" x14ac:dyDescent="0.35">
      <c r="A3143" s="8" t="str">
        <f t="shared" si="103"/>
        <v>Distribución volumen por criterio (kg ó litros)Mariscos Ing.DE 35 A 49 AÑOS</v>
      </c>
      <c r="B3143" s="8" t="s">
        <v>265</v>
      </c>
      <c r="C3143" s="8">
        <v>0</v>
      </c>
      <c r="D3143" t="s">
        <v>159</v>
      </c>
      <c r="E3143" s="24">
        <v>15.4021980516785</v>
      </c>
      <c r="F3143" s="24">
        <v>16.103259755226901</v>
      </c>
      <c r="G3143" s="24">
        <v>13.597358183848399</v>
      </c>
      <c r="H3143" s="9">
        <v>0</v>
      </c>
    </row>
    <row r="3144" spans="1:8" x14ac:dyDescent="0.35">
      <c r="A3144" s="8" t="str">
        <f t="shared" si="103"/>
        <v>Distribución volumen por criterio (kg ó litros)Mariscos Ing.DE 50 A 59 AÑOS</v>
      </c>
      <c r="B3144" s="8" t="s">
        <v>265</v>
      </c>
      <c r="C3144" s="8">
        <v>0</v>
      </c>
      <c r="D3144" t="s">
        <v>160</v>
      </c>
      <c r="E3144" s="24">
        <v>21.370392085496501</v>
      </c>
      <c r="F3144" s="24">
        <v>27.3795672843011</v>
      </c>
      <c r="G3144" s="24">
        <v>25.3320861397656</v>
      </c>
      <c r="H3144" s="9">
        <v>0</v>
      </c>
    </row>
    <row r="3145" spans="1:8" x14ac:dyDescent="0.35">
      <c r="A3145" s="8" t="str">
        <f t="shared" si="103"/>
        <v>Distribución volumen por criterio (kg ó litros)Mariscos Ing.DE 60 A 75 AÑOS</v>
      </c>
      <c r="B3145" s="8" t="s">
        <v>265</v>
      </c>
      <c r="C3145" s="8">
        <v>0</v>
      </c>
      <c r="D3145" t="s">
        <v>161</v>
      </c>
      <c r="E3145" s="24">
        <v>57.0099565601897</v>
      </c>
      <c r="F3145" s="24">
        <v>51.596576302502299</v>
      </c>
      <c r="G3145" s="24">
        <v>56.440206298953797</v>
      </c>
      <c r="H3145" s="9">
        <v>0</v>
      </c>
    </row>
    <row r="3146" spans="1:8" x14ac:dyDescent="0.35">
      <c r="A3146" s="8" t="str">
        <f t="shared" si="103"/>
        <v>Distribución volumen por criterio (kg ó litros)Mariscos Ing.NIVEL ALTO</v>
      </c>
      <c r="B3146" s="8" t="s">
        <v>265</v>
      </c>
      <c r="C3146" s="8">
        <v>0</v>
      </c>
      <c r="D3146" t="s">
        <v>245</v>
      </c>
      <c r="E3146" s="24">
        <v>23.980639867101701</v>
      </c>
      <c r="F3146" s="24">
        <v>23.638589981189298</v>
      </c>
      <c r="G3146" s="24">
        <v>22.335838749127898</v>
      </c>
      <c r="H3146" s="9">
        <v>0</v>
      </c>
    </row>
    <row r="3147" spans="1:8" x14ac:dyDescent="0.35">
      <c r="A3147" s="8" t="str">
        <f t="shared" si="103"/>
        <v>Distribución volumen por criterio (kg ó litros)Mariscos Ing.NIVEL MEDIO ALTO</v>
      </c>
      <c r="B3147" s="8" t="s">
        <v>265</v>
      </c>
      <c r="C3147" s="8">
        <v>0</v>
      </c>
      <c r="D3147" t="s">
        <v>246</v>
      </c>
      <c r="E3147" s="24">
        <v>13.057763693961901</v>
      </c>
      <c r="F3147" s="24">
        <v>14.480445764258899</v>
      </c>
      <c r="G3147" s="24">
        <v>12.0368947341425</v>
      </c>
      <c r="H3147" s="9">
        <v>0</v>
      </c>
    </row>
    <row r="3148" spans="1:8" x14ac:dyDescent="0.35">
      <c r="A3148" s="8" t="str">
        <f t="shared" si="103"/>
        <v>Distribución volumen por criterio (kg ó litros)Mariscos Ing.NIVEL MEDIO</v>
      </c>
      <c r="B3148" s="8" t="s">
        <v>265</v>
      </c>
      <c r="C3148" s="8">
        <v>0</v>
      </c>
      <c r="D3148" t="s">
        <v>247</v>
      </c>
      <c r="E3148" s="24">
        <v>27.004312449725401</v>
      </c>
      <c r="F3148" s="24">
        <v>24.506987043502399</v>
      </c>
      <c r="G3148" s="24">
        <v>23.543063644465899</v>
      </c>
      <c r="H3148" s="9">
        <v>0</v>
      </c>
    </row>
    <row r="3149" spans="1:8" x14ac:dyDescent="0.35">
      <c r="A3149" s="8" t="str">
        <f t="shared" si="103"/>
        <v>Distribución volumen por criterio (kg ó litros)Mariscos Ing.NIVEL MEDIO BAJO</v>
      </c>
      <c r="B3149" s="8" t="s">
        <v>265</v>
      </c>
      <c r="C3149" s="8">
        <v>0</v>
      </c>
      <c r="D3149" t="s">
        <v>248</v>
      </c>
      <c r="E3149" s="24">
        <v>14.776343940821601</v>
      </c>
      <c r="F3149" s="24">
        <v>14.6998190306458</v>
      </c>
      <c r="G3149" s="24">
        <v>18.294112708235001</v>
      </c>
      <c r="H3149" s="9">
        <v>0</v>
      </c>
    </row>
    <row r="3150" spans="1:8" x14ac:dyDescent="0.35">
      <c r="A3150" s="8" t="str">
        <f t="shared" si="103"/>
        <v>Distribución volumen por criterio (kg ó litros)Mariscos Ing.NIVEL BAJO</v>
      </c>
      <c r="B3150" s="8" t="s">
        <v>265</v>
      </c>
      <c r="C3150" s="8">
        <v>0</v>
      </c>
      <c r="D3150" t="s">
        <v>249</v>
      </c>
      <c r="E3150" s="24">
        <v>21.180942606230801</v>
      </c>
      <c r="F3150" s="24">
        <v>22.674162457796498</v>
      </c>
      <c r="G3150" s="24">
        <v>23.790089864374</v>
      </c>
      <c r="H3150" s="9">
        <v>0</v>
      </c>
    </row>
    <row r="3151" spans="1:8" x14ac:dyDescent="0.35">
      <c r="A3151" s="8" t="str">
        <f t="shared" si="103"/>
        <v>Distribución volumen por criterio (kg ó litros)Mariscos Ing.HOMBRE</v>
      </c>
      <c r="B3151" s="8" t="s">
        <v>265</v>
      </c>
      <c r="C3151" s="8">
        <v>0</v>
      </c>
      <c r="D3151" t="s">
        <v>166</v>
      </c>
      <c r="E3151" s="24">
        <v>60.547280607414997</v>
      </c>
      <c r="F3151" s="24">
        <v>59.069748807022201</v>
      </c>
      <c r="G3151" s="24">
        <v>57.885242338118097</v>
      </c>
      <c r="H3151" s="9">
        <v>0</v>
      </c>
    </row>
    <row r="3152" spans="1:8" x14ac:dyDescent="0.35">
      <c r="A3152" s="8" t="str">
        <f t="shared" si="103"/>
        <v>Distribución volumen por criterio (kg ó litros)Mariscos Ing.MUJER</v>
      </c>
      <c r="B3152" s="8" t="s">
        <v>265</v>
      </c>
      <c r="C3152" s="8">
        <v>0</v>
      </c>
      <c r="D3152" t="s">
        <v>167</v>
      </c>
      <c r="E3152" s="24">
        <v>39.452718892533198</v>
      </c>
      <c r="F3152" s="24">
        <v>40.930250857002001</v>
      </c>
      <c r="G3152" s="24">
        <v>42.114753196428303</v>
      </c>
      <c r="H3152" s="9">
        <v>0</v>
      </c>
    </row>
    <row r="3153" spans="1:8" x14ac:dyDescent="0.35">
      <c r="A3153" s="8" t="str">
        <f t="shared" ref="A3153:A3182" si="104">$I$2343&amp;$C$3153&amp;D3153</f>
        <v>Distribución volumen por criterio (kg ó litros)Calamares Ing.T.ESPAÑA</v>
      </c>
      <c r="B3153" s="8" t="s">
        <v>265</v>
      </c>
      <c r="C3153" s="8" t="s">
        <v>87</v>
      </c>
      <c r="D3153" t="s">
        <v>138</v>
      </c>
      <c r="E3153" s="24">
        <v>100</v>
      </c>
      <c r="F3153" s="24">
        <v>100</v>
      </c>
      <c r="G3153" s="24">
        <v>100</v>
      </c>
      <c r="H3153" s="9">
        <v>0</v>
      </c>
    </row>
    <row r="3154" spans="1:8" x14ac:dyDescent="0.35">
      <c r="A3154" s="8" t="str">
        <f t="shared" si="104"/>
        <v>Distribución volumen por criterio (kg ó litros)Calamares Ing.BCN AM</v>
      </c>
      <c r="B3154" s="8" t="s">
        <v>265</v>
      </c>
      <c r="C3154" s="8">
        <v>0</v>
      </c>
      <c r="D3154" t="s">
        <v>140</v>
      </c>
      <c r="E3154" s="24">
        <v>8.9663611754165196</v>
      </c>
      <c r="F3154" s="24">
        <v>7.5721005037818303</v>
      </c>
      <c r="G3154" s="24">
        <v>8.7593622299054807</v>
      </c>
      <c r="H3154" s="9">
        <v>0</v>
      </c>
    </row>
    <row r="3155" spans="1:8" x14ac:dyDescent="0.35">
      <c r="A3155" s="8" t="str">
        <f t="shared" si="104"/>
        <v>Distribución volumen por criterio (kg ó litros)Calamares Ing.REST.CAT ARAGON</v>
      </c>
      <c r="B3155" s="8" t="s">
        <v>265</v>
      </c>
      <c r="C3155" s="8">
        <v>0</v>
      </c>
      <c r="D3155" t="s">
        <v>141</v>
      </c>
      <c r="E3155" s="24">
        <v>19.439050312448799</v>
      </c>
      <c r="F3155" s="24">
        <v>17.072085297182699</v>
      </c>
      <c r="G3155" s="24">
        <v>14.566100262588099</v>
      </c>
      <c r="H3155" s="9">
        <v>0</v>
      </c>
    </row>
    <row r="3156" spans="1:8" x14ac:dyDescent="0.35">
      <c r="A3156" s="8" t="str">
        <f t="shared" si="104"/>
        <v>Distribución volumen por criterio (kg ó litros)Calamares Ing.LEVANTE</v>
      </c>
      <c r="B3156" s="8" t="s">
        <v>265</v>
      </c>
      <c r="C3156" s="8">
        <v>0</v>
      </c>
      <c r="D3156" t="s">
        <v>142</v>
      </c>
      <c r="E3156" s="24">
        <v>22.627294089357001</v>
      </c>
      <c r="F3156" s="24">
        <v>20.290534487273298</v>
      </c>
      <c r="G3156" s="24">
        <v>22.579117032309199</v>
      </c>
      <c r="H3156" s="9">
        <v>0</v>
      </c>
    </row>
    <row r="3157" spans="1:8" x14ac:dyDescent="0.35">
      <c r="A3157" s="8" t="str">
        <f t="shared" si="104"/>
        <v>Distribución volumen por criterio (kg ó litros)Calamares Ing.ANDALUCIA</v>
      </c>
      <c r="B3157" s="8" t="s">
        <v>265</v>
      </c>
      <c r="C3157" s="8">
        <v>0</v>
      </c>
      <c r="D3157" t="s">
        <v>143</v>
      </c>
      <c r="E3157" s="24">
        <v>15.196355710054601</v>
      </c>
      <c r="F3157" s="24">
        <v>14.4682710186073</v>
      </c>
      <c r="G3157" s="24">
        <v>11.4531295883701</v>
      </c>
      <c r="H3157" s="9">
        <v>0</v>
      </c>
    </row>
    <row r="3158" spans="1:8" x14ac:dyDescent="0.35">
      <c r="A3158" s="8" t="str">
        <f t="shared" si="104"/>
        <v>Distribución volumen por criterio (kg ó litros)Calamares Ing.MDD AM</v>
      </c>
      <c r="B3158" s="8" t="s">
        <v>265</v>
      </c>
      <c r="C3158" s="8">
        <v>0</v>
      </c>
      <c r="D3158" t="s">
        <v>144</v>
      </c>
      <c r="E3158" s="24">
        <v>13.6706957949953</v>
      </c>
      <c r="F3158" s="24">
        <v>12.9200946381868</v>
      </c>
      <c r="G3158" s="24">
        <v>16.585786650377301</v>
      </c>
      <c r="H3158" s="9">
        <v>0</v>
      </c>
    </row>
    <row r="3159" spans="1:8" x14ac:dyDescent="0.35">
      <c r="A3159" s="8" t="str">
        <f t="shared" si="104"/>
        <v>Distribución volumen por criterio (kg ó litros)Calamares Ing.RTO CENTRO</v>
      </c>
      <c r="B3159" s="8" t="s">
        <v>265</v>
      </c>
      <c r="C3159" s="8">
        <v>0</v>
      </c>
      <c r="D3159" t="s">
        <v>145</v>
      </c>
      <c r="E3159" s="24">
        <v>8.3911856571780792</v>
      </c>
      <c r="F3159" s="24">
        <v>14.32050711314</v>
      </c>
      <c r="G3159" s="24">
        <v>14.575815524786201</v>
      </c>
      <c r="H3159" s="9">
        <v>0</v>
      </c>
    </row>
    <row r="3160" spans="1:8" x14ac:dyDescent="0.35">
      <c r="A3160" s="8" t="str">
        <f t="shared" si="104"/>
        <v>Distribución volumen por criterio (kg ó litros)Calamares Ing.NORTE-CENTRO</v>
      </c>
      <c r="B3160" s="8" t="s">
        <v>265</v>
      </c>
      <c r="C3160" s="8">
        <v>0</v>
      </c>
      <c r="D3160" t="s">
        <v>146</v>
      </c>
      <c r="E3160" s="24">
        <v>6.0804225201208704</v>
      </c>
      <c r="F3160" s="24">
        <v>5.8904680814418402</v>
      </c>
      <c r="G3160" s="24">
        <v>7.1388899687522196</v>
      </c>
      <c r="H3160" s="9">
        <v>0</v>
      </c>
    </row>
    <row r="3161" spans="1:8" x14ac:dyDescent="0.35">
      <c r="A3161" s="8" t="str">
        <f t="shared" si="104"/>
        <v>Distribución volumen por criterio (kg ó litros)Calamares Ing.NOROESTE</v>
      </c>
      <c r="B3161" s="8" t="s">
        <v>265</v>
      </c>
      <c r="C3161" s="8">
        <v>0</v>
      </c>
      <c r="D3161" t="s">
        <v>147</v>
      </c>
      <c r="E3161" s="24">
        <v>5.6286402220790501</v>
      </c>
      <c r="F3161" s="24">
        <v>7.4659429983103802</v>
      </c>
      <c r="G3161" s="24">
        <v>4.3417940474543997</v>
      </c>
      <c r="H3161" s="9">
        <v>0</v>
      </c>
    </row>
    <row r="3162" spans="1:8" x14ac:dyDescent="0.35">
      <c r="A3162" s="8" t="str">
        <f t="shared" si="104"/>
        <v>Distribución volumen por criterio (kg ó litros)Calamares Ing.&lt;2MIL</v>
      </c>
      <c r="B3162" s="8" t="s">
        <v>265</v>
      </c>
      <c r="C3162" s="8">
        <v>0</v>
      </c>
      <c r="D3162" t="s">
        <v>148</v>
      </c>
      <c r="E3162" s="24">
        <v>7.1124232212689096</v>
      </c>
      <c r="F3162" s="24">
        <v>10.5347082938856</v>
      </c>
      <c r="G3162" s="24">
        <v>11.283440817718001</v>
      </c>
      <c r="H3162" s="9">
        <v>0</v>
      </c>
    </row>
    <row r="3163" spans="1:8" x14ac:dyDescent="0.35">
      <c r="A3163" s="8" t="str">
        <f t="shared" si="104"/>
        <v>Distribución volumen por criterio (kg ó litros)Calamares Ing.2-5MIL</v>
      </c>
      <c r="B3163" s="8" t="s">
        <v>265</v>
      </c>
      <c r="C3163" s="8">
        <v>0</v>
      </c>
      <c r="D3163" t="s">
        <v>149</v>
      </c>
      <c r="E3163" s="24">
        <v>4.3624084399404603</v>
      </c>
      <c r="F3163" s="24">
        <v>3.4621632824178898</v>
      </c>
      <c r="G3163" s="24">
        <v>3.5535418581827898</v>
      </c>
      <c r="H3163" s="9">
        <v>0</v>
      </c>
    </row>
    <row r="3164" spans="1:8" x14ac:dyDescent="0.35">
      <c r="A3164" s="8" t="str">
        <f t="shared" si="104"/>
        <v>Distribución volumen por criterio (kg ó litros)Calamares Ing.5-10MIL</v>
      </c>
      <c r="B3164" s="8" t="s">
        <v>265</v>
      </c>
      <c r="C3164" s="8">
        <v>0</v>
      </c>
      <c r="D3164" t="s">
        <v>150</v>
      </c>
      <c r="E3164" s="24">
        <v>14.5610097855022</v>
      </c>
      <c r="F3164" s="24">
        <v>11.872971244698901</v>
      </c>
      <c r="G3164" s="24">
        <v>9.9240464508006596</v>
      </c>
      <c r="H3164" s="9">
        <v>0</v>
      </c>
    </row>
    <row r="3165" spans="1:8" x14ac:dyDescent="0.35">
      <c r="A3165" s="8" t="str">
        <f t="shared" si="104"/>
        <v>Distribución volumen por criterio (kg ó litros)Calamares Ing.10-30MIL</v>
      </c>
      <c r="B3165" s="8" t="s">
        <v>265</v>
      </c>
      <c r="C3165" s="8">
        <v>0</v>
      </c>
      <c r="D3165" t="s">
        <v>151</v>
      </c>
      <c r="E3165" s="24">
        <v>14.0598116666477</v>
      </c>
      <c r="F3165" s="24">
        <v>15.768595219989701</v>
      </c>
      <c r="G3165" s="24">
        <v>17.789505266430201</v>
      </c>
      <c r="H3165" s="9">
        <v>0</v>
      </c>
    </row>
    <row r="3166" spans="1:8" x14ac:dyDescent="0.35">
      <c r="A3166" s="8" t="str">
        <f t="shared" si="104"/>
        <v>Distribución volumen por criterio (kg ó litros)Calamares Ing.30-100MIL</v>
      </c>
      <c r="B3166" s="8" t="s">
        <v>265</v>
      </c>
      <c r="C3166" s="8">
        <v>0</v>
      </c>
      <c r="D3166" t="s">
        <v>152</v>
      </c>
      <c r="E3166" s="24">
        <v>18.9442768943963</v>
      </c>
      <c r="F3166" s="24">
        <v>19.105626583161602</v>
      </c>
      <c r="G3166" s="24">
        <v>20.936252893067898</v>
      </c>
      <c r="H3166" s="9">
        <v>0</v>
      </c>
    </row>
    <row r="3167" spans="1:8" x14ac:dyDescent="0.35">
      <c r="A3167" s="8" t="str">
        <f t="shared" si="104"/>
        <v>Distribución volumen por criterio (kg ó litros)Calamares Ing.100-200MIL</v>
      </c>
      <c r="B3167" s="8" t="s">
        <v>265</v>
      </c>
      <c r="C3167" s="8">
        <v>0</v>
      </c>
      <c r="D3167" t="s">
        <v>153</v>
      </c>
      <c r="E3167" s="24">
        <v>9.2716971466877691</v>
      </c>
      <c r="F3167" s="24">
        <v>10.399350976861401</v>
      </c>
      <c r="G3167" s="24">
        <v>9.1061354652385003</v>
      </c>
      <c r="H3167" s="9">
        <v>0</v>
      </c>
    </row>
    <row r="3168" spans="1:8" x14ac:dyDescent="0.35">
      <c r="A3168" s="8" t="str">
        <f t="shared" si="104"/>
        <v>Distribución volumen por criterio (kg ó litros)Calamares Ing.200-500MIL</v>
      </c>
      <c r="B3168" s="8" t="s">
        <v>265</v>
      </c>
      <c r="C3168" s="8">
        <v>0</v>
      </c>
      <c r="D3168" t="s">
        <v>154</v>
      </c>
      <c r="E3168" s="24">
        <v>12.8735205733102</v>
      </c>
      <c r="F3168" s="24">
        <v>13.5309135823821</v>
      </c>
      <c r="G3168" s="24">
        <v>10.5325634819212</v>
      </c>
      <c r="H3168" s="9">
        <v>0</v>
      </c>
    </row>
    <row r="3169" spans="1:8" x14ac:dyDescent="0.35">
      <c r="A3169" s="8" t="str">
        <f t="shared" si="104"/>
        <v>Distribución volumen por criterio (kg ó litros)Calamares Ing.&gt;500MIL</v>
      </c>
      <c r="B3169" s="8" t="s">
        <v>265</v>
      </c>
      <c r="C3169" s="8">
        <v>0</v>
      </c>
      <c r="D3169" t="s">
        <v>155</v>
      </c>
      <c r="E3169" s="24">
        <v>18.8148624621079</v>
      </c>
      <c r="F3169" s="24">
        <v>15.3256779994522</v>
      </c>
      <c r="G3169" s="24">
        <v>16.874511898659499</v>
      </c>
      <c r="H3169" s="9">
        <v>0</v>
      </c>
    </row>
    <row r="3170" spans="1:8" x14ac:dyDescent="0.35">
      <c r="A3170" s="8" t="str">
        <f t="shared" si="104"/>
        <v>Distribución volumen por criterio (kg ó litros)Calamares Ing.DE 15 A 19 AÑOS</v>
      </c>
      <c r="B3170" s="8" t="s">
        <v>265</v>
      </c>
      <c r="C3170" s="8">
        <v>0</v>
      </c>
      <c r="D3170" t="s">
        <v>156</v>
      </c>
      <c r="E3170" s="24">
        <v>0.49452744344745603</v>
      </c>
      <c r="F3170" s="24">
        <v>0.587900683200129</v>
      </c>
      <c r="G3170" s="24">
        <v>4.3063016853172598E-2</v>
      </c>
      <c r="H3170" s="9">
        <v>0</v>
      </c>
    </row>
    <row r="3171" spans="1:8" x14ac:dyDescent="0.35">
      <c r="A3171" s="8" t="str">
        <f t="shared" si="104"/>
        <v>Distribución volumen por criterio (kg ó litros)Calamares Ing.DE 20 A 24 AÑOS</v>
      </c>
      <c r="B3171" s="8" t="s">
        <v>265</v>
      </c>
      <c r="C3171" s="8">
        <v>0</v>
      </c>
      <c r="D3171" t="s">
        <v>157</v>
      </c>
      <c r="E3171" s="24">
        <v>0.51740759340374998</v>
      </c>
      <c r="F3171" s="24">
        <v>0.526925003860654</v>
      </c>
      <c r="G3171" s="24">
        <v>0.89101690666503996</v>
      </c>
      <c r="H3171" s="9">
        <v>0</v>
      </c>
    </row>
    <row r="3172" spans="1:8" x14ac:dyDescent="0.35">
      <c r="A3172" s="8" t="str">
        <f t="shared" si="104"/>
        <v>Distribución volumen por criterio (kg ó litros)Calamares Ing.DE 25 A 34 AÑOS</v>
      </c>
      <c r="B3172" s="8" t="s">
        <v>265</v>
      </c>
      <c r="C3172" s="8">
        <v>0</v>
      </c>
      <c r="D3172" t="s">
        <v>158</v>
      </c>
      <c r="E3172" s="24">
        <v>5.9388500160172599</v>
      </c>
      <c r="F3172" s="24">
        <v>3.9404586655327298</v>
      </c>
      <c r="G3172" s="24">
        <v>3.2174029805484801</v>
      </c>
      <c r="H3172" s="9">
        <v>0</v>
      </c>
    </row>
    <row r="3173" spans="1:8" x14ac:dyDescent="0.35">
      <c r="A3173" s="8" t="str">
        <f t="shared" si="104"/>
        <v>Distribución volumen por criterio (kg ó litros)Calamares Ing.DE 35 A 49 AÑOS</v>
      </c>
      <c r="B3173" s="8" t="s">
        <v>265</v>
      </c>
      <c r="C3173" s="8">
        <v>0</v>
      </c>
      <c r="D3173" t="s">
        <v>159</v>
      </c>
      <c r="E3173" s="24">
        <v>15.120716648089401</v>
      </c>
      <c r="F3173" s="24">
        <v>15.9748790209667</v>
      </c>
      <c r="G3173" s="24">
        <v>12.910026623634399</v>
      </c>
      <c r="H3173" s="9">
        <v>0</v>
      </c>
    </row>
    <row r="3174" spans="1:8" x14ac:dyDescent="0.35">
      <c r="A3174" s="8" t="str">
        <f t="shared" si="104"/>
        <v>Distribución volumen por criterio (kg ó litros)Calamares Ing.DE 50 A 59 AÑOS</v>
      </c>
      <c r="B3174" s="8" t="s">
        <v>265</v>
      </c>
      <c r="C3174" s="8">
        <v>0</v>
      </c>
      <c r="D3174" t="s">
        <v>160</v>
      </c>
      <c r="E3174" s="24">
        <v>21.5798646091988</v>
      </c>
      <c r="F3174" s="24">
        <v>28.060751597520699</v>
      </c>
      <c r="G3174" s="24">
        <v>26.5865812365391</v>
      </c>
      <c r="H3174" s="9">
        <v>0</v>
      </c>
    </row>
    <row r="3175" spans="1:8" x14ac:dyDescent="0.35">
      <c r="A3175" s="8" t="str">
        <f t="shared" si="104"/>
        <v>Distribución volumen por criterio (kg ó litros)Calamares Ing.DE 60 A 75 AÑOS</v>
      </c>
      <c r="B3175" s="8" t="s">
        <v>265</v>
      </c>
      <c r="C3175" s="8">
        <v>0</v>
      </c>
      <c r="D3175" t="s">
        <v>161</v>
      </c>
      <c r="E3175" s="24">
        <v>56.3486426621173</v>
      </c>
      <c r="F3175" s="24">
        <v>50.909088886702001</v>
      </c>
      <c r="G3175" s="24">
        <v>56.351906822318803</v>
      </c>
      <c r="H3175" s="9">
        <v>0</v>
      </c>
    </row>
    <row r="3176" spans="1:8" x14ac:dyDescent="0.35">
      <c r="A3176" s="8" t="str">
        <f t="shared" si="104"/>
        <v>Distribución volumen por criterio (kg ó litros)Calamares Ing.NIVEL ALTO</v>
      </c>
      <c r="B3176" s="8" t="s">
        <v>265</v>
      </c>
      <c r="C3176" s="8">
        <v>0</v>
      </c>
      <c r="D3176" t="s">
        <v>245</v>
      </c>
      <c r="E3176" s="24">
        <v>25.8300095063152</v>
      </c>
      <c r="F3176" s="24">
        <v>24.782884536515201</v>
      </c>
      <c r="G3176" s="24">
        <v>22.851541216714299</v>
      </c>
      <c r="H3176" s="9">
        <v>0</v>
      </c>
    </row>
    <row r="3177" spans="1:8" x14ac:dyDescent="0.35">
      <c r="A3177" s="8" t="str">
        <f t="shared" si="104"/>
        <v>Distribución volumen por criterio (kg ó litros)Calamares Ing.NIVEL MEDIO ALTO</v>
      </c>
      <c r="B3177" s="8" t="s">
        <v>265</v>
      </c>
      <c r="C3177" s="8">
        <v>0</v>
      </c>
      <c r="D3177" t="s">
        <v>246</v>
      </c>
      <c r="E3177" s="24">
        <v>12.819307248365501</v>
      </c>
      <c r="F3177" s="24">
        <v>15.0886122458981</v>
      </c>
      <c r="G3177" s="24">
        <v>12.7165721911517</v>
      </c>
      <c r="H3177" s="9">
        <v>0</v>
      </c>
    </row>
    <row r="3178" spans="1:8" x14ac:dyDescent="0.35">
      <c r="A3178" s="8" t="str">
        <f t="shared" si="104"/>
        <v>Distribución volumen por criterio (kg ó litros)Calamares Ing.NIVEL MEDIO</v>
      </c>
      <c r="B3178" s="8" t="s">
        <v>265</v>
      </c>
      <c r="C3178" s="8">
        <v>0</v>
      </c>
      <c r="D3178" t="s">
        <v>247</v>
      </c>
      <c r="E3178" s="24">
        <v>31.246574813355501</v>
      </c>
      <c r="F3178" s="24">
        <v>25.932377757640801</v>
      </c>
      <c r="G3178" s="24">
        <v>25.605731795781701</v>
      </c>
      <c r="H3178" s="9">
        <v>0</v>
      </c>
    </row>
    <row r="3179" spans="1:8" x14ac:dyDescent="0.35">
      <c r="A3179" s="8" t="str">
        <f t="shared" si="104"/>
        <v>Distribución volumen por criterio (kg ó litros)Calamares Ing.NIVEL MEDIO BAJO</v>
      </c>
      <c r="B3179" s="8" t="s">
        <v>265</v>
      </c>
      <c r="C3179" s="8">
        <v>0</v>
      </c>
      <c r="D3179" t="s">
        <v>248</v>
      </c>
      <c r="E3179" s="24">
        <v>12.767490766126601</v>
      </c>
      <c r="F3179" s="24">
        <v>12.874112970749801</v>
      </c>
      <c r="G3179" s="24">
        <v>14.912683338345699</v>
      </c>
      <c r="H3179" s="9">
        <v>0</v>
      </c>
    </row>
    <row r="3180" spans="1:8" x14ac:dyDescent="0.35">
      <c r="A3180" s="8" t="str">
        <f t="shared" si="104"/>
        <v>Distribución volumen por criterio (kg ó litros)Calamares Ing.NIVEL BAJO</v>
      </c>
      <c r="B3180" s="8" t="s">
        <v>265</v>
      </c>
      <c r="C3180" s="8">
        <v>0</v>
      </c>
      <c r="D3180" t="s">
        <v>249</v>
      </c>
      <c r="E3180" s="24">
        <v>17.336622376675098</v>
      </c>
      <c r="F3180" s="24">
        <v>21.322017565979301</v>
      </c>
      <c r="G3180" s="24">
        <v>23.9134677771874</v>
      </c>
      <c r="H3180" s="9">
        <v>0</v>
      </c>
    </row>
    <row r="3181" spans="1:8" x14ac:dyDescent="0.35">
      <c r="A3181" s="8" t="str">
        <f t="shared" si="104"/>
        <v>Distribución volumen por criterio (kg ó litros)Calamares Ing.HOMBRE</v>
      </c>
      <c r="B3181" s="8" t="s">
        <v>265</v>
      </c>
      <c r="C3181" s="8">
        <v>0</v>
      </c>
      <c r="D3181" t="s">
        <v>166</v>
      </c>
      <c r="E3181" s="24">
        <v>60.178324000881503</v>
      </c>
      <c r="F3181" s="24">
        <v>60.791369142958999</v>
      </c>
      <c r="G3181" s="24">
        <v>57.828752351361203</v>
      </c>
      <c r="H3181" s="9">
        <v>0</v>
      </c>
    </row>
    <row r="3182" spans="1:8" x14ac:dyDescent="0.35">
      <c r="A3182" s="8" t="str">
        <f t="shared" si="104"/>
        <v>Distribución volumen por criterio (kg ó litros)Calamares Ing.MUJER</v>
      </c>
      <c r="B3182" s="8" t="s">
        <v>265</v>
      </c>
      <c r="C3182" s="8">
        <v>0</v>
      </c>
      <c r="D3182" t="s">
        <v>167</v>
      </c>
      <c r="E3182" s="24">
        <v>39.821679409031503</v>
      </c>
      <c r="F3182" s="24">
        <v>39.208631734568598</v>
      </c>
      <c r="G3182" s="24">
        <v>42.171247278718802</v>
      </c>
      <c r="H3182" s="9">
        <v>0</v>
      </c>
    </row>
    <row r="3183" spans="1:8" x14ac:dyDescent="0.35">
      <c r="A3183" s="8" t="str">
        <f t="shared" ref="A3183:A3212" si="105">$I$2343&amp;$C$3183&amp;D3183</f>
        <v>Distribución volumen por criterio (kg ó litros)Pulpo/sepia Ing.T.ESPAÑA</v>
      </c>
      <c r="B3183" s="8" t="s">
        <v>265</v>
      </c>
      <c r="C3183" s="8" t="s">
        <v>88</v>
      </c>
      <c r="D3183" t="s">
        <v>138</v>
      </c>
      <c r="E3183" s="24">
        <v>100</v>
      </c>
      <c r="F3183" s="24">
        <v>100</v>
      </c>
      <c r="G3183" s="24">
        <v>100</v>
      </c>
      <c r="H3183" s="9">
        <v>0</v>
      </c>
    </row>
    <row r="3184" spans="1:8" x14ac:dyDescent="0.35">
      <c r="A3184" s="8" t="str">
        <f t="shared" si="105"/>
        <v>Distribución volumen por criterio (kg ó litros)Pulpo/sepia Ing.BCN AM</v>
      </c>
      <c r="B3184" s="8" t="s">
        <v>265</v>
      </c>
      <c r="C3184" s="8">
        <v>0</v>
      </c>
      <c r="D3184" t="s">
        <v>140</v>
      </c>
      <c r="E3184" s="24">
        <v>11.7128651299123</v>
      </c>
      <c r="F3184" s="24">
        <v>8.70508947491453</v>
      </c>
      <c r="G3184" s="24">
        <v>9.7282095150445205</v>
      </c>
      <c r="H3184" s="9">
        <v>0</v>
      </c>
    </row>
    <row r="3185" spans="1:8" x14ac:dyDescent="0.35">
      <c r="A3185" s="8" t="str">
        <f t="shared" si="105"/>
        <v>Distribución volumen por criterio (kg ó litros)Pulpo/sepia Ing.REST.CAT ARAGON</v>
      </c>
      <c r="B3185" s="8" t="s">
        <v>265</v>
      </c>
      <c r="C3185" s="8">
        <v>0</v>
      </c>
      <c r="D3185" t="s">
        <v>141</v>
      </c>
      <c r="E3185" s="24">
        <v>24.435667064631598</v>
      </c>
      <c r="F3185" s="24">
        <v>19.945995927109099</v>
      </c>
      <c r="G3185" s="24">
        <v>15.859984808802199</v>
      </c>
      <c r="H3185" s="9">
        <v>0</v>
      </c>
    </row>
    <row r="3186" spans="1:8" x14ac:dyDescent="0.35">
      <c r="A3186" s="8" t="str">
        <f t="shared" si="105"/>
        <v>Distribución volumen por criterio (kg ó litros)Pulpo/sepia Ing.LEVANTE</v>
      </c>
      <c r="B3186" s="8" t="s">
        <v>265</v>
      </c>
      <c r="C3186" s="8">
        <v>0</v>
      </c>
      <c r="D3186" t="s">
        <v>142</v>
      </c>
      <c r="E3186" s="24">
        <v>20.437329491108201</v>
      </c>
      <c r="F3186" s="24">
        <v>21.000451544285902</v>
      </c>
      <c r="G3186" s="24">
        <v>22.773578181026199</v>
      </c>
      <c r="H3186" s="9">
        <v>0</v>
      </c>
    </row>
    <row r="3187" spans="1:8" x14ac:dyDescent="0.35">
      <c r="A3187" s="8" t="str">
        <f t="shared" si="105"/>
        <v>Distribución volumen por criterio (kg ó litros)Pulpo/sepia Ing.ANDALUCIA</v>
      </c>
      <c r="B3187" s="8" t="s">
        <v>265</v>
      </c>
      <c r="C3187" s="8">
        <v>0</v>
      </c>
      <c r="D3187" t="s">
        <v>143</v>
      </c>
      <c r="E3187" s="24">
        <v>11.6108033831157</v>
      </c>
      <c r="F3187" s="24">
        <v>12.5501207916293</v>
      </c>
      <c r="G3187" s="24">
        <v>9.8371504844001105</v>
      </c>
      <c r="H3187" s="9">
        <v>0</v>
      </c>
    </row>
    <row r="3188" spans="1:8" x14ac:dyDescent="0.35">
      <c r="A3188" s="8" t="str">
        <f t="shared" si="105"/>
        <v>Distribución volumen por criterio (kg ó litros)Pulpo/sepia Ing.MDD AM</v>
      </c>
      <c r="B3188" s="8" t="s">
        <v>265</v>
      </c>
      <c r="C3188" s="8">
        <v>0</v>
      </c>
      <c r="D3188" t="s">
        <v>144</v>
      </c>
      <c r="E3188" s="24">
        <v>12.281313324289099</v>
      </c>
      <c r="F3188" s="24">
        <v>10.6850811302875</v>
      </c>
      <c r="G3188" s="24">
        <v>14.0672067593273</v>
      </c>
      <c r="H3188" s="9">
        <v>0</v>
      </c>
    </row>
    <row r="3189" spans="1:8" x14ac:dyDescent="0.35">
      <c r="A3189" s="8" t="str">
        <f t="shared" si="105"/>
        <v>Distribución volumen por criterio (kg ó litros)Pulpo/sepia Ing.RTO CENTRO</v>
      </c>
      <c r="B3189" s="8" t="s">
        <v>265</v>
      </c>
      <c r="C3189" s="8">
        <v>0</v>
      </c>
      <c r="D3189" t="s">
        <v>145</v>
      </c>
      <c r="E3189" s="24">
        <v>6.6849073490677098</v>
      </c>
      <c r="F3189" s="24">
        <v>13.4675478101842</v>
      </c>
      <c r="G3189" s="24">
        <v>14.9961972189364</v>
      </c>
      <c r="H3189" s="9">
        <v>0</v>
      </c>
    </row>
    <row r="3190" spans="1:8" x14ac:dyDescent="0.35">
      <c r="A3190" s="8" t="str">
        <f t="shared" si="105"/>
        <v>Distribución volumen por criterio (kg ó litros)Pulpo/sepia Ing.NORTE-CENTRO</v>
      </c>
      <c r="B3190" s="8" t="s">
        <v>265</v>
      </c>
      <c r="C3190" s="8">
        <v>0</v>
      </c>
      <c r="D3190" t="s">
        <v>146</v>
      </c>
      <c r="E3190" s="24">
        <v>5.0097791802565004</v>
      </c>
      <c r="F3190" s="24">
        <v>6.1938534598233401</v>
      </c>
      <c r="G3190" s="24">
        <v>6.9166123899621104</v>
      </c>
      <c r="H3190" s="9">
        <v>0</v>
      </c>
    </row>
    <row r="3191" spans="1:8" x14ac:dyDescent="0.35">
      <c r="A3191" s="8" t="str">
        <f t="shared" si="105"/>
        <v>Distribución volumen por criterio (kg ó litros)Pulpo/sepia Ing.NOROESTE</v>
      </c>
      <c r="B3191" s="8" t="s">
        <v>265</v>
      </c>
      <c r="C3191" s="8">
        <v>0</v>
      </c>
      <c r="D3191" t="s">
        <v>147</v>
      </c>
      <c r="E3191" s="24">
        <v>7.8273313981933796</v>
      </c>
      <c r="F3191" s="24">
        <v>7.4518600717026597</v>
      </c>
      <c r="G3191" s="24">
        <v>5.8210691585390899</v>
      </c>
      <c r="H3191" s="9">
        <v>0</v>
      </c>
    </row>
    <row r="3192" spans="1:8" x14ac:dyDescent="0.35">
      <c r="A3192" s="8" t="str">
        <f t="shared" si="105"/>
        <v>Distribución volumen por criterio (kg ó litros)Pulpo/sepia Ing.&lt;2MIL</v>
      </c>
      <c r="B3192" s="8" t="s">
        <v>265</v>
      </c>
      <c r="C3192" s="8">
        <v>0</v>
      </c>
      <c r="D3192" t="s">
        <v>148</v>
      </c>
      <c r="E3192" s="24">
        <v>6.8292263782283902</v>
      </c>
      <c r="F3192" s="24">
        <v>12.690559337234999</v>
      </c>
      <c r="G3192" s="24">
        <v>13.4387573072355</v>
      </c>
      <c r="H3192" s="9">
        <v>0</v>
      </c>
    </row>
    <row r="3193" spans="1:8" x14ac:dyDescent="0.35">
      <c r="A3193" s="8" t="str">
        <f t="shared" si="105"/>
        <v>Distribución volumen por criterio (kg ó litros)Pulpo/sepia Ing.2-5MIL</v>
      </c>
      <c r="B3193" s="8" t="s">
        <v>265</v>
      </c>
      <c r="C3193" s="8">
        <v>0</v>
      </c>
      <c r="D3193" t="s">
        <v>149</v>
      </c>
      <c r="E3193" s="24">
        <v>4.1113338188630699</v>
      </c>
      <c r="F3193" s="24">
        <v>3.9751447527455999</v>
      </c>
      <c r="G3193" s="24">
        <v>3.2332787110407502</v>
      </c>
      <c r="H3193" s="9">
        <v>0</v>
      </c>
    </row>
    <row r="3194" spans="1:8" x14ac:dyDescent="0.35">
      <c r="A3194" s="8" t="str">
        <f t="shared" si="105"/>
        <v>Distribución volumen por criterio (kg ó litros)Pulpo/sepia Ing.5-10MIL</v>
      </c>
      <c r="B3194" s="8" t="s">
        <v>265</v>
      </c>
      <c r="C3194" s="8">
        <v>0</v>
      </c>
      <c r="D3194" t="s">
        <v>150</v>
      </c>
      <c r="E3194" s="24">
        <v>12.8151335362013</v>
      </c>
      <c r="F3194" s="24">
        <v>12.965174874117499</v>
      </c>
      <c r="G3194" s="24">
        <v>11.018950235107299</v>
      </c>
      <c r="H3194" s="9">
        <v>0</v>
      </c>
    </row>
    <row r="3195" spans="1:8" x14ac:dyDescent="0.35">
      <c r="A3195" s="8" t="str">
        <f t="shared" si="105"/>
        <v>Distribución volumen por criterio (kg ó litros)Pulpo/sepia Ing.10-30MIL</v>
      </c>
      <c r="B3195" s="8" t="s">
        <v>265</v>
      </c>
      <c r="C3195" s="8">
        <v>0</v>
      </c>
      <c r="D3195" t="s">
        <v>151</v>
      </c>
      <c r="E3195" s="24">
        <v>18.971798477350699</v>
      </c>
      <c r="F3195" s="24">
        <v>17.1441166526022</v>
      </c>
      <c r="G3195" s="24">
        <v>17.879931335763899</v>
      </c>
      <c r="H3195" s="9">
        <v>0</v>
      </c>
    </row>
    <row r="3196" spans="1:8" x14ac:dyDescent="0.35">
      <c r="A3196" s="8" t="str">
        <f t="shared" si="105"/>
        <v>Distribución volumen por criterio (kg ó litros)Pulpo/sepia Ing.30-100MIL</v>
      </c>
      <c r="B3196" s="8" t="s">
        <v>265</v>
      </c>
      <c r="C3196" s="8">
        <v>0</v>
      </c>
      <c r="D3196" t="s">
        <v>152</v>
      </c>
      <c r="E3196" s="24">
        <v>20.347100615584001</v>
      </c>
      <c r="F3196" s="24">
        <v>18.519819549203199</v>
      </c>
      <c r="G3196" s="24">
        <v>21.433680805118801</v>
      </c>
      <c r="H3196" s="9">
        <v>0</v>
      </c>
    </row>
    <row r="3197" spans="1:8" x14ac:dyDescent="0.35">
      <c r="A3197" s="8" t="str">
        <f t="shared" si="105"/>
        <v>Distribución volumen por criterio (kg ó litros)Pulpo/sepia Ing.100-200MIL</v>
      </c>
      <c r="B3197" s="8" t="s">
        <v>265</v>
      </c>
      <c r="C3197" s="8">
        <v>0</v>
      </c>
      <c r="D3197" t="s">
        <v>153</v>
      </c>
      <c r="E3197" s="24">
        <v>8.1839445264618806</v>
      </c>
      <c r="F3197" s="24">
        <v>9.7747827577479107</v>
      </c>
      <c r="G3197" s="24">
        <v>7.4659263880466096</v>
      </c>
      <c r="H3197" s="9">
        <v>0</v>
      </c>
    </row>
    <row r="3198" spans="1:8" x14ac:dyDescent="0.35">
      <c r="A3198" s="8" t="str">
        <f t="shared" si="105"/>
        <v>Distribución volumen por criterio (kg ó litros)Pulpo/sepia Ing.200-500MIL</v>
      </c>
      <c r="B3198" s="8" t="s">
        <v>265</v>
      </c>
      <c r="C3198" s="8">
        <v>0</v>
      </c>
      <c r="D3198" t="s">
        <v>154</v>
      </c>
      <c r="E3198" s="24">
        <v>10.9761815337716</v>
      </c>
      <c r="F3198" s="24">
        <v>13.3800990636741</v>
      </c>
      <c r="G3198" s="24">
        <v>10.6520104338796</v>
      </c>
      <c r="H3198" s="9">
        <v>0</v>
      </c>
    </row>
    <row r="3199" spans="1:8" x14ac:dyDescent="0.35">
      <c r="A3199" s="8" t="str">
        <f t="shared" si="105"/>
        <v>Distribución volumen por criterio (kg ó litros)Pulpo/sepia Ing.&gt;500MIL</v>
      </c>
      <c r="B3199" s="8" t="s">
        <v>265</v>
      </c>
      <c r="C3199" s="8">
        <v>0</v>
      </c>
      <c r="D3199" t="s">
        <v>155</v>
      </c>
      <c r="E3199" s="24">
        <v>17.765282751469201</v>
      </c>
      <c r="F3199" s="24">
        <v>11.5503053487644</v>
      </c>
      <c r="G3199" s="24">
        <v>14.877472014185001</v>
      </c>
      <c r="H3199" s="9">
        <v>0</v>
      </c>
    </row>
    <row r="3200" spans="1:8" x14ac:dyDescent="0.35">
      <c r="A3200" s="8" t="str">
        <f t="shared" si="105"/>
        <v>Distribución volumen por criterio (kg ó litros)Pulpo/sepia Ing.DE 15 A 19 AÑOS</v>
      </c>
      <c r="B3200" s="8" t="s">
        <v>265</v>
      </c>
      <c r="C3200" s="8">
        <v>0</v>
      </c>
      <c r="D3200" t="s">
        <v>156</v>
      </c>
      <c r="E3200" s="24">
        <v>1.7816326465577099</v>
      </c>
      <c r="F3200" s="24">
        <v>0.69232877737342902</v>
      </c>
      <c r="G3200" s="24" t="s">
        <v>285</v>
      </c>
      <c r="H3200" s="9">
        <v>0</v>
      </c>
    </row>
    <row r="3201" spans="1:8" x14ac:dyDescent="0.35">
      <c r="A3201" s="8" t="str">
        <f t="shared" si="105"/>
        <v>Distribución volumen por criterio (kg ó litros)Pulpo/sepia Ing.DE 20 A 24 AÑOS</v>
      </c>
      <c r="B3201" s="8" t="s">
        <v>265</v>
      </c>
      <c r="C3201" s="8">
        <v>0</v>
      </c>
      <c r="D3201" t="s">
        <v>157</v>
      </c>
      <c r="E3201" s="24">
        <v>0.57536106102816598</v>
      </c>
      <c r="F3201" s="24">
        <v>0.212656536071477</v>
      </c>
      <c r="G3201" s="24">
        <v>0.82274440351769995</v>
      </c>
      <c r="H3201" s="9">
        <v>0</v>
      </c>
    </row>
    <row r="3202" spans="1:8" x14ac:dyDescent="0.35">
      <c r="A3202" s="8" t="str">
        <f t="shared" si="105"/>
        <v>Distribución volumen por criterio (kg ó litros)Pulpo/sepia Ing.DE 25 A 34 AÑOS</v>
      </c>
      <c r="B3202" s="8" t="s">
        <v>265</v>
      </c>
      <c r="C3202" s="8">
        <v>0</v>
      </c>
      <c r="D3202" t="s">
        <v>158</v>
      </c>
      <c r="E3202" s="24">
        <v>4.6037834643799096</v>
      </c>
      <c r="F3202" s="24">
        <v>3.5699802692160398</v>
      </c>
      <c r="G3202" s="24">
        <v>3.7804800756614299</v>
      </c>
      <c r="H3202" s="9">
        <v>0</v>
      </c>
    </row>
    <row r="3203" spans="1:8" x14ac:dyDescent="0.35">
      <c r="A3203" s="8" t="str">
        <f t="shared" si="105"/>
        <v>Distribución volumen por criterio (kg ó litros)Pulpo/sepia Ing.DE 35 A 49 AÑOS</v>
      </c>
      <c r="B3203" s="8" t="s">
        <v>265</v>
      </c>
      <c r="C3203" s="8">
        <v>0</v>
      </c>
      <c r="D3203" t="s">
        <v>159</v>
      </c>
      <c r="E3203" s="24">
        <v>14.663289082303899</v>
      </c>
      <c r="F3203" s="24">
        <v>15.849476522870299</v>
      </c>
      <c r="G3203" s="24">
        <v>12.981205856895199</v>
      </c>
      <c r="H3203" s="9">
        <v>0</v>
      </c>
    </row>
    <row r="3204" spans="1:8" x14ac:dyDescent="0.35">
      <c r="A3204" s="8" t="str">
        <f t="shared" si="105"/>
        <v>Distribución volumen por criterio (kg ó litros)Pulpo/sepia Ing.DE 50 A 59 AÑOS</v>
      </c>
      <c r="B3204" s="8" t="s">
        <v>265</v>
      </c>
      <c r="C3204" s="8">
        <v>0</v>
      </c>
      <c r="D3204" t="s">
        <v>160</v>
      </c>
      <c r="E3204" s="24">
        <v>20.281176978344899</v>
      </c>
      <c r="F3204" s="24">
        <v>27.125039117672401</v>
      </c>
      <c r="G3204" s="24">
        <v>25.5119106186728</v>
      </c>
      <c r="H3204" s="9">
        <v>0</v>
      </c>
    </row>
    <row r="3205" spans="1:8" x14ac:dyDescent="0.35">
      <c r="A3205" s="8" t="str">
        <f t="shared" si="105"/>
        <v>Distribución volumen por criterio (kg ó litros)Pulpo/sepia Ing.DE 60 A 75 AÑOS</v>
      </c>
      <c r="B3205" s="8" t="s">
        <v>265</v>
      </c>
      <c r="C3205" s="8">
        <v>0</v>
      </c>
      <c r="D3205" t="s">
        <v>161</v>
      </c>
      <c r="E3205" s="24">
        <v>58.094758671597603</v>
      </c>
      <c r="F3205" s="24">
        <v>52.550523624395296</v>
      </c>
      <c r="G3205" s="24">
        <v>56.9036541699694</v>
      </c>
      <c r="H3205" s="9">
        <v>0</v>
      </c>
    </row>
    <row r="3206" spans="1:8" x14ac:dyDescent="0.35">
      <c r="A3206" s="8" t="str">
        <f t="shared" si="105"/>
        <v>Distribución volumen por criterio (kg ó litros)Pulpo/sepia Ing.NIVEL ALTO</v>
      </c>
      <c r="B3206" s="8" t="s">
        <v>265</v>
      </c>
      <c r="C3206" s="8">
        <v>0</v>
      </c>
      <c r="D3206" t="s">
        <v>245</v>
      </c>
      <c r="E3206" s="24">
        <v>23.0617833963877</v>
      </c>
      <c r="F3206" s="24">
        <v>24.479764613689198</v>
      </c>
      <c r="G3206" s="24">
        <v>21.549245706338901</v>
      </c>
      <c r="H3206" s="9">
        <v>0</v>
      </c>
    </row>
    <row r="3207" spans="1:8" x14ac:dyDescent="0.35">
      <c r="A3207" s="8" t="str">
        <f t="shared" si="105"/>
        <v>Distribución volumen por criterio (kg ó litros)Pulpo/sepia Ing.NIVEL MEDIO ALTO</v>
      </c>
      <c r="B3207" s="8" t="s">
        <v>265</v>
      </c>
      <c r="C3207" s="8">
        <v>0</v>
      </c>
      <c r="D3207" t="s">
        <v>246</v>
      </c>
      <c r="E3207" s="24">
        <v>12.2059692089975</v>
      </c>
      <c r="F3207" s="24">
        <v>13.5464073612441</v>
      </c>
      <c r="G3207" s="24">
        <v>11.7671851601678</v>
      </c>
      <c r="H3207" s="9">
        <v>0</v>
      </c>
    </row>
    <row r="3208" spans="1:8" x14ac:dyDescent="0.35">
      <c r="A3208" s="8" t="str">
        <f t="shared" si="105"/>
        <v>Distribución volumen por criterio (kg ó litros)Pulpo/sepia Ing.NIVEL MEDIO</v>
      </c>
      <c r="B3208" s="8" t="s">
        <v>265</v>
      </c>
      <c r="C3208" s="8">
        <v>0</v>
      </c>
      <c r="D3208" t="s">
        <v>247</v>
      </c>
      <c r="E3208" s="24">
        <v>25.6500283895023</v>
      </c>
      <c r="F3208" s="24">
        <v>23.259029277339899</v>
      </c>
      <c r="G3208" s="24">
        <v>24.928773549302999</v>
      </c>
      <c r="H3208" s="9">
        <v>0</v>
      </c>
    </row>
    <row r="3209" spans="1:8" x14ac:dyDescent="0.35">
      <c r="A3209" s="8" t="str">
        <f t="shared" si="105"/>
        <v>Distribución volumen por criterio (kg ó litros)Pulpo/sepia Ing.NIVEL MEDIO BAJO</v>
      </c>
      <c r="B3209" s="8" t="s">
        <v>265</v>
      </c>
      <c r="C3209" s="8">
        <v>0</v>
      </c>
      <c r="D3209" t="s">
        <v>248</v>
      </c>
      <c r="E3209" s="24">
        <v>16.350103619240802</v>
      </c>
      <c r="F3209" s="24">
        <v>15.2133483600742</v>
      </c>
      <c r="G3209" s="24">
        <v>18.361784368105202</v>
      </c>
      <c r="H3209" s="9">
        <v>0</v>
      </c>
    </row>
    <row r="3210" spans="1:8" x14ac:dyDescent="0.35">
      <c r="A3210" s="8" t="str">
        <f t="shared" si="105"/>
        <v>Distribución volumen por criterio (kg ó litros)Pulpo/sepia Ing.NIVEL BAJO</v>
      </c>
      <c r="B3210" s="8" t="s">
        <v>265</v>
      </c>
      <c r="C3210" s="8">
        <v>0</v>
      </c>
      <c r="D3210" t="s">
        <v>249</v>
      </c>
      <c r="E3210" s="24">
        <v>22.732115014260302</v>
      </c>
      <c r="F3210" s="24">
        <v>23.501451338162202</v>
      </c>
      <c r="G3210" s="24">
        <v>23.393012599938</v>
      </c>
      <c r="H3210" s="9">
        <v>0</v>
      </c>
    </row>
    <row r="3211" spans="1:8" x14ac:dyDescent="0.35">
      <c r="A3211" s="8" t="str">
        <f t="shared" si="105"/>
        <v>Distribución volumen por criterio (kg ó litros)Pulpo/sepia Ing.HOMBRE</v>
      </c>
      <c r="B3211" s="8" t="s">
        <v>265</v>
      </c>
      <c r="C3211" s="8">
        <v>0</v>
      </c>
      <c r="D3211" t="s">
        <v>166</v>
      </c>
      <c r="E3211" s="24">
        <v>63.3023630557486</v>
      </c>
      <c r="F3211" s="24">
        <v>60.765996526182398</v>
      </c>
      <c r="G3211" s="24">
        <v>60.141744140992301</v>
      </c>
      <c r="H3211" s="9">
        <v>0</v>
      </c>
    </row>
    <row r="3212" spans="1:8" x14ac:dyDescent="0.35">
      <c r="A3212" s="8" t="str">
        <f t="shared" si="105"/>
        <v>Distribución volumen por criterio (kg ó litros)Pulpo/sepia Ing.MUJER</v>
      </c>
      <c r="B3212" s="8" t="s">
        <v>265</v>
      </c>
      <c r="C3212" s="8">
        <v>0</v>
      </c>
      <c r="D3212" t="s">
        <v>167</v>
      </c>
      <c r="E3212" s="24">
        <v>36.697630955865201</v>
      </c>
      <c r="F3212" s="24">
        <v>39.234007917256797</v>
      </c>
      <c r="G3212" s="24">
        <v>39.858259801971201</v>
      </c>
      <c r="H3212" s="9">
        <v>0</v>
      </c>
    </row>
    <row r="3213" spans="1:8" x14ac:dyDescent="0.35">
      <c r="A3213" s="8" t="str">
        <f t="shared" ref="A3213:A3242" si="106">$I$2343&amp;$C$3213&amp;D3213</f>
        <v>Distribución volumen por criterio (kg ó litros)Langostinos/Gamb.IngT.ESPAÑA</v>
      </c>
      <c r="B3213" s="8" t="s">
        <v>265</v>
      </c>
      <c r="C3213" s="8" t="s">
        <v>89</v>
      </c>
      <c r="D3213" t="s">
        <v>138</v>
      </c>
      <c r="E3213" s="24">
        <v>100</v>
      </c>
      <c r="F3213" s="24">
        <v>100</v>
      </c>
      <c r="G3213" s="24">
        <v>100</v>
      </c>
      <c r="H3213" s="9">
        <v>0</v>
      </c>
    </row>
    <row r="3214" spans="1:8" x14ac:dyDescent="0.35">
      <c r="A3214" s="8" t="str">
        <f t="shared" si="106"/>
        <v>Distribución volumen por criterio (kg ó litros)Langostinos/Gamb.IngBCN AM</v>
      </c>
      <c r="B3214" s="8" t="s">
        <v>265</v>
      </c>
      <c r="C3214" s="8">
        <v>0</v>
      </c>
      <c r="D3214" t="s">
        <v>140</v>
      </c>
      <c r="E3214" s="24">
        <v>10.2341029858918</v>
      </c>
      <c r="F3214" s="24">
        <v>9.2527731684239392</v>
      </c>
      <c r="G3214" s="24">
        <v>9.5308937358896308</v>
      </c>
      <c r="H3214" s="9">
        <v>0</v>
      </c>
    </row>
    <row r="3215" spans="1:8" x14ac:dyDescent="0.35">
      <c r="A3215" s="8" t="str">
        <f t="shared" si="106"/>
        <v>Distribución volumen por criterio (kg ó litros)Langostinos/Gamb.IngREST.CAT ARAGON</v>
      </c>
      <c r="B3215" s="8" t="s">
        <v>265</v>
      </c>
      <c r="C3215" s="8">
        <v>0</v>
      </c>
      <c r="D3215" t="s">
        <v>141</v>
      </c>
      <c r="E3215" s="24">
        <v>23.358970240386299</v>
      </c>
      <c r="F3215" s="24">
        <v>19.971601285616199</v>
      </c>
      <c r="G3215" s="24">
        <v>16.785735060215298</v>
      </c>
      <c r="H3215" s="9">
        <v>0</v>
      </c>
    </row>
    <row r="3216" spans="1:8" x14ac:dyDescent="0.35">
      <c r="A3216" s="8" t="str">
        <f t="shared" si="106"/>
        <v>Distribución volumen por criterio (kg ó litros)Langostinos/Gamb.IngLEVANTE</v>
      </c>
      <c r="B3216" s="8" t="s">
        <v>265</v>
      </c>
      <c r="C3216" s="8">
        <v>0</v>
      </c>
      <c r="D3216" t="s">
        <v>142</v>
      </c>
      <c r="E3216" s="24">
        <v>19.970212608944902</v>
      </c>
      <c r="F3216" s="24">
        <v>17.593508437483798</v>
      </c>
      <c r="G3216" s="24">
        <v>20.412319613098401</v>
      </c>
      <c r="H3216" s="9">
        <v>0</v>
      </c>
    </row>
    <row r="3217" spans="1:8" x14ac:dyDescent="0.35">
      <c r="A3217" s="8" t="str">
        <f t="shared" si="106"/>
        <v>Distribución volumen por criterio (kg ó litros)Langostinos/Gamb.IngANDALUCIA</v>
      </c>
      <c r="B3217" s="8" t="s">
        <v>265</v>
      </c>
      <c r="C3217" s="8">
        <v>0</v>
      </c>
      <c r="D3217" t="s">
        <v>143</v>
      </c>
      <c r="E3217" s="24">
        <v>15.4061810331352</v>
      </c>
      <c r="F3217" s="24">
        <v>14.8835437263554</v>
      </c>
      <c r="G3217" s="24">
        <v>13.507891937252801</v>
      </c>
      <c r="H3217" s="9">
        <v>0</v>
      </c>
    </row>
    <row r="3218" spans="1:8" x14ac:dyDescent="0.35">
      <c r="A3218" s="8" t="str">
        <f t="shared" si="106"/>
        <v>Distribución volumen por criterio (kg ó litros)Langostinos/Gamb.IngMDD AM</v>
      </c>
      <c r="B3218" s="8" t="s">
        <v>265</v>
      </c>
      <c r="C3218" s="8">
        <v>0</v>
      </c>
      <c r="D3218" t="s">
        <v>144</v>
      </c>
      <c r="E3218" s="24">
        <v>11.6649136079328</v>
      </c>
      <c r="F3218" s="24">
        <v>12.7433856124913</v>
      </c>
      <c r="G3218" s="24">
        <v>13.773105898159701</v>
      </c>
      <c r="H3218" s="9">
        <v>0</v>
      </c>
    </row>
    <row r="3219" spans="1:8" x14ac:dyDescent="0.35">
      <c r="A3219" s="8" t="str">
        <f t="shared" si="106"/>
        <v>Distribución volumen por criterio (kg ó litros)Langostinos/Gamb.IngRTO CENTRO</v>
      </c>
      <c r="B3219" s="8" t="s">
        <v>265</v>
      </c>
      <c r="C3219" s="8">
        <v>0</v>
      </c>
      <c r="D3219" t="s">
        <v>145</v>
      </c>
      <c r="E3219" s="24">
        <v>7.67225630152811</v>
      </c>
      <c r="F3219" s="24">
        <v>13.5394943506841</v>
      </c>
      <c r="G3219" s="24">
        <v>15.663097492543301</v>
      </c>
      <c r="H3219" s="9">
        <v>0</v>
      </c>
    </row>
    <row r="3220" spans="1:8" x14ac:dyDescent="0.35">
      <c r="A3220" s="8" t="str">
        <f t="shared" si="106"/>
        <v>Distribución volumen por criterio (kg ó litros)Langostinos/Gamb.IngNORTE-CENTRO</v>
      </c>
      <c r="B3220" s="8" t="s">
        <v>265</v>
      </c>
      <c r="C3220" s="8">
        <v>0</v>
      </c>
      <c r="D3220" t="s">
        <v>146</v>
      </c>
      <c r="E3220" s="24">
        <v>7.0648099486108498</v>
      </c>
      <c r="F3220" s="24">
        <v>6.2453989057465504</v>
      </c>
      <c r="G3220" s="24">
        <v>6.3550760640775303</v>
      </c>
      <c r="H3220" s="9">
        <v>0</v>
      </c>
    </row>
    <row r="3221" spans="1:8" x14ac:dyDescent="0.35">
      <c r="A3221" s="8" t="str">
        <f t="shared" si="106"/>
        <v>Distribución volumen por criterio (kg ó litros)Langostinos/Gamb.IngNOROESTE</v>
      </c>
      <c r="B3221" s="8" t="s">
        <v>265</v>
      </c>
      <c r="C3221" s="8">
        <v>0</v>
      </c>
      <c r="D3221" t="s">
        <v>147</v>
      </c>
      <c r="E3221" s="24">
        <v>4.6285605002188097</v>
      </c>
      <c r="F3221" s="24">
        <v>5.7702936232309501</v>
      </c>
      <c r="G3221" s="24">
        <v>3.9718921763830801</v>
      </c>
      <c r="H3221" s="9">
        <v>0</v>
      </c>
    </row>
    <row r="3222" spans="1:8" x14ac:dyDescent="0.35">
      <c r="A3222" s="8" t="str">
        <f t="shared" si="106"/>
        <v>Distribución volumen por criterio (kg ó litros)Langostinos/Gamb.Ing&lt;2MIL</v>
      </c>
      <c r="B3222" s="8" t="s">
        <v>265</v>
      </c>
      <c r="C3222" s="8">
        <v>0</v>
      </c>
      <c r="D3222" t="s">
        <v>148</v>
      </c>
      <c r="E3222" s="24">
        <v>6.3008693582260298</v>
      </c>
      <c r="F3222" s="24">
        <v>13.8655024297937</v>
      </c>
      <c r="G3222" s="24">
        <v>13.030120864560599</v>
      </c>
      <c r="H3222" s="9">
        <v>0</v>
      </c>
    </row>
    <row r="3223" spans="1:8" x14ac:dyDescent="0.35">
      <c r="A3223" s="8" t="str">
        <f t="shared" si="106"/>
        <v>Distribución volumen por criterio (kg ó litros)Langostinos/Gamb.Ing2-5MIL</v>
      </c>
      <c r="B3223" s="8" t="s">
        <v>265</v>
      </c>
      <c r="C3223" s="8">
        <v>0</v>
      </c>
      <c r="D3223" t="s">
        <v>149</v>
      </c>
      <c r="E3223" s="24">
        <v>4.6359282628881298</v>
      </c>
      <c r="F3223" s="24">
        <v>4.1298329323338097</v>
      </c>
      <c r="G3223" s="24">
        <v>3.4332596752876299</v>
      </c>
      <c r="H3223" s="9">
        <v>0</v>
      </c>
    </row>
    <row r="3224" spans="1:8" x14ac:dyDescent="0.35">
      <c r="A3224" s="8" t="str">
        <f t="shared" si="106"/>
        <v>Distribución volumen por criterio (kg ó litros)Langostinos/Gamb.Ing5-10MIL</v>
      </c>
      <c r="B3224" s="8" t="s">
        <v>265</v>
      </c>
      <c r="C3224" s="8">
        <v>0</v>
      </c>
      <c r="D3224" t="s">
        <v>150</v>
      </c>
      <c r="E3224" s="24">
        <v>12.9267410923895</v>
      </c>
      <c r="F3224" s="24">
        <v>13.824718390446</v>
      </c>
      <c r="G3224" s="24">
        <v>10.761323080633501</v>
      </c>
      <c r="H3224" s="9">
        <v>0</v>
      </c>
    </row>
    <row r="3225" spans="1:8" x14ac:dyDescent="0.35">
      <c r="A3225" s="8" t="str">
        <f t="shared" si="106"/>
        <v>Distribución volumen por criterio (kg ó litros)Langostinos/Gamb.Ing10-30MIL</v>
      </c>
      <c r="B3225" s="8" t="s">
        <v>265</v>
      </c>
      <c r="C3225" s="8">
        <v>0</v>
      </c>
      <c r="D3225" t="s">
        <v>151</v>
      </c>
      <c r="E3225" s="24">
        <v>20.568065415000799</v>
      </c>
      <c r="F3225" s="24">
        <v>17.9807591965785</v>
      </c>
      <c r="G3225" s="24">
        <v>17.843653107712001</v>
      </c>
      <c r="H3225" s="9">
        <v>0</v>
      </c>
    </row>
    <row r="3226" spans="1:8" x14ac:dyDescent="0.35">
      <c r="A3226" s="8" t="str">
        <f t="shared" si="106"/>
        <v>Distribución volumen por criterio (kg ó litros)Langostinos/Gamb.Ing30-100MIL</v>
      </c>
      <c r="B3226" s="8" t="s">
        <v>265</v>
      </c>
      <c r="C3226" s="8">
        <v>0</v>
      </c>
      <c r="D3226" t="s">
        <v>152</v>
      </c>
      <c r="E3226" s="24">
        <v>18.891234984165202</v>
      </c>
      <c r="F3226" s="24">
        <v>15.1600279323967</v>
      </c>
      <c r="G3226" s="24">
        <v>19.943915700631401</v>
      </c>
      <c r="H3226" s="9">
        <v>0</v>
      </c>
    </row>
    <row r="3227" spans="1:8" x14ac:dyDescent="0.35">
      <c r="A3227" s="8" t="str">
        <f t="shared" si="106"/>
        <v>Distribución volumen por criterio (kg ó litros)Langostinos/Gamb.Ing100-200MIL</v>
      </c>
      <c r="B3227" s="8" t="s">
        <v>265</v>
      </c>
      <c r="C3227" s="8">
        <v>0</v>
      </c>
      <c r="D3227" t="s">
        <v>153</v>
      </c>
      <c r="E3227" s="24">
        <v>7.6326109073200703</v>
      </c>
      <c r="F3227" s="24">
        <v>9.2340058086030599</v>
      </c>
      <c r="G3227" s="24">
        <v>7.3162848330940404</v>
      </c>
      <c r="H3227" s="9">
        <v>0</v>
      </c>
    </row>
    <row r="3228" spans="1:8" x14ac:dyDescent="0.35">
      <c r="A3228" s="8" t="str">
        <f t="shared" si="106"/>
        <v>Distribución volumen por criterio (kg ó litros)Langostinos/Gamb.Ing200-500MIL</v>
      </c>
      <c r="B3228" s="8" t="s">
        <v>265</v>
      </c>
      <c r="C3228" s="8">
        <v>0</v>
      </c>
      <c r="D3228" t="s">
        <v>154</v>
      </c>
      <c r="E3228" s="24">
        <v>10.496074206333001</v>
      </c>
      <c r="F3228" s="24">
        <v>12.1064895288439</v>
      </c>
      <c r="G3228" s="24">
        <v>10.943520758352401</v>
      </c>
      <c r="H3228" s="9">
        <v>0</v>
      </c>
    </row>
    <row r="3229" spans="1:8" x14ac:dyDescent="0.35">
      <c r="A3229" s="8" t="str">
        <f t="shared" si="106"/>
        <v>Distribución volumen por criterio (kg ó litros)Langostinos/Gamb.Ing&gt;500MIL</v>
      </c>
      <c r="B3229" s="8" t="s">
        <v>265</v>
      </c>
      <c r="C3229" s="8">
        <v>0</v>
      </c>
      <c r="D3229" t="s">
        <v>155</v>
      </c>
      <c r="E3229" s="24">
        <v>18.548481757107801</v>
      </c>
      <c r="F3229" s="24">
        <v>13.698661832417301</v>
      </c>
      <c r="G3229" s="24">
        <v>16.727931781734998</v>
      </c>
      <c r="H3229" s="9">
        <v>0</v>
      </c>
    </row>
    <row r="3230" spans="1:8" x14ac:dyDescent="0.35">
      <c r="A3230" s="8" t="str">
        <f t="shared" si="106"/>
        <v>Distribución volumen por criterio (kg ó litros)Langostinos/Gamb.IngDE 15 A 19 AÑOS</v>
      </c>
      <c r="B3230" s="8" t="s">
        <v>265</v>
      </c>
      <c r="C3230" s="8">
        <v>0</v>
      </c>
      <c r="D3230" t="s">
        <v>156</v>
      </c>
      <c r="E3230" s="24">
        <v>1.4623473191455301</v>
      </c>
      <c r="F3230" s="24">
        <v>0.35252165087912901</v>
      </c>
      <c r="G3230" s="24">
        <v>2.6501874027241999E-2</v>
      </c>
      <c r="H3230" s="9">
        <v>0</v>
      </c>
    </row>
    <row r="3231" spans="1:8" x14ac:dyDescent="0.35">
      <c r="A3231" s="8" t="str">
        <f t="shared" si="106"/>
        <v>Distribución volumen por criterio (kg ó litros)Langostinos/Gamb.IngDE 20 A 24 AÑOS</v>
      </c>
      <c r="B3231" s="8" t="s">
        <v>265</v>
      </c>
      <c r="C3231" s="8">
        <v>0</v>
      </c>
      <c r="D3231" t="s">
        <v>157</v>
      </c>
      <c r="E3231" s="24">
        <v>0.45052602150052401</v>
      </c>
      <c r="F3231" s="24">
        <v>0.25566477290473899</v>
      </c>
      <c r="G3231" s="24">
        <v>0.93215913263439298</v>
      </c>
      <c r="H3231" s="9">
        <v>0</v>
      </c>
    </row>
    <row r="3232" spans="1:8" x14ac:dyDescent="0.35">
      <c r="A3232" s="8" t="str">
        <f t="shared" si="106"/>
        <v>Distribución volumen por criterio (kg ó litros)Langostinos/Gamb.IngDE 25 A 34 AÑOS</v>
      </c>
      <c r="B3232" s="8" t="s">
        <v>265</v>
      </c>
      <c r="C3232" s="8">
        <v>0</v>
      </c>
      <c r="D3232" t="s">
        <v>158</v>
      </c>
      <c r="E3232" s="24">
        <v>4.6844575385477496</v>
      </c>
      <c r="F3232" s="24">
        <v>3.8752132078011101</v>
      </c>
      <c r="G3232" s="24">
        <v>4.1166644346933898</v>
      </c>
      <c r="H3232" s="9">
        <v>0</v>
      </c>
    </row>
    <row r="3233" spans="1:8" x14ac:dyDescent="0.35">
      <c r="A3233" s="8" t="str">
        <f t="shared" si="106"/>
        <v>Distribución volumen por criterio (kg ó litros)Langostinos/Gamb.IngDE 35 A 49 AÑOS</v>
      </c>
      <c r="B3233" s="8" t="s">
        <v>265</v>
      </c>
      <c r="C3233" s="8">
        <v>0</v>
      </c>
      <c r="D3233" t="s">
        <v>159</v>
      </c>
      <c r="E3233" s="24">
        <v>16.529158151096802</v>
      </c>
      <c r="F3233" s="24">
        <v>17.772746434422299</v>
      </c>
      <c r="G3233" s="24">
        <v>14.4525260281853</v>
      </c>
      <c r="H3233" s="9">
        <v>0</v>
      </c>
    </row>
    <row r="3234" spans="1:8" x14ac:dyDescent="0.35">
      <c r="A3234" s="8" t="str">
        <f t="shared" si="106"/>
        <v>Distribución volumen por criterio (kg ó litros)Langostinos/Gamb.IngDE 50 A 59 AÑOS</v>
      </c>
      <c r="B3234" s="8" t="s">
        <v>265</v>
      </c>
      <c r="C3234" s="8">
        <v>0</v>
      </c>
      <c r="D3234" t="s">
        <v>160</v>
      </c>
      <c r="E3234" s="24">
        <v>22.1581866365614</v>
      </c>
      <c r="F3234" s="24">
        <v>27.394414235201001</v>
      </c>
      <c r="G3234" s="24">
        <v>23.9663020074623</v>
      </c>
      <c r="H3234" s="9">
        <v>0</v>
      </c>
    </row>
    <row r="3235" spans="1:8" x14ac:dyDescent="0.35">
      <c r="A3235" s="8" t="str">
        <f t="shared" si="106"/>
        <v>Distribución volumen por criterio (kg ó litros)Langostinos/Gamb.IngDE 60 A 75 AÑOS</v>
      </c>
      <c r="B3235" s="8" t="s">
        <v>265</v>
      </c>
      <c r="C3235" s="8">
        <v>0</v>
      </c>
      <c r="D3235" t="s">
        <v>161</v>
      </c>
      <c r="E3235" s="24">
        <v>54.715330975586497</v>
      </c>
      <c r="F3235" s="24">
        <v>50.349437239561297</v>
      </c>
      <c r="G3235" s="24">
        <v>56.505852599677603</v>
      </c>
      <c r="H3235" s="9">
        <v>0</v>
      </c>
    </row>
    <row r="3236" spans="1:8" x14ac:dyDescent="0.35">
      <c r="A3236" s="8" t="str">
        <f t="shared" si="106"/>
        <v>Distribución volumen por criterio (kg ó litros)Langostinos/Gamb.IngNIVEL ALTO</v>
      </c>
      <c r="B3236" s="8" t="s">
        <v>265</v>
      </c>
      <c r="C3236" s="8">
        <v>0</v>
      </c>
      <c r="D3236" t="s">
        <v>245</v>
      </c>
      <c r="E3236" s="24">
        <v>24.4918566416932</v>
      </c>
      <c r="F3236" s="24">
        <v>23.7445785228206</v>
      </c>
      <c r="G3236" s="24">
        <v>22.398748202948202</v>
      </c>
      <c r="H3236" s="9">
        <v>0</v>
      </c>
    </row>
    <row r="3237" spans="1:8" x14ac:dyDescent="0.35">
      <c r="A3237" s="8" t="str">
        <f t="shared" si="106"/>
        <v>Distribución volumen por criterio (kg ó litros)Langostinos/Gamb.IngNIVEL MEDIO ALTO</v>
      </c>
      <c r="B3237" s="8" t="s">
        <v>265</v>
      </c>
      <c r="C3237" s="8">
        <v>0</v>
      </c>
      <c r="D3237" t="s">
        <v>246</v>
      </c>
      <c r="E3237" s="24">
        <v>12.284021499246499</v>
      </c>
      <c r="F3237" s="24">
        <v>12.636835509362999</v>
      </c>
      <c r="G3237" s="24">
        <v>11.3337171719783</v>
      </c>
      <c r="H3237" s="9">
        <v>0</v>
      </c>
    </row>
    <row r="3238" spans="1:8" x14ac:dyDescent="0.35">
      <c r="A3238" s="8" t="str">
        <f t="shared" si="106"/>
        <v>Distribución volumen por criterio (kg ó litros)Langostinos/Gamb.IngNIVEL MEDIO</v>
      </c>
      <c r="B3238" s="8" t="s">
        <v>265</v>
      </c>
      <c r="C3238" s="8">
        <v>0</v>
      </c>
      <c r="D3238" t="s">
        <v>247</v>
      </c>
      <c r="E3238" s="24">
        <v>25.108038493756101</v>
      </c>
      <c r="F3238" s="24">
        <v>24.785447912134799</v>
      </c>
      <c r="G3238" s="24">
        <v>21.7866526108246</v>
      </c>
      <c r="H3238" s="9">
        <v>0</v>
      </c>
    </row>
    <row r="3239" spans="1:8" x14ac:dyDescent="0.35">
      <c r="A3239" s="8" t="str">
        <f t="shared" si="106"/>
        <v>Distribución volumen por criterio (kg ó litros)Langostinos/Gamb.IngNIVEL MEDIO BAJO</v>
      </c>
      <c r="B3239" s="8" t="s">
        <v>265</v>
      </c>
      <c r="C3239" s="8">
        <v>0</v>
      </c>
      <c r="D3239" t="s">
        <v>248</v>
      </c>
      <c r="E3239" s="24">
        <v>16.048426116105102</v>
      </c>
      <c r="F3239" s="24">
        <v>14.894034824241199</v>
      </c>
      <c r="G3239" s="24">
        <v>19.165199566653701</v>
      </c>
      <c r="H3239" s="9">
        <v>0</v>
      </c>
    </row>
    <row r="3240" spans="1:8" x14ac:dyDescent="0.35">
      <c r="A3240" s="8" t="str">
        <f t="shared" si="106"/>
        <v>Distribución volumen por criterio (kg ó litros)Langostinos/Gamb.IngNIVEL BAJO</v>
      </c>
      <c r="B3240" s="8" t="s">
        <v>265</v>
      </c>
      <c r="C3240" s="8">
        <v>0</v>
      </c>
      <c r="D3240" t="s">
        <v>249</v>
      </c>
      <c r="E3240" s="24">
        <v>22.0676679972497</v>
      </c>
      <c r="F3240" s="24">
        <v>23.939101438935602</v>
      </c>
      <c r="G3240" s="24">
        <v>25.315689978129999</v>
      </c>
      <c r="H3240" s="9">
        <v>0</v>
      </c>
    </row>
    <row r="3241" spans="1:8" x14ac:dyDescent="0.35">
      <c r="A3241" s="8" t="str">
        <f t="shared" si="106"/>
        <v>Distribución volumen por criterio (kg ó litros)Langostinos/Gamb.IngHOMBRE</v>
      </c>
      <c r="B3241" s="8" t="s">
        <v>265</v>
      </c>
      <c r="C3241" s="8">
        <v>0</v>
      </c>
      <c r="D3241" t="s">
        <v>166</v>
      </c>
      <c r="E3241" s="24">
        <v>60.157861901114401</v>
      </c>
      <c r="F3241" s="24">
        <v>58.099161021378599</v>
      </c>
      <c r="G3241" s="24">
        <v>58.069883750992801</v>
      </c>
      <c r="H3241" s="9">
        <v>0</v>
      </c>
    </row>
    <row r="3242" spans="1:8" x14ac:dyDescent="0.35">
      <c r="A3242" s="8" t="str">
        <f t="shared" si="106"/>
        <v>Distribución volumen por criterio (kg ó litros)Langostinos/Gamb.IngMUJER</v>
      </c>
      <c r="B3242" s="8" t="s">
        <v>265</v>
      </c>
      <c r="C3242" s="8">
        <v>0</v>
      </c>
      <c r="D3242" t="s">
        <v>167</v>
      </c>
      <c r="E3242" s="24">
        <v>39.842142711941598</v>
      </c>
      <c r="F3242" s="24">
        <v>41.900832151907302</v>
      </c>
      <c r="G3242" s="24">
        <v>41.930118316544501</v>
      </c>
      <c r="H3242" s="9">
        <v>0</v>
      </c>
    </row>
    <row r="3243" spans="1:8" x14ac:dyDescent="0.35">
      <c r="A3243" s="8" t="str">
        <f t="shared" ref="A3243:A3272" si="107">$I$2343&amp;$C$3243&amp;D3243</f>
        <v>Distribución volumen por criterio (kg ó litros)Otros mariscos Ing.T.ESPAÑA</v>
      </c>
      <c r="B3243" s="8" t="s">
        <v>265</v>
      </c>
      <c r="C3243" s="8" t="s">
        <v>90</v>
      </c>
      <c r="D3243" t="s">
        <v>138</v>
      </c>
      <c r="E3243" s="24">
        <v>100</v>
      </c>
      <c r="F3243" s="24">
        <v>100</v>
      </c>
      <c r="G3243" s="24">
        <v>100</v>
      </c>
      <c r="H3243" s="9">
        <v>0</v>
      </c>
    </row>
    <row r="3244" spans="1:8" x14ac:dyDescent="0.35">
      <c r="A3244" s="8" t="str">
        <f t="shared" si="107"/>
        <v>Distribución volumen por criterio (kg ó litros)Otros mariscos Ing.BCN AM</v>
      </c>
      <c r="B3244" s="8" t="s">
        <v>265</v>
      </c>
      <c r="C3244" s="8">
        <v>0</v>
      </c>
      <c r="D3244" t="s">
        <v>140</v>
      </c>
      <c r="E3244" s="24">
        <v>10.8653264252307</v>
      </c>
      <c r="F3244" s="24">
        <v>8.5662053935094704</v>
      </c>
      <c r="G3244" s="24">
        <v>9.9842384421256298</v>
      </c>
      <c r="H3244" s="9">
        <v>0</v>
      </c>
    </row>
    <row r="3245" spans="1:8" x14ac:dyDescent="0.35">
      <c r="A3245" s="8" t="str">
        <f t="shared" si="107"/>
        <v>Distribución volumen por criterio (kg ó litros)Otros mariscos Ing.REST.CAT ARAGON</v>
      </c>
      <c r="B3245" s="8" t="s">
        <v>265</v>
      </c>
      <c r="C3245" s="8">
        <v>0</v>
      </c>
      <c r="D3245" t="s">
        <v>141</v>
      </c>
      <c r="E3245" s="24">
        <v>19.587650281723999</v>
      </c>
      <c r="F3245" s="24">
        <v>17.7153612508823</v>
      </c>
      <c r="G3245" s="24">
        <v>15.722044217195901</v>
      </c>
      <c r="H3245" s="9">
        <v>0</v>
      </c>
    </row>
    <row r="3246" spans="1:8" x14ac:dyDescent="0.35">
      <c r="A3246" s="8" t="str">
        <f t="shared" si="107"/>
        <v>Distribución volumen por criterio (kg ó litros)Otros mariscos Ing.LEVANTE</v>
      </c>
      <c r="B3246" s="8" t="s">
        <v>265</v>
      </c>
      <c r="C3246" s="8">
        <v>0</v>
      </c>
      <c r="D3246" t="s">
        <v>142</v>
      </c>
      <c r="E3246" s="24">
        <v>18.051454092118501</v>
      </c>
      <c r="F3246" s="24">
        <v>18.2192805054516</v>
      </c>
      <c r="G3246" s="24">
        <v>18.313179800206498</v>
      </c>
      <c r="H3246" s="9">
        <v>0</v>
      </c>
    </row>
    <row r="3247" spans="1:8" x14ac:dyDescent="0.35">
      <c r="A3247" s="8" t="str">
        <f t="shared" si="107"/>
        <v>Distribución volumen por criterio (kg ó litros)Otros mariscos Ing.ANDALUCIA</v>
      </c>
      <c r="B3247" s="8" t="s">
        <v>265</v>
      </c>
      <c r="C3247" s="8">
        <v>0</v>
      </c>
      <c r="D3247" t="s">
        <v>143</v>
      </c>
      <c r="E3247" s="24">
        <v>15.1925952762072</v>
      </c>
      <c r="F3247" s="24">
        <v>17.8181364392848</v>
      </c>
      <c r="G3247" s="24">
        <v>16.1906925611727</v>
      </c>
      <c r="H3247" s="9">
        <v>0</v>
      </c>
    </row>
    <row r="3248" spans="1:8" x14ac:dyDescent="0.35">
      <c r="A3248" s="8" t="str">
        <f t="shared" si="107"/>
        <v>Distribución volumen por criterio (kg ó litros)Otros mariscos Ing.MDD AM</v>
      </c>
      <c r="B3248" s="8" t="s">
        <v>265</v>
      </c>
      <c r="C3248" s="8">
        <v>0</v>
      </c>
      <c r="D3248" t="s">
        <v>144</v>
      </c>
      <c r="E3248" s="24">
        <v>11.6329832687471</v>
      </c>
      <c r="F3248" s="24">
        <v>9.7264132776263708</v>
      </c>
      <c r="G3248" s="24">
        <v>13.816459062987899</v>
      </c>
      <c r="H3248" s="9">
        <v>0</v>
      </c>
    </row>
    <row r="3249" spans="1:8" x14ac:dyDescent="0.35">
      <c r="A3249" s="8" t="str">
        <f t="shared" si="107"/>
        <v>Distribución volumen por criterio (kg ó litros)Otros mariscos Ing.RTO CENTRO</v>
      </c>
      <c r="B3249" s="8" t="s">
        <v>265</v>
      </c>
      <c r="C3249" s="8">
        <v>0</v>
      </c>
      <c r="D3249" t="s">
        <v>145</v>
      </c>
      <c r="E3249" s="24">
        <v>7.7116329426919901</v>
      </c>
      <c r="F3249" s="24">
        <v>11.9006422755172</v>
      </c>
      <c r="G3249" s="24">
        <v>13.6468517621961</v>
      </c>
      <c r="H3249" s="9">
        <v>0</v>
      </c>
    </row>
    <row r="3250" spans="1:8" x14ac:dyDescent="0.35">
      <c r="A3250" s="8" t="str">
        <f t="shared" si="107"/>
        <v>Distribución volumen por criterio (kg ó litros)Otros mariscos Ing.NORTE-CENTRO</v>
      </c>
      <c r="B3250" s="8" t="s">
        <v>265</v>
      </c>
      <c r="C3250" s="8">
        <v>0</v>
      </c>
      <c r="D3250" t="s">
        <v>146</v>
      </c>
      <c r="E3250" s="24">
        <v>5.9849466658266799</v>
      </c>
      <c r="F3250" s="24">
        <v>5.5039549923327504</v>
      </c>
      <c r="G3250" s="24">
        <v>5.8134076342668699</v>
      </c>
      <c r="H3250" s="9">
        <v>0</v>
      </c>
    </row>
    <row r="3251" spans="1:8" x14ac:dyDescent="0.35">
      <c r="A3251" s="8" t="str">
        <f t="shared" si="107"/>
        <v>Distribución volumen por criterio (kg ó litros)Otros mariscos Ing.NOROESTE</v>
      </c>
      <c r="B3251" s="8" t="s">
        <v>265</v>
      </c>
      <c r="C3251" s="8">
        <v>0</v>
      </c>
      <c r="D3251" t="s">
        <v>147</v>
      </c>
      <c r="E3251" s="24">
        <v>10.9734056408046</v>
      </c>
      <c r="F3251" s="24">
        <v>10.5500159013203</v>
      </c>
      <c r="G3251" s="24">
        <v>6.5131226406067801</v>
      </c>
      <c r="H3251" s="9">
        <v>0</v>
      </c>
    </row>
    <row r="3252" spans="1:8" x14ac:dyDescent="0.35">
      <c r="A3252" s="8" t="str">
        <f t="shared" si="107"/>
        <v>Distribución volumen por criterio (kg ó litros)Otros mariscos Ing.&lt;2MIL</v>
      </c>
      <c r="B3252" s="8" t="s">
        <v>265</v>
      </c>
      <c r="C3252" s="8">
        <v>0</v>
      </c>
      <c r="D3252" t="s">
        <v>148</v>
      </c>
      <c r="E3252" s="24">
        <v>5.8300986187623902</v>
      </c>
      <c r="F3252" s="24">
        <v>9.7449493472141295</v>
      </c>
      <c r="G3252" s="24">
        <v>11.6298155016578</v>
      </c>
      <c r="H3252" s="9">
        <v>0</v>
      </c>
    </row>
    <row r="3253" spans="1:8" x14ac:dyDescent="0.35">
      <c r="A3253" s="8" t="str">
        <f t="shared" si="107"/>
        <v>Distribución volumen por criterio (kg ó litros)Otros mariscos Ing.2-5MIL</v>
      </c>
      <c r="B3253" s="8" t="s">
        <v>265</v>
      </c>
      <c r="C3253" s="8">
        <v>0</v>
      </c>
      <c r="D3253" t="s">
        <v>149</v>
      </c>
      <c r="E3253" s="24">
        <v>5.22374724146463</v>
      </c>
      <c r="F3253" s="24">
        <v>4.289968696831</v>
      </c>
      <c r="G3253" s="24">
        <v>3.2151348648306901</v>
      </c>
      <c r="H3253" s="9">
        <v>0</v>
      </c>
    </row>
    <row r="3254" spans="1:8" x14ac:dyDescent="0.35">
      <c r="A3254" s="8" t="str">
        <f t="shared" si="107"/>
        <v>Distribución volumen por criterio (kg ó litros)Otros mariscos Ing.5-10MIL</v>
      </c>
      <c r="B3254" s="8" t="s">
        <v>265</v>
      </c>
      <c r="C3254" s="8">
        <v>0</v>
      </c>
      <c r="D3254" t="s">
        <v>150</v>
      </c>
      <c r="E3254" s="24">
        <v>10.557712894660201</v>
      </c>
      <c r="F3254" s="24">
        <v>10.772665007629101</v>
      </c>
      <c r="G3254" s="24">
        <v>8.9106550199045405</v>
      </c>
      <c r="H3254" s="9">
        <v>0</v>
      </c>
    </row>
    <row r="3255" spans="1:8" x14ac:dyDescent="0.35">
      <c r="A3255" s="8" t="str">
        <f t="shared" si="107"/>
        <v>Distribución volumen por criterio (kg ó litros)Otros mariscos Ing.10-30MIL</v>
      </c>
      <c r="B3255" s="8" t="s">
        <v>265</v>
      </c>
      <c r="C3255" s="8">
        <v>0</v>
      </c>
      <c r="D3255" t="s">
        <v>151</v>
      </c>
      <c r="E3255" s="24">
        <v>19.326171190347601</v>
      </c>
      <c r="F3255" s="24">
        <v>18.764481781805099</v>
      </c>
      <c r="G3255" s="24">
        <v>17.696617838503599</v>
      </c>
      <c r="H3255" s="9">
        <v>0</v>
      </c>
    </row>
    <row r="3256" spans="1:8" x14ac:dyDescent="0.35">
      <c r="A3256" s="8" t="str">
        <f t="shared" si="107"/>
        <v>Distribución volumen por criterio (kg ó litros)Otros mariscos Ing.30-100MIL</v>
      </c>
      <c r="B3256" s="8" t="s">
        <v>265</v>
      </c>
      <c r="C3256" s="8">
        <v>0</v>
      </c>
      <c r="D3256" t="s">
        <v>152</v>
      </c>
      <c r="E3256" s="24">
        <v>20.6005352611385</v>
      </c>
      <c r="F3256" s="24">
        <v>18.4728578571825</v>
      </c>
      <c r="G3256" s="24">
        <v>21.486597359611402</v>
      </c>
      <c r="H3256" s="9">
        <v>0</v>
      </c>
    </row>
    <row r="3257" spans="1:8" x14ac:dyDescent="0.35">
      <c r="A3257" s="8" t="str">
        <f t="shared" si="107"/>
        <v>Distribución volumen por criterio (kg ó litros)Otros mariscos Ing.100-200MIL</v>
      </c>
      <c r="B3257" s="8" t="s">
        <v>265</v>
      </c>
      <c r="C3257" s="8">
        <v>0</v>
      </c>
      <c r="D3257" t="s">
        <v>153</v>
      </c>
      <c r="E3257" s="24">
        <v>7.5916715346712804</v>
      </c>
      <c r="F3257" s="24">
        <v>10.450953008242299</v>
      </c>
      <c r="G3257" s="24">
        <v>8.1899769176845894</v>
      </c>
      <c r="H3257" s="9">
        <v>0</v>
      </c>
    </row>
    <row r="3258" spans="1:8" x14ac:dyDescent="0.35">
      <c r="A3258" s="8" t="str">
        <f t="shared" si="107"/>
        <v>Distribución volumen por criterio (kg ó litros)Otros mariscos Ing.200-500MIL</v>
      </c>
      <c r="B3258" s="8" t="s">
        <v>265</v>
      </c>
      <c r="C3258" s="8">
        <v>0</v>
      </c>
      <c r="D3258" t="s">
        <v>154</v>
      </c>
      <c r="E3258" s="24">
        <v>11.572276359387001</v>
      </c>
      <c r="F3258" s="24">
        <v>14.294097539213899</v>
      </c>
      <c r="G3258" s="24">
        <v>12.4294873592287</v>
      </c>
      <c r="H3258" s="9">
        <v>0</v>
      </c>
    </row>
    <row r="3259" spans="1:8" x14ac:dyDescent="0.35">
      <c r="A3259" s="8" t="str">
        <f t="shared" si="107"/>
        <v>Distribución volumen por criterio (kg ó litros)Otros mariscos Ing.&gt;500MIL</v>
      </c>
      <c r="B3259" s="8" t="s">
        <v>265</v>
      </c>
      <c r="C3259" s="8">
        <v>0</v>
      </c>
      <c r="D3259" t="s">
        <v>155</v>
      </c>
      <c r="E3259" s="24">
        <v>19.297786381554701</v>
      </c>
      <c r="F3259" s="24">
        <v>13.2100387738012</v>
      </c>
      <c r="G3259" s="24">
        <v>16.441708763384099</v>
      </c>
      <c r="H3259" s="9">
        <v>0</v>
      </c>
    </row>
    <row r="3260" spans="1:8" x14ac:dyDescent="0.35">
      <c r="A3260" s="8" t="str">
        <f t="shared" si="107"/>
        <v>Distribución volumen por criterio (kg ó litros)Otros mariscos Ing.DE 15 A 19 AÑOS</v>
      </c>
      <c r="B3260" s="8" t="s">
        <v>265</v>
      </c>
      <c r="C3260" s="8">
        <v>0</v>
      </c>
      <c r="D3260" t="s">
        <v>156</v>
      </c>
      <c r="E3260" s="24">
        <v>0.16086820303427801</v>
      </c>
      <c r="F3260" s="24">
        <v>0.437522364600123</v>
      </c>
      <c r="G3260" s="24">
        <v>4.7213244895832701E-2</v>
      </c>
      <c r="H3260" s="9">
        <v>0</v>
      </c>
    </row>
    <row r="3261" spans="1:8" x14ac:dyDescent="0.35">
      <c r="A3261" s="8" t="str">
        <f t="shared" si="107"/>
        <v>Distribución volumen por criterio (kg ó litros)Otros mariscos Ing.DE 20 A 24 AÑOS</v>
      </c>
      <c r="B3261" s="8" t="s">
        <v>265</v>
      </c>
      <c r="C3261" s="8">
        <v>0</v>
      </c>
      <c r="D3261" t="s">
        <v>157</v>
      </c>
      <c r="E3261" s="24">
        <v>0.59479526730385501</v>
      </c>
      <c r="F3261" s="24">
        <v>0.56188597867907997</v>
      </c>
      <c r="G3261" s="24">
        <v>0.85184935656358496</v>
      </c>
      <c r="H3261" s="9">
        <v>0</v>
      </c>
    </row>
    <row r="3262" spans="1:8" x14ac:dyDescent="0.35">
      <c r="A3262" s="8" t="str">
        <f t="shared" si="107"/>
        <v>Distribución volumen por criterio (kg ó litros)Otros mariscos Ing.DE 25 A 34 AÑOS</v>
      </c>
      <c r="B3262" s="8" t="s">
        <v>265</v>
      </c>
      <c r="C3262" s="8">
        <v>0</v>
      </c>
      <c r="D3262" t="s">
        <v>158</v>
      </c>
      <c r="E3262" s="24">
        <v>4.0583586545380701</v>
      </c>
      <c r="F3262" s="24">
        <v>4.5407005112097298</v>
      </c>
      <c r="G3262" s="24">
        <v>3.6999403435226998</v>
      </c>
      <c r="H3262" s="9">
        <v>0</v>
      </c>
    </row>
    <row r="3263" spans="1:8" x14ac:dyDescent="0.35">
      <c r="A3263" s="8" t="str">
        <f t="shared" si="107"/>
        <v>Distribución volumen por criterio (kg ó litros)Otros mariscos Ing.DE 35 A 49 AÑOS</v>
      </c>
      <c r="B3263" s="8" t="s">
        <v>265</v>
      </c>
      <c r="C3263" s="8">
        <v>0</v>
      </c>
      <c r="D3263" t="s">
        <v>159</v>
      </c>
      <c r="E3263" s="24">
        <v>15.156584390280299</v>
      </c>
      <c r="F3263" s="24">
        <v>14.796152552075799</v>
      </c>
      <c r="G3263" s="24">
        <v>13.750648977059599</v>
      </c>
      <c r="H3263" s="9">
        <v>0</v>
      </c>
    </row>
    <row r="3264" spans="1:8" x14ac:dyDescent="0.35">
      <c r="A3264" s="8" t="str">
        <f t="shared" si="107"/>
        <v>Distribución volumen por criterio (kg ó litros)Otros mariscos Ing.DE 50 A 59 AÑOS</v>
      </c>
      <c r="B3264" s="8" t="s">
        <v>265</v>
      </c>
      <c r="C3264" s="8">
        <v>0</v>
      </c>
      <c r="D3264" t="s">
        <v>160</v>
      </c>
      <c r="E3264" s="24">
        <v>21.322513313217499</v>
      </c>
      <c r="F3264" s="24">
        <v>27.034406974117001</v>
      </c>
      <c r="G3264" s="24">
        <v>25.527220559503299</v>
      </c>
      <c r="H3264" s="9">
        <v>0</v>
      </c>
    </row>
    <row r="3265" spans="1:8" x14ac:dyDescent="0.35">
      <c r="A3265" s="8" t="str">
        <f t="shared" si="107"/>
        <v>Distribución volumen por criterio (kg ó litros)Otros mariscos Ing.DE 60 A 75 AÑOS</v>
      </c>
      <c r="B3265" s="8" t="s">
        <v>265</v>
      </c>
      <c r="C3265" s="8">
        <v>0</v>
      </c>
      <c r="D3265" t="s">
        <v>161</v>
      </c>
      <c r="E3265" s="24">
        <v>58.7068788315134</v>
      </c>
      <c r="F3265" s="24">
        <v>52.629341397743502</v>
      </c>
      <c r="G3265" s="24">
        <v>56.123124648064604</v>
      </c>
      <c r="H3265" s="9">
        <v>0</v>
      </c>
    </row>
    <row r="3266" spans="1:8" x14ac:dyDescent="0.35">
      <c r="A3266" s="8" t="str">
        <f t="shared" si="107"/>
        <v>Distribución volumen por criterio (kg ó litros)Otros mariscos Ing.NIVEL ALTO</v>
      </c>
      <c r="B3266" s="8" t="s">
        <v>265</v>
      </c>
      <c r="C3266" s="8">
        <v>0</v>
      </c>
      <c r="D3266" t="s">
        <v>245</v>
      </c>
      <c r="E3266" s="24">
        <v>22.867054757904</v>
      </c>
      <c r="F3266" s="24">
        <v>22.109323309181899</v>
      </c>
      <c r="G3266" s="24">
        <v>22.426866396466501</v>
      </c>
      <c r="H3266" s="9">
        <v>0</v>
      </c>
    </row>
    <row r="3267" spans="1:8" x14ac:dyDescent="0.35">
      <c r="A3267" s="8" t="str">
        <f t="shared" si="107"/>
        <v>Distribución volumen por criterio (kg ó litros)Otros mariscos Ing.NIVEL MEDIO ALTO</v>
      </c>
      <c r="B3267" s="8" t="s">
        <v>265</v>
      </c>
      <c r="C3267" s="8">
        <v>0</v>
      </c>
      <c r="D3267" t="s">
        <v>246</v>
      </c>
      <c r="E3267" s="24">
        <v>14.5278875356294</v>
      </c>
      <c r="F3267" s="24">
        <v>16.412679060105098</v>
      </c>
      <c r="G3267" s="24">
        <v>12.3639916654231</v>
      </c>
      <c r="H3267" s="9">
        <v>0</v>
      </c>
    </row>
    <row r="3268" spans="1:8" x14ac:dyDescent="0.35">
      <c r="A3268" s="8" t="str">
        <f t="shared" si="107"/>
        <v>Distribución volumen por criterio (kg ó litros)Otros mariscos Ing.NIVEL MEDIO</v>
      </c>
      <c r="B3268" s="8" t="s">
        <v>265</v>
      </c>
      <c r="C3268" s="8">
        <v>0</v>
      </c>
      <c r="D3268" t="s">
        <v>247</v>
      </c>
      <c r="E3268" s="24">
        <v>26.588814755049501</v>
      </c>
      <c r="F3268" s="24">
        <v>24.043181118579199</v>
      </c>
      <c r="G3268" s="24">
        <v>22.6415869512794</v>
      </c>
      <c r="H3268" s="9">
        <v>0</v>
      </c>
    </row>
    <row r="3269" spans="1:8" x14ac:dyDescent="0.35">
      <c r="A3269" s="8" t="str">
        <f t="shared" si="107"/>
        <v>Distribución volumen por criterio (kg ó litros)Otros mariscos Ing.NIVEL MEDIO BAJO</v>
      </c>
      <c r="B3269" s="8" t="s">
        <v>265</v>
      </c>
      <c r="C3269" s="8">
        <v>0</v>
      </c>
      <c r="D3269" t="s">
        <v>248</v>
      </c>
      <c r="E3269" s="24">
        <v>13.966333653194299</v>
      </c>
      <c r="F3269" s="24">
        <v>15.5198871801745</v>
      </c>
      <c r="G3269" s="24">
        <v>20.036128113956899</v>
      </c>
      <c r="H3269" s="9">
        <v>0</v>
      </c>
    </row>
    <row r="3270" spans="1:8" x14ac:dyDescent="0.35">
      <c r="A3270" s="8" t="str">
        <f t="shared" si="107"/>
        <v>Distribución volumen por criterio (kg ó litros)Otros mariscos Ing.NIVEL BAJO</v>
      </c>
      <c r="B3270" s="8" t="s">
        <v>265</v>
      </c>
      <c r="C3270" s="8">
        <v>0</v>
      </c>
      <c r="D3270" t="s">
        <v>249</v>
      </c>
      <c r="E3270" s="24">
        <v>22.0499052625429</v>
      </c>
      <c r="F3270" s="24">
        <v>21.9149410381753</v>
      </c>
      <c r="G3270" s="24">
        <v>22.531420617464001</v>
      </c>
      <c r="H3270" s="9">
        <v>0</v>
      </c>
    </row>
    <row r="3271" spans="1:8" x14ac:dyDescent="0.35">
      <c r="A3271" s="8" t="str">
        <f t="shared" si="107"/>
        <v>Distribución volumen por criterio (kg ó litros)Otros mariscos Ing.HOMBRE</v>
      </c>
      <c r="B3271" s="8" t="s">
        <v>265</v>
      </c>
      <c r="C3271" s="8">
        <v>0</v>
      </c>
      <c r="D3271" t="s">
        <v>166</v>
      </c>
      <c r="E3271" s="24">
        <v>59.148162150886101</v>
      </c>
      <c r="F3271" s="24">
        <v>57.540153361750903</v>
      </c>
      <c r="G3271" s="24">
        <v>56.1804127035739</v>
      </c>
      <c r="H3271" s="9">
        <v>0</v>
      </c>
    </row>
    <row r="3272" spans="1:8" x14ac:dyDescent="0.35">
      <c r="A3272" s="8" t="str">
        <f t="shared" si="107"/>
        <v>Distribución volumen por criterio (kg ó litros)Otros mariscos Ing.MUJER</v>
      </c>
      <c r="B3272" s="8" t="s">
        <v>265</v>
      </c>
      <c r="C3272" s="8">
        <v>0</v>
      </c>
      <c r="D3272" t="s">
        <v>167</v>
      </c>
      <c r="E3272" s="24">
        <v>40.851834045635101</v>
      </c>
      <c r="F3272" s="24">
        <v>42.459848243855298</v>
      </c>
      <c r="G3272" s="24">
        <v>43.819567634030498</v>
      </c>
      <c r="H3272" s="9">
        <v>0</v>
      </c>
    </row>
    <row r="3273" spans="1:8" x14ac:dyDescent="0.35">
      <c r="A3273" s="8" t="str">
        <f t="shared" ref="A3273:A3302" si="108">$I$2343&amp;$C$3273&amp;D3273</f>
        <v>Distribución volumen por criterio (kg ó litros).Derivados lacteos IngT.ESPAÑA</v>
      </c>
      <c r="B3273" s="8" t="s">
        <v>265</v>
      </c>
      <c r="C3273" s="8" t="s">
        <v>91</v>
      </c>
      <c r="D3273" t="s">
        <v>138</v>
      </c>
      <c r="E3273" s="24">
        <v>100</v>
      </c>
      <c r="F3273" s="24">
        <v>100</v>
      </c>
      <c r="G3273" s="24">
        <v>100</v>
      </c>
      <c r="H3273" s="9">
        <v>0</v>
      </c>
    </row>
    <row r="3274" spans="1:8" x14ac:dyDescent="0.35">
      <c r="A3274" s="8" t="str">
        <f t="shared" si="108"/>
        <v>Distribución volumen por criterio (kg ó litros).Derivados lacteos IngBCN AM</v>
      </c>
      <c r="B3274" s="8" t="s">
        <v>265</v>
      </c>
      <c r="C3274" s="8">
        <v>0</v>
      </c>
      <c r="D3274" t="s">
        <v>140</v>
      </c>
      <c r="E3274" s="24">
        <v>8.6755032329808408</v>
      </c>
      <c r="F3274" s="24">
        <v>10.150413522155301</v>
      </c>
      <c r="G3274" s="24">
        <v>10.460573366799601</v>
      </c>
      <c r="H3274" s="9">
        <v>0</v>
      </c>
    </row>
    <row r="3275" spans="1:8" x14ac:dyDescent="0.35">
      <c r="A3275" s="8" t="str">
        <f t="shared" si="108"/>
        <v>Distribución volumen por criterio (kg ó litros).Derivados lacteos IngREST.CAT ARAGON</v>
      </c>
      <c r="B3275" s="8" t="s">
        <v>265</v>
      </c>
      <c r="C3275" s="8">
        <v>0</v>
      </c>
      <c r="D3275" t="s">
        <v>141</v>
      </c>
      <c r="E3275" s="24">
        <v>11.7150717530543</v>
      </c>
      <c r="F3275" s="24">
        <v>14.1305136711565</v>
      </c>
      <c r="G3275" s="24">
        <v>13.7362100744327</v>
      </c>
      <c r="H3275" s="9">
        <v>0</v>
      </c>
    </row>
    <row r="3276" spans="1:8" x14ac:dyDescent="0.35">
      <c r="A3276" s="8" t="str">
        <f t="shared" si="108"/>
        <v>Distribución volumen por criterio (kg ó litros).Derivados lacteos IngLEVANTE</v>
      </c>
      <c r="B3276" s="8" t="s">
        <v>265</v>
      </c>
      <c r="C3276" s="8">
        <v>0</v>
      </c>
      <c r="D3276" t="s">
        <v>142</v>
      </c>
      <c r="E3276" s="24">
        <v>17.074717032975901</v>
      </c>
      <c r="F3276" s="24">
        <v>16.833763421347399</v>
      </c>
      <c r="G3276" s="24">
        <v>16.9627431406646</v>
      </c>
      <c r="H3276" s="9">
        <v>0</v>
      </c>
    </row>
    <row r="3277" spans="1:8" x14ac:dyDescent="0.35">
      <c r="A3277" s="8" t="str">
        <f t="shared" si="108"/>
        <v>Distribución volumen por criterio (kg ó litros).Derivados lacteos IngANDALUCIA</v>
      </c>
      <c r="B3277" s="8" t="s">
        <v>265</v>
      </c>
      <c r="C3277" s="8">
        <v>0</v>
      </c>
      <c r="D3277" t="s">
        <v>143</v>
      </c>
      <c r="E3277" s="24">
        <v>18.5109467195952</v>
      </c>
      <c r="F3277" s="24">
        <v>18.803962849400602</v>
      </c>
      <c r="G3277" s="24">
        <v>16.5117443935391</v>
      </c>
      <c r="H3277" s="9">
        <v>0</v>
      </c>
    </row>
    <row r="3278" spans="1:8" x14ac:dyDescent="0.35">
      <c r="A3278" s="8" t="str">
        <f t="shared" si="108"/>
        <v>Distribución volumen por criterio (kg ó litros).Derivados lacteos IngMDD AM</v>
      </c>
      <c r="B3278" s="8" t="s">
        <v>265</v>
      </c>
      <c r="C3278" s="8">
        <v>0</v>
      </c>
      <c r="D3278" t="s">
        <v>144</v>
      </c>
      <c r="E3278" s="24">
        <v>16.369199696314201</v>
      </c>
      <c r="F3278" s="24">
        <v>14.741299522836201</v>
      </c>
      <c r="G3278" s="24">
        <v>16.157483393163101</v>
      </c>
      <c r="H3278" s="9">
        <v>0</v>
      </c>
    </row>
    <row r="3279" spans="1:8" x14ac:dyDescent="0.35">
      <c r="A3279" s="8" t="str">
        <f t="shared" si="108"/>
        <v>Distribución volumen por criterio (kg ó litros).Derivados lacteos IngRTO CENTRO</v>
      </c>
      <c r="B3279" s="8" t="s">
        <v>265</v>
      </c>
      <c r="C3279" s="8">
        <v>0</v>
      </c>
      <c r="D3279" t="s">
        <v>145</v>
      </c>
      <c r="E3279" s="24">
        <v>10.247776997340299</v>
      </c>
      <c r="F3279" s="24">
        <v>9.8941774185491997</v>
      </c>
      <c r="G3279" s="24">
        <v>11.4165742090234</v>
      </c>
      <c r="H3279" s="9">
        <v>0</v>
      </c>
    </row>
    <row r="3280" spans="1:8" x14ac:dyDescent="0.35">
      <c r="A3280" s="8" t="str">
        <f t="shared" si="108"/>
        <v>Distribución volumen por criterio (kg ó litros).Derivados lacteos IngNORTE-CENTRO</v>
      </c>
      <c r="B3280" s="8" t="s">
        <v>265</v>
      </c>
      <c r="C3280" s="8">
        <v>0</v>
      </c>
      <c r="D3280" t="s">
        <v>146</v>
      </c>
      <c r="E3280" s="24">
        <v>8.9910093040430894</v>
      </c>
      <c r="F3280" s="24">
        <v>7.7050341737188601</v>
      </c>
      <c r="G3280" s="24">
        <v>8.3657236468431808</v>
      </c>
      <c r="H3280" s="9">
        <v>0</v>
      </c>
    </row>
    <row r="3281" spans="1:8" x14ac:dyDescent="0.35">
      <c r="A3281" s="8" t="str">
        <f t="shared" si="108"/>
        <v>Distribución volumen por criterio (kg ó litros).Derivados lacteos IngNOROESTE</v>
      </c>
      <c r="B3281" s="8" t="s">
        <v>265</v>
      </c>
      <c r="C3281" s="8">
        <v>0</v>
      </c>
      <c r="D3281" t="s">
        <v>147</v>
      </c>
      <c r="E3281" s="24">
        <v>8.4157718758443796</v>
      </c>
      <c r="F3281" s="24">
        <v>7.7408363343034097</v>
      </c>
      <c r="G3281" s="24">
        <v>6.3889493166547</v>
      </c>
      <c r="H3281" s="9">
        <v>0</v>
      </c>
    </row>
    <row r="3282" spans="1:8" x14ac:dyDescent="0.35">
      <c r="A3282" s="8" t="str">
        <f t="shared" si="108"/>
        <v>Distribución volumen por criterio (kg ó litros).Derivados lacteos Ing&lt;2MIL</v>
      </c>
      <c r="B3282" s="8" t="s">
        <v>265</v>
      </c>
      <c r="C3282" s="8">
        <v>0</v>
      </c>
      <c r="D3282" t="s">
        <v>148</v>
      </c>
      <c r="E3282" s="24">
        <v>4.2744469351678198</v>
      </c>
      <c r="F3282" s="24">
        <v>4.9655125629989403</v>
      </c>
      <c r="G3282" s="24">
        <v>4.9291970692158102</v>
      </c>
      <c r="H3282" s="9">
        <v>0</v>
      </c>
    </row>
    <row r="3283" spans="1:8" x14ac:dyDescent="0.35">
      <c r="A3283" s="8" t="str">
        <f t="shared" si="108"/>
        <v>Distribución volumen por criterio (kg ó litros).Derivados lacteos Ing2-5MIL</v>
      </c>
      <c r="B3283" s="8" t="s">
        <v>265</v>
      </c>
      <c r="C3283" s="8">
        <v>0</v>
      </c>
      <c r="D3283" t="s">
        <v>149</v>
      </c>
      <c r="E3283" s="24">
        <v>5.1386646651041401</v>
      </c>
      <c r="F3283" s="24">
        <v>3.6305662254079198</v>
      </c>
      <c r="G3283" s="24">
        <v>4.1134973438600904</v>
      </c>
      <c r="H3283" s="9">
        <v>0</v>
      </c>
    </row>
    <row r="3284" spans="1:8" x14ac:dyDescent="0.35">
      <c r="A3284" s="8" t="str">
        <f t="shared" si="108"/>
        <v>Distribución volumen por criterio (kg ó litros).Derivados lacteos Ing5-10MIL</v>
      </c>
      <c r="B3284" s="8" t="s">
        <v>265</v>
      </c>
      <c r="C3284" s="8">
        <v>0</v>
      </c>
      <c r="D3284" t="s">
        <v>150</v>
      </c>
      <c r="E3284" s="24">
        <v>7.2420386119613296</v>
      </c>
      <c r="F3284" s="24">
        <v>8.8232479383433304</v>
      </c>
      <c r="G3284" s="24">
        <v>8.0981238209931306</v>
      </c>
      <c r="H3284" s="9">
        <v>0</v>
      </c>
    </row>
    <row r="3285" spans="1:8" x14ac:dyDescent="0.35">
      <c r="A3285" s="8" t="str">
        <f t="shared" si="108"/>
        <v>Distribución volumen por criterio (kg ó litros).Derivados lacteos Ing10-30MIL</v>
      </c>
      <c r="B3285" s="8" t="s">
        <v>265</v>
      </c>
      <c r="C3285" s="8">
        <v>0</v>
      </c>
      <c r="D3285" t="s">
        <v>151</v>
      </c>
      <c r="E3285" s="24">
        <v>16.940679682724099</v>
      </c>
      <c r="F3285" s="24">
        <v>19.337187803489201</v>
      </c>
      <c r="G3285" s="24">
        <v>18.9018801509079</v>
      </c>
      <c r="H3285" s="9">
        <v>0</v>
      </c>
    </row>
    <row r="3286" spans="1:8" x14ac:dyDescent="0.35">
      <c r="A3286" s="8" t="str">
        <f t="shared" si="108"/>
        <v>Distribución volumen por criterio (kg ó litros).Derivados lacteos Ing30-100MIL</v>
      </c>
      <c r="B3286" s="8" t="s">
        <v>265</v>
      </c>
      <c r="C3286" s="8">
        <v>0</v>
      </c>
      <c r="D3286" t="s">
        <v>152</v>
      </c>
      <c r="E3286" s="24">
        <v>21.576027049969898</v>
      </c>
      <c r="F3286" s="24">
        <v>22.463893182537099</v>
      </c>
      <c r="G3286" s="24">
        <v>23.022098786921902</v>
      </c>
      <c r="H3286" s="9">
        <v>0</v>
      </c>
    </row>
    <row r="3287" spans="1:8" x14ac:dyDescent="0.35">
      <c r="A3287" s="8" t="str">
        <f t="shared" si="108"/>
        <v>Distribución volumen por criterio (kg ó litros).Derivados lacteos Ing100-200MIL</v>
      </c>
      <c r="B3287" s="8" t="s">
        <v>265</v>
      </c>
      <c r="C3287" s="8">
        <v>0</v>
      </c>
      <c r="D3287" t="s">
        <v>153</v>
      </c>
      <c r="E3287" s="24">
        <v>10.189990296852701</v>
      </c>
      <c r="F3287" s="24">
        <v>10.8040705152744</v>
      </c>
      <c r="G3287" s="24">
        <v>9.9458426585854092</v>
      </c>
      <c r="H3287" s="9">
        <v>0</v>
      </c>
    </row>
    <row r="3288" spans="1:8" x14ac:dyDescent="0.35">
      <c r="A3288" s="8" t="str">
        <f t="shared" si="108"/>
        <v>Distribución volumen por criterio (kg ó litros).Derivados lacteos Ing200-500MIL</v>
      </c>
      <c r="B3288" s="8" t="s">
        <v>265</v>
      </c>
      <c r="C3288" s="8">
        <v>0</v>
      </c>
      <c r="D3288" t="s">
        <v>154</v>
      </c>
      <c r="E3288" s="24">
        <v>16.723580064182599</v>
      </c>
      <c r="F3288" s="24">
        <v>14.500923704980099</v>
      </c>
      <c r="G3288" s="24">
        <v>15.994647813638499</v>
      </c>
      <c r="H3288" s="9">
        <v>0</v>
      </c>
    </row>
    <row r="3289" spans="1:8" x14ac:dyDescent="0.35">
      <c r="A3289" s="8" t="str">
        <f t="shared" si="108"/>
        <v>Distribución volumen por criterio (kg ó litros).Derivados lacteos Ing&gt;500MIL</v>
      </c>
      <c r="B3289" s="8" t="s">
        <v>265</v>
      </c>
      <c r="C3289" s="8">
        <v>0</v>
      </c>
      <c r="D3289" t="s">
        <v>155</v>
      </c>
      <c r="E3289" s="24">
        <v>17.914570867898</v>
      </c>
      <c r="F3289" s="24">
        <v>15.474600262086</v>
      </c>
      <c r="G3289" s="24">
        <v>14.994713975472701</v>
      </c>
      <c r="H3289" s="9">
        <v>0</v>
      </c>
    </row>
    <row r="3290" spans="1:8" x14ac:dyDescent="0.35">
      <c r="A3290" s="8" t="str">
        <f t="shared" si="108"/>
        <v>Distribución volumen por criterio (kg ó litros).Derivados lacteos IngDE 15 A 19 AÑOS</v>
      </c>
      <c r="B3290" s="8" t="s">
        <v>265</v>
      </c>
      <c r="C3290" s="8">
        <v>0</v>
      </c>
      <c r="D3290" t="s">
        <v>156</v>
      </c>
      <c r="E3290" s="24">
        <v>3.6579987220622798</v>
      </c>
      <c r="F3290" s="24">
        <v>3.0478036958135002</v>
      </c>
      <c r="G3290" s="24">
        <v>2.7868838110832499</v>
      </c>
      <c r="H3290" s="9">
        <v>0</v>
      </c>
    </row>
    <row r="3291" spans="1:8" x14ac:dyDescent="0.35">
      <c r="A3291" s="8" t="str">
        <f t="shared" si="108"/>
        <v>Distribución volumen por criterio (kg ó litros).Derivados lacteos IngDE 20 A 24 AÑOS</v>
      </c>
      <c r="B3291" s="8" t="s">
        <v>265</v>
      </c>
      <c r="C3291" s="8">
        <v>0</v>
      </c>
      <c r="D3291" t="s">
        <v>157</v>
      </c>
      <c r="E3291" s="24">
        <v>3.2583742229174999</v>
      </c>
      <c r="F3291" s="24">
        <v>3.7319499107684999</v>
      </c>
      <c r="G3291" s="24">
        <v>5.4300022750966797</v>
      </c>
      <c r="H3291" s="9">
        <v>0</v>
      </c>
    </row>
    <row r="3292" spans="1:8" x14ac:dyDescent="0.35">
      <c r="A3292" s="8" t="str">
        <f t="shared" si="108"/>
        <v>Distribución volumen por criterio (kg ó litros).Derivados lacteos IngDE 25 A 34 AÑOS</v>
      </c>
      <c r="B3292" s="8" t="s">
        <v>265</v>
      </c>
      <c r="C3292" s="8">
        <v>0</v>
      </c>
      <c r="D3292" t="s">
        <v>158</v>
      </c>
      <c r="E3292" s="24">
        <v>12.012597953595799</v>
      </c>
      <c r="F3292" s="24">
        <v>10.8567351967778</v>
      </c>
      <c r="G3292" s="24">
        <v>9.5642185408669391</v>
      </c>
      <c r="H3292" s="9">
        <v>0</v>
      </c>
    </row>
    <row r="3293" spans="1:8" x14ac:dyDescent="0.35">
      <c r="A3293" s="8" t="str">
        <f t="shared" si="108"/>
        <v>Distribución volumen por criterio (kg ó litros).Derivados lacteos IngDE 35 A 49 AÑOS</v>
      </c>
      <c r="B3293" s="8" t="s">
        <v>265</v>
      </c>
      <c r="C3293" s="8">
        <v>0</v>
      </c>
      <c r="D3293" t="s">
        <v>159</v>
      </c>
      <c r="E3293" s="24">
        <v>28.648266161148001</v>
      </c>
      <c r="F3293" s="24">
        <v>27.815145827084098</v>
      </c>
      <c r="G3293" s="24">
        <v>26.260331692420301</v>
      </c>
      <c r="H3293" s="9">
        <v>0</v>
      </c>
    </row>
    <row r="3294" spans="1:8" x14ac:dyDescent="0.35">
      <c r="A3294" s="8" t="str">
        <f t="shared" si="108"/>
        <v>Distribución volumen por criterio (kg ó litros).Derivados lacteos IngDE 50 A 59 AÑOS</v>
      </c>
      <c r="B3294" s="8" t="s">
        <v>265</v>
      </c>
      <c r="C3294" s="8">
        <v>0</v>
      </c>
      <c r="D3294" t="s">
        <v>160</v>
      </c>
      <c r="E3294" s="24">
        <v>26.184486343329599</v>
      </c>
      <c r="F3294" s="24">
        <v>26.582687115900502</v>
      </c>
      <c r="G3294" s="24">
        <v>24.328983225702501</v>
      </c>
      <c r="H3294" s="9">
        <v>0</v>
      </c>
    </row>
    <row r="3295" spans="1:8" x14ac:dyDescent="0.35">
      <c r="A3295" s="8" t="str">
        <f t="shared" si="108"/>
        <v>Distribución volumen por criterio (kg ó litros).Derivados lacteos IngDE 60 A 75 AÑOS</v>
      </c>
      <c r="B3295" s="8" t="s">
        <v>265</v>
      </c>
      <c r="C3295" s="8">
        <v>0</v>
      </c>
      <c r="D3295" t="s">
        <v>161</v>
      </c>
      <c r="E3295" s="24">
        <v>26.238272396111501</v>
      </c>
      <c r="F3295" s="24">
        <v>27.965678173363798</v>
      </c>
      <c r="G3295" s="24">
        <v>31.629581721480601</v>
      </c>
      <c r="H3295" s="9">
        <v>0</v>
      </c>
    </row>
    <row r="3296" spans="1:8" x14ac:dyDescent="0.35">
      <c r="A3296" s="8" t="str">
        <f t="shared" si="108"/>
        <v>Distribución volumen por criterio (kg ó litros).Derivados lacteos IngNIVEL ALTO</v>
      </c>
      <c r="B3296" s="8" t="s">
        <v>265</v>
      </c>
      <c r="C3296" s="8">
        <v>0</v>
      </c>
      <c r="D3296" t="s">
        <v>245</v>
      </c>
      <c r="E3296" s="24">
        <v>24.8170646489442</v>
      </c>
      <c r="F3296" s="24">
        <v>24.807201878421399</v>
      </c>
      <c r="G3296" s="24">
        <v>25.616767454638399</v>
      </c>
      <c r="H3296" s="9">
        <v>0</v>
      </c>
    </row>
    <row r="3297" spans="1:8" x14ac:dyDescent="0.35">
      <c r="A3297" s="8" t="str">
        <f t="shared" si="108"/>
        <v>Distribución volumen por criterio (kg ó litros).Derivados lacteos IngNIVEL MEDIO ALTO</v>
      </c>
      <c r="B3297" s="8" t="s">
        <v>265</v>
      </c>
      <c r="C3297" s="8">
        <v>0</v>
      </c>
      <c r="D3297" t="s">
        <v>246</v>
      </c>
      <c r="E3297" s="24">
        <v>15.1019201688318</v>
      </c>
      <c r="F3297" s="24">
        <v>15.4183214204155</v>
      </c>
      <c r="G3297" s="24">
        <v>16.562949776524501</v>
      </c>
      <c r="H3297" s="9">
        <v>0</v>
      </c>
    </row>
    <row r="3298" spans="1:8" x14ac:dyDescent="0.35">
      <c r="A3298" s="8" t="str">
        <f t="shared" si="108"/>
        <v>Distribución volumen por criterio (kg ó litros).Derivados lacteos IngNIVEL MEDIO</v>
      </c>
      <c r="B3298" s="8" t="s">
        <v>265</v>
      </c>
      <c r="C3298" s="8">
        <v>0</v>
      </c>
      <c r="D3298" t="s">
        <v>247</v>
      </c>
      <c r="E3298" s="24">
        <v>27.4577063407406</v>
      </c>
      <c r="F3298" s="24">
        <v>26.6102649732046</v>
      </c>
      <c r="G3298" s="24">
        <v>23.947324593486801</v>
      </c>
      <c r="H3298" s="9">
        <v>0</v>
      </c>
    </row>
    <row r="3299" spans="1:8" x14ac:dyDescent="0.35">
      <c r="A3299" s="8" t="str">
        <f t="shared" si="108"/>
        <v>Distribución volumen por criterio (kg ó litros).Derivados lacteos IngNIVEL MEDIO BAJO</v>
      </c>
      <c r="B3299" s="8" t="s">
        <v>265</v>
      </c>
      <c r="C3299" s="8">
        <v>0</v>
      </c>
      <c r="D3299" t="s">
        <v>248</v>
      </c>
      <c r="E3299" s="24">
        <v>12.862573368505601</v>
      </c>
      <c r="F3299" s="24">
        <v>14.675183379748599</v>
      </c>
      <c r="G3299" s="24">
        <v>16.567269187275102</v>
      </c>
      <c r="H3299" s="9">
        <v>0</v>
      </c>
    </row>
    <row r="3300" spans="1:8" x14ac:dyDescent="0.35">
      <c r="A3300" s="8" t="str">
        <f t="shared" si="108"/>
        <v>Distribución volumen por criterio (kg ó litros).Derivados lacteos IngNIVEL BAJO</v>
      </c>
      <c r="B3300" s="8" t="s">
        <v>265</v>
      </c>
      <c r="C3300" s="8">
        <v>0</v>
      </c>
      <c r="D3300" t="s">
        <v>249</v>
      </c>
      <c r="E3300" s="24">
        <v>19.760729822448301</v>
      </c>
      <c r="F3300" s="24">
        <v>18.4890277717194</v>
      </c>
      <c r="G3300" s="24">
        <v>17.3056940147906</v>
      </c>
      <c r="H3300" s="9">
        <v>0</v>
      </c>
    </row>
    <row r="3301" spans="1:8" x14ac:dyDescent="0.35">
      <c r="A3301" s="8" t="str">
        <f t="shared" si="108"/>
        <v>Distribución volumen por criterio (kg ó litros).Derivados lacteos IngHOMBRE</v>
      </c>
      <c r="B3301" s="8" t="s">
        <v>265</v>
      </c>
      <c r="C3301" s="8">
        <v>0</v>
      </c>
      <c r="D3301" t="s">
        <v>166</v>
      </c>
      <c r="E3301" s="24">
        <v>47.247484217946401</v>
      </c>
      <c r="F3301" s="24">
        <v>45.960863098902898</v>
      </c>
      <c r="G3301" s="24">
        <v>46.464279733667901</v>
      </c>
      <c r="H3301" s="9">
        <v>0</v>
      </c>
    </row>
    <row r="3302" spans="1:8" x14ac:dyDescent="0.35">
      <c r="A3302" s="8" t="str">
        <f t="shared" si="108"/>
        <v>Distribución volumen por criterio (kg ó litros).Derivados lacteos IngMUJER</v>
      </c>
      <c r="B3302" s="8" t="s">
        <v>265</v>
      </c>
      <c r="C3302" s="8">
        <v>0</v>
      </c>
      <c r="D3302" t="s">
        <v>167</v>
      </c>
      <c r="E3302" s="24">
        <v>52.752510756929098</v>
      </c>
      <c r="F3302" s="24">
        <v>54.039134671933198</v>
      </c>
      <c r="G3302" s="24">
        <v>53.535720637742699</v>
      </c>
      <c r="H3302" s="9">
        <v>0</v>
      </c>
    </row>
    <row r="3303" spans="1:8" x14ac:dyDescent="0.35">
      <c r="A3303" s="8" t="str">
        <f t="shared" ref="A3303:A3332" si="109">$I$2343&amp;$C$3303&amp;D3303</f>
        <v>Distribución volumen por criterio (kg ó litros)Mantequilla Ing.T.ESPAÑA</v>
      </c>
      <c r="B3303" s="8" t="s">
        <v>265</v>
      </c>
      <c r="C3303" s="8" t="s">
        <v>92</v>
      </c>
      <c r="D3303" t="s">
        <v>138</v>
      </c>
      <c r="E3303" s="24">
        <v>100</v>
      </c>
      <c r="F3303" s="24">
        <v>100</v>
      </c>
      <c r="G3303" s="24">
        <v>100</v>
      </c>
      <c r="H3303" s="9">
        <v>0</v>
      </c>
    </row>
    <row r="3304" spans="1:8" x14ac:dyDescent="0.35">
      <c r="A3304" s="8" t="str">
        <f t="shared" si="109"/>
        <v>Distribución volumen por criterio (kg ó litros)Mantequilla Ing.BCN AM</v>
      </c>
      <c r="B3304" s="8" t="s">
        <v>265</v>
      </c>
      <c r="C3304" s="8">
        <v>0</v>
      </c>
      <c r="D3304" t="s">
        <v>140</v>
      </c>
      <c r="E3304" s="24">
        <v>1.9649193614293401</v>
      </c>
      <c r="F3304" s="24">
        <v>1.4810364089927801</v>
      </c>
      <c r="G3304" s="24">
        <v>1.7242200731773201</v>
      </c>
      <c r="H3304" s="9">
        <v>0</v>
      </c>
    </row>
    <row r="3305" spans="1:8" x14ac:dyDescent="0.35">
      <c r="A3305" s="8" t="str">
        <f t="shared" si="109"/>
        <v>Distribución volumen por criterio (kg ó litros)Mantequilla Ing.REST.CAT ARAGON</v>
      </c>
      <c r="B3305" s="8" t="s">
        <v>265</v>
      </c>
      <c r="C3305" s="8">
        <v>0</v>
      </c>
      <c r="D3305" t="s">
        <v>141</v>
      </c>
      <c r="E3305" s="24">
        <v>1.1044099488443</v>
      </c>
      <c r="F3305" s="24">
        <v>2.0029586436928599</v>
      </c>
      <c r="G3305" s="24">
        <v>2.1528377664988398</v>
      </c>
      <c r="H3305" s="9">
        <v>0</v>
      </c>
    </row>
    <row r="3306" spans="1:8" x14ac:dyDescent="0.35">
      <c r="A3306" s="8" t="str">
        <f t="shared" si="109"/>
        <v>Distribución volumen por criterio (kg ó litros)Mantequilla Ing.LEVANTE</v>
      </c>
      <c r="B3306" s="8" t="s">
        <v>265</v>
      </c>
      <c r="C3306" s="8">
        <v>0</v>
      </c>
      <c r="D3306" t="s">
        <v>142</v>
      </c>
      <c r="E3306" s="24">
        <v>14.558791467362701</v>
      </c>
      <c r="F3306" s="24">
        <v>17.552480856949199</v>
      </c>
      <c r="G3306" s="24">
        <v>14.6708045748362</v>
      </c>
      <c r="H3306" s="9">
        <v>0</v>
      </c>
    </row>
    <row r="3307" spans="1:8" x14ac:dyDescent="0.35">
      <c r="A3307" s="8" t="str">
        <f t="shared" si="109"/>
        <v>Distribución volumen por criterio (kg ó litros)Mantequilla Ing.ANDALUCIA</v>
      </c>
      <c r="B3307" s="8" t="s">
        <v>265</v>
      </c>
      <c r="C3307" s="8">
        <v>0</v>
      </c>
      <c r="D3307" t="s">
        <v>143</v>
      </c>
      <c r="E3307" s="24">
        <v>47.608889994460199</v>
      </c>
      <c r="F3307" s="24">
        <v>47.108268337410003</v>
      </c>
      <c r="G3307" s="24">
        <v>41.677218509643502</v>
      </c>
      <c r="H3307" s="9">
        <v>0</v>
      </c>
    </row>
    <row r="3308" spans="1:8" x14ac:dyDescent="0.35">
      <c r="A3308" s="8" t="str">
        <f t="shared" si="109"/>
        <v>Distribución volumen por criterio (kg ó litros)Mantequilla Ing.MDD AM</v>
      </c>
      <c r="B3308" s="8" t="s">
        <v>265</v>
      </c>
      <c r="C3308" s="8">
        <v>0</v>
      </c>
      <c r="D3308" t="s">
        <v>144</v>
      </c>
      <c r="E3308" s="24">
        <v>7.0651230552283399</v>
      </c>
      <c r="F3308" s="24">
        <v>11.392618474967399</v>
      </c>
      <c r="G3308" s="24">
        <v>16.319861364370201</v>
      </c>
      <c r="H3308" s="9">
        <v>0</v>
      </c>
    </row>
    <row r="3309" spans="1:8" x14ac:dyDescent="0.35">
      <c r="A3309" s="8" t="str">
        <f t="shared" si="109"/>
        <v>Distribución volumen por criterio (kg ó litros)Mantequilla Ing.RTO CENTRO</v>
      </c>
      <c r="B3309" s="8" t="s">
        <v>265</v>
      </c>
      <c r="C3309" s="8">
        <v>0</v>
      </c>
      <c r="D3309" t="s">
        <v>145</v>
      </c>
      <c r="E3309" s="24">
        <v>9.0474901750677397</v>
      </c>
      <c r="F3309" s="24">
        <v>6.4347172743636198</v>
      </c>
      <c r="G3309" s="24">
        <v>5.0854869755668899</v>
      </c>
      <c r="H3309" s="9">
        <v>0</v>
      </c>
    </row>
    <row r="3310" spans="1:8" x14ac:dyDescent="0.35">
      <c r="A3310" s="8" t="str">
        <f t="shared" si="109"/>
        <v>Distribución volumen por criterio (kg ó litros)Mantequilla Ing.NORTE-CENTRO</v>
      </c>
      <c r="B3310" s="8" t="s">
        <v>265</v>
      </c>
      <c r="C3310" s="8">
        <v>0</v>
      </c>
      <c r="D3310" t="s">
        <v>146</v>
      </c>
      <c r="E3310" s="24">
        <v>15.127156456012701</v>
      </c>
      <c r="F3310" s="24">
        <v>11.072180181548401</v>
      </c>
      <c r="G3310" s="24">
        <v>15.3509799873194</v>
      </c>
      <c r="H3310" s="9">
        <v>0</v>
      </c>
    </row>
    <row r="3311" spans="1:8" x14ac:dyDescent="0.35">
      <c r="A3311" s="8" t="str">
        <f t="shared" si="109"/>
        <v>Distribución volumen por criterio (kg ó litros)Mantequilla Ing.NOROESTE</v>
      </c>
      <c r="B3311" s="8" t="s">
        <v>265</v>
      </c>
      <c r="C3311" s="8">
        <v>0</v>
      </c>
      <c r="D3311" t="s">
        <v>147</v>
      </c>
      <c r="E3311" s="24">
        <v>3.5232324260125698</v>
      </c>
      <c r="F3311" s="24">
        <v>2.9557416690377201</v>
      </c>
      <c r="G3311" s="24">
        <v>3.0185962920977198</v>
      </c>
      <c r="H3311" s="9">
        <v>0</v>
      </c>
    </row>
    <row r="3312" spans="1:8" x14ac:dyDescent="0.35">
      <c r="A3312" s="8" t="str">
        <f t="shared" si="109"/>
        <v>Distribución volumen por criterio (kg ó litros)Mantequilla Ing.&lt;2MIL</v>
      </c>
      <c r="B3312" s="8" t="s">
        <v>265</v>
      </c>
      <c r="C3312" s="8">
        <v>0</v>
      </c>
      <c r="D3312" t="s">
        <v>148</v>
      </c>
      <c r="E3312" s="24">
        <v>2.0654056485969901</v>
      </c>
      <c r="F3312" s="24">
        <v>1.2375942336249699</v>
      </c>
      <c r="G3312" s="24">
        <v>1.1084770947627001</v>
      </c>
      <c r="H3312" s="9">
        <v>0</v>
      </c>
    </row>
    <row r="3313" spans="1:8" x14ac:dyDescent="0.35">
      <c r="A3313" s="8" t="str">
        <f t="shared" si="109"/>
        <v>Distribución volumen por criterio (kg ó litros)Mantequilla Ing.2-5MIL</v>
      </c>
      <c r="B3313" s="8" t="s">
        <v>265</v>
      </c>
      <c r="C3313" s="8">
        <v>0</v>
      </c>
      <c r="D3313" t="s">
        <v>149</v>
      </c>
      <c r="E3313" s="24">
        <v>1.3980998074553099</v>
      </c>
      <c r="F3313" s="24">
        <v>1.0082505077995401</v>
      </c>
      <c r="G3313" s="24">
        <v>1.5557713070052199</v>
      </c>
      <c r="H3313" s="9">
        <v>0</v>
      </c>
    </row>
    <row r="3314" spans="1:8" x14ac:dyDescent="0.35">
      <c r="A3314" s="8" t="str">
        <f t="shared" si="109"/>
        <v>Distribución volumen por criterio (kg ó litros)Mantequilla Ing.5-10MIL</v>
      </c>
      <c r="B3314" s="8" t="s">
        <v>265</v>
      </c>
      <c r="C3314" s="8">
        <v>0</v>
      </c>
      <c r="D3314" t="s">
        <v>150</v>
      </c>
      <c r="E3314" s="24">
        <v>2.03961175577688</v>
      </c>
      <c r="F3314" s="24">
        <v>2.1933239819775499</v>
      </c>
      <c r="G3314" s="24">
        <v>2.5722296964506199</v>
      </c>
      <c r="H3314" s="9">
        <v>0</v>
      </c>
    </row>
    <row r="3315" spans="1:8" x14ac:dyDescent="0.35">
      <c r="A3315" s="8" t="str">
        <f t="shared" si="109"/>
        <v>Distribución volumen por criterio (kg ó litros)Mantequilla Ing.10-30MIL</v>
      </c>
      <c r="B3315" s="8" t="s">
        <v>265</v>
      </c>
      <c r="C3315" s="8">
        <v>0</v>
      </c>
      <c r="D3315" t="s">
        <v>151</v>
      </c>
      <c r="E3315" s="24">
        <v>14.667103878104401</v>
      </c>
      <c r="F3315" s="24">
        <v>16.072630150202802</v>
      </c>
      <c r="G3315" s="24">
        <v>18.621044195264499</v>
      </c>
      <c r="H3315" s="9">
        <v>0</v>
      </c>
    </row>
    <row r="3316" spans="1:8" x14ac:dyDescent="0.35">
      <c r="A3316" s="8" t="str">
        <f t="shared" si="109"/>
        <v>Distribución volumen por criterio (kg ó litros)Mantequilla Ing.30-100MIL</v>
      </c>
      <c r="B3316" s="8" t="s">
        <v>265</v>
      </c>
      <c r="C3316" s="8">
        <v>0</v>
      </c>
      <c r="D3316" t="s">
        <v>152</v>
      </c>
      <c r="E3316" s="24">
        <v>19.6944444730429</v>
      </c>
      <c r="F3316" s="24">
        <v>13.359215287682</v>
      </c>
      <c r="G3316" s="24">
        <v>12.0830901824788</v>
      </c>
      <c r="H3316" s="9">
        <v>0</v>
      </c>
    </row>
    <row r="3317" spans="1:8" x14ac:dyDescent="0.35">
      <c r="A3317" s="8" t="str">
        <f t="shared" si="109"/>
        <v>Distribución volumen por criterio (kg ó litros)Mantequilla Ing.100-200MIL</v>
      </c>
      <c r="B3317" s="8" t="s">
        <v>265</v>
      </c>
      <c r="C3317" s="8">
        <v>0</v>
      </c>
      <c r="D3317" t="s">
        <v>153</v>
      </c>
      <c r="E3317" s="24">
        <v>24.946381720856699</v>
      </c>
      <c r="F3317" s="24">
        <v>29.2388601806196</v>
      </c>
      <c r="G3317" s="24">
        <v>27.6147701164025</v>
      </c>
      <c r="H3317" s="9">
        <v>0</v>
      </c>
    </row>
    <row r="3318" spans="1:8" x14ac:dyDescent="0.35">
      <c r="A3318" s="8" t="str">
        <f t="shared" si="109"/>
        <v>Distribución volumen por criterio (kg ó litros)Mantequilla Ing.200-500MIL</v>
      </c>
      <c r="B3318" s="8" t="s">
        <v>265</v>
      </c>
      <c r="C3318" s="8">
        <v>0</v>
      </c>
      <c r="D3318" t="s">
        <v>154</v>
      </c>
      <c r="E3318" s="24">
        <v>25.6812346019919</v>
      </c>
      <c r="F3318" s="24">
        <v>20.0088033109683</v>
      </c>
      <c r="G3318" s="24">
        <v>16.380537512933699</v>
      </c>
      <c r="H3318" s="9">
        <v>0</v>
      </c>
    </row>
    <row r="3319" spans="1:8" x14ac:dyDescent="0.35">
      <c r="A3319" s="8" t="str">
        <f t="shared" si="109"/>
        <v>Distribución volumen por criterio (kg ó litros)Mantequilla Ing.&gt;500MIL</v>
      </c>
      <c r="B3319" s="8" t="s">
        <v>265</v>
      </c>
      <c r="C3319" s="8">
        <v>0</v>
      </c>
      <c r="D3319" t="s">
        <v>155</v>
      </c>
      <c r="E3319" s="24">
        <v>9.5077218890958495</v>
      </c>
      <c r="F3319" s="24">
        <v>16.8813304588741</v>
      </c>
      <c r="G3319" s="24">
        <v>20.064091097857101</v>
      </c>
      <c r="H3319" s="9">
        <v>0</v>
      </c>
    </row>
    <row r="3320" spans="1:8" x14ac:dyDescent="0.35">
      <c r="A3320" s="8" t="str">
        <f t="shared" si="109"/>
        <v>Distribución volumen por criterio (kg ó litros)Mantequilla Ing.DE 15 A 19 AÑOS</v>
      </c>
      <c r="B3320" s="8" t="s">
        <v>265</v>
      </c>
      <c r="C3320" s="8">
        <v>0</v>
      </c>
      <c r="D3320" t="s">
        <v>156</v>
      </c>
      <c r="E3320" s="24">
        <v>0.23700082368866501</v>
      </c>
      <c r="F3320" s="24" t="s">
        <v>285</v>
      </c>
      <c r="G3320" s="24">
        <v>1.76124491354597</v>
      </c>
      <c r="H3320" s="9">
        <v>0</v>
      </c>
    </row>
    <row r="3321" spans="1:8" x14ac:dyDescent="0.35">
      <c r="A3321" s="8" t="str">
        <f t="shared" si="109"/>
        <v>Distribución volumen por criterio (kg ó litros)Mantequilla Ing.DE 20 A 24 AÑOS</v>
      </c>
      <c r="B3321" s="8" t="s">
        <v>265</v>
      </c>
      <c r="C3321" s="8">
        <v>0</v>
      </c>
      <c r="D3321" t="s">
        <v>157</v>
      </c>
      <c r="E3321" s="24">
        <v>0.56682455327055603</v>
      </c>
      <c r="F3321" s="24">
        <v>0.72411119452734196</v>
      </c>
      <c r="G3321" s="24">
        <v>0.308178821094654</v>
      </c>
      <c r="H3321" s="9">
        <v>0</v>
      </c>
    </row>
    <row r="3322" spans="1:8" x14ac:dyDescent="0.35">
      <c r="A3322" s="8" t="str">
        <f t="shared" si="109"/>
        <v>Distribución volumen por criterio (kg ó litros)Mantequilla Ing.DE 25 A 34 AÑOS</v>
      </c>
      <c r="B3322" s="8" t="s">
        <v>265</v>
      </c>
      <c r="C3322" s="8">
        <v>0</v>
      </c>
      <c r="D3322" t="s">
        <v>158</v>
      </c>
      <c r="E3322" s="24">
        <v>4.2664634817594704</v>
      </c>
      <c r="F3322" s="24">
        <v>1.55312853172285</v>
      </c>
      <c r="G3322" s="24">
        <v>1.91056073481338</v>
      </c>
      <c r="H3322" s="9">
        <v>0</v>
      </c>
    </row>
    <row r="3323" spans="1:8" x14ac:dyDescent="0.35">
      <c r="A3323" s="8" t="str">
        <f t="shared" si="109"/>
        <v>Distribución volumen por criterio (kg ó litros)Mantequilla Ing.DE 35 A 49 AÑOS</v>
      </c>
      <c r="B3323" s="8" t="s">
        <v>265</v>
      </c>
      <c r="C3323" s="8">
        <v>0</v>
      </c>
      <c r="D3323" t="s">
        <v>159</v>
      </c>
      <c r="E3323" s="24">
        <v>14.842818722247999</v>
      </c>
      <c r="F3323" s="24">
        <v>10.0834466497517</v>
      </c>
      <c r="G3323" s="24">
        <v>14.209076386368601</v>
      </c>
      <c r="H3323" s="9">
        <v>0</v>
      </c>
    </row>
    <row r="3324" spans="1:8" x14ac:dyDescent="0.35">
      <c r="A3324" s="8" t="str">
        <f t="shared" si="109"/>
        <v>Distribución volumen por criterio (kg ó litros)Mantequilla Ing.DE 50 A 59 AÑOS</v>
      </c>
      <c r="B3324" s="8" t="s">
        <v>265</v>
      </c>
      <c r="C3324" s="8">
        <v>0</v>
      </c>
      <c r="D3324" t="s">
        <v>160</v>
      </c>
      <c r="E3324" s="24">
        <v>35.350293848188898</v>
      </c>
      <c r="F3324" s="24">
        <v>40.161332536672603</v>
      </c>
      <c r="G3324" s="24">
        <v>34.6009214767709</v>
      </c>
      <c r="H3324" s="9">
        <v>0</v>
      </c>
    </row>
    <row r="3325" spans="1:8" x14ac:dyDescent="0.35">
      <c r="A3325" s="8" t="str">
        <f t="shared" si="109"/>
        <v>Distribución volumen por criterio (kg ó litros)Mantequilla Ing.DE 60 A 75 AÑOS</v>
      </c>
      <c r="B3325" s="8" t="s">
        <v>265</v>
      </c>
      <c r="C3325" s="8">
        <v>0</v>
      </c>
      <c r="D3325" t="s">
        <v>161</v>
      </c>
      <c r="E3325" s="24">
        <v>44.736598549489003</v>
      </c>
      <c r="F3325" s="24">
        <v>47.477983617595903</v>
      </c>
      <c r="G3325" s="24">
        <v>47.210013385896701</v>
      </c>
      <c r="H3325" s="9">
        <v>0</v>
      </c>
    </row>
    <row r="3326" spans="1:8" x14ac:dyDescent="0.35">
      <c r="A3326" s="8" t="str">
        <f t="shared" si="109"/>
        <v>Distribución volumen por criterio (kg ó litros)Mantequilla Ing.NIVEL ALTO</v>
      </c>
      <c r="B3326" s="8" t="s">
        <v>265</v>
      </c>
      <c r="C3326" s="8">
        <v>0</v>
      </c>
      <c r="D3326" t="s">
        <v>245</v>
      </c>
      <c r="E3326" s="24">
        <v>25.522947114743602</v>
      </c>
      <c r="F3326" s="24">
        <v>23.3645085792941</v>
      </c>
      <c r="G3326" s="24">
        <v>23.4057404008141</v>
      </c>
      <c r="H3326" s="9">
        <v>0</v>
      </c>
    </row>
    <row r="3327" spans="1:8" x14ac:dyDescent="0.35">
      <c r="A3327" s="8" t="str">
        <f t="shared" si="109"/>
        <v>Distribución volumen por criterio (kg ó litros)Mantequilla Ing.NIVEL MEDIO ALTO</v>
      </c>
      <c r="B3327" s="8" t="s">
        <v>265</v>
      </c>
      <c r="C3327" s="8">
        <v>0</v>
      </c>
      <c r="D3327" t="s">
        <v>246</v>
      </c>
      <c r="E3327" s="24">
        <v>8.6175590812187703</v>
      </c>
      <c r="F3327" s="24">
        <v>12.2842897087494</v>
      </c>
      <c r="G3327" s="24">
        <v>8.4424355920220293</v>
      </c>
      <c r="H3327" s="9">
        <v>0</v>
      </c>
    </row>
    <row r="3328" spans="1:8" x14ac:dyDescent="0.35">
      <c r="A3328" s="8" t="str">
        <f t="shared" si="109"/>
        <v>Distribución volumen por criterio (kg ó litros)Mantequilla Ing.NIVEL MEDIO</v>
      </c>
      <c r="B3328" s="8" t="s">
        <v>265</v>
      </c>
      <c r="C3328" s="8">
        <v>0</v>
      </c>
      <c r="D3328" t="s">
        <v>247</v>
      </c>
      <c r="E3328" s="24">
        <v>28.020919404025701</v>
      </c>
      <c r="F3328" s="24">
        <v>36.829681133985403</v>
      </c>
      <c r="G3328" s="24">
        <v>41.322266523822798</v>
      </c>
      <c r="H3328" s="9">
        <v>0</v>
      </c>
    </row>
    <row r="3329" spans="1:8" x14ac:dyDescent="0.35">
      <c r="A3329" s="8" t="str">
        <f t="shared" si="109"/>
        <v>Distribución volumen por criterio (kg ó litros)Mantequilla Ing.NIVEL MEDIO BAJO</v>
      </c>
      <c r="B3329" s="8" t="s">
        <v>265</v>
      </c>
      <c r="C3329" s="8">
        <v>0</v>
      </c>
      <c r="D3329" t="s">
        <v>248</v>
      </c>
      <c r="E3329" s="24">
        <v>17.570786506013601</v>
      </c>
      <c r="F3329" s="24">
        <v>11.2984877318695</v>
      </c>
      <c r="G3329" s="24">
        <v>16.2469371323076</v>
      </c>
      <c r="H3329" s="9">
        <v>0</v>
      </c>
    </row>
    <row r="3330" spans="1:8" x14ac:dyDescent="0.35">
      <c r="A3330" s="8" t="str">
        <f t="shared" si="109"/>
        <v>Distribución volumen por criterio (kg ó litros)Mantequilla Ing.NIVEL BAJO</v>
      </c>
      <c r="B3330" s="8" t="s">
        <v>265</v>
      </c>
      <c r="C3330" s="8">
        <v>0</v>
      </c>
      <c r="D3330" t="s">
        <v>249</v>
      </c>
      <c r="E3330" s="24">
        <v>20.2677980449266</v>
      </c>
      <c r="F3330" s="24">
        <v>16.2230455786382</v>
      </c>
      <c r="G3330" s="24">
        <v>10.582618980640699</v>
      </c>
      <c r="H3330" s="9">
        <v>0</v>
      </c>
    </row>
    <row r="3331" spans="1:8" x14ac:dyDescent="0.35">
      <c r="A3331" s="8" t="str">
        <f t="shared" si="109"/>
        <v>Distribución volumen por criterio (kg ó litros)Mantequilla Ing.HOMBRE</v>
      </c>
      <c r="B3331" s="8" t="s">
        <v>265</v>
      </c>
      <c r="C3331" s="8">
        <v>0</v>
      </c>
      <c r="D3331" t="s">
        <v>166</v>
      </c>
      <c r="E3331" s="24">
        <v>61.409614717811301</v>
      </c>
      <c r="F3331" s="24">
        <v>62.299438464016099</v>
      </c>
      <c r="G3331" s="24">
        <v>62.040450285168198</v>
      </c>
      <c r="H3331" s="9">
        <v>0</v>
      </c>
    </row>
    <row r="3332" spans="1:8" x14ac:dyDescent="0.35">
      <c r="A3332" s="8" t="str">
        <f t="shared" si="109"/>
        <v>Distribución volumen por criterio (kg ó litros)Mantequilla Ing.MUJER</v>
      </c>
      <c r="B3332" s="8" t="s">
        <v>265</v>
      </c>
      <c r="C3332" s="8">
        <v>0</v>
      </c>
      <c r="D3332" t="s">
        <v>167</v>
      </c>
      <c r="E3332" s="24">
        <v>38.590382555817399</v>
      </c>
      <c r="F3332" s="24">
        <v>37.700562753761098</v>
      </c>
      <c r="G3332" s="24">
        <v>37.9595624122571</v>
      </c>
      <c r="H3332" s="9">
        <v>0</v>
      </c>
    </row>
    <row r="3333" spans="1:8" x14ac:dyDescent="0.35">
      <c r="A3333" s="8" t="str">
        <f t="shared" ref="A3333:A3362" si="110">$I$2343&amp;$C$3333&amp;D3333</f>
        <v>Distribución volumen por criterio (kg ó litros)Postres Ing.T.ESPAÑA</v>
      </c>
      <c r="B3333" s="8" t="s">
        <v>265</v>
      </c>
      <c r="C3333" s="8" t="s">
        <v>93</v>
      </c>
      <c r="D3333" t="s">
        <v>138</v>
      </c>
      <c r="E3333" s="24">
        <v>100</v>
      </c>
      <c r="F3333" s="24">
        <v>100</v>
      </c>
      <c r="G3333" s="24">
        <v>100</v>
      </c>
      <c r="H3333" s="9">
        <v>0</v>
      </c>
    </row>
    <row r="3334" spans="1:8" x14ac:dyDescent="0.35">
      <c r="A3334" s="8" t="str">
        <f t="shared" si="110"/>
        <v>Distribución volumen por criterio (kg ó litros)Postres Ing.BCN AM</v>
      </c>
      <c r="B3334" s="8" t="s">
        <v>265</v>
      </c>
      <c r="C3334" s="8">
        <v>0</v>
      </c>
      <c r="D3334" t="s">
        <v>140</v>
      </c>
      <c r="E3334" s="24">
        <v>8.9541886365582695</v>
      </c>
      <c r="F3334" s="24">
        <v>9.0635662240958208</v>
      </c>
      <c r="G3334" s="24">
        <v>8.3632928558186901</v>
      </c>
      <c r="H3334" s="9">
        <v>0</v>
      </c>
    </row>
    <row r="3335" spans="1:8" x14ac:dyDescent="0.35">
      <c r="A3335" s="8" t="str">
        <f t="shared" si="110"/>
        <v>Distribución volumen por criterio (kg ó litros)Postres Ing.REST.CAT ARAGON</v>
      </c>
      <c r="B3335" s="8" t="s">
        <v>265</v>
      </c>
      <c r="C3335" s="8">
        <v>0</v>
      </c>
      <c r="D3335" t="s">
        <v>141</v>
      </c>
      <c r="E3335" s="24">
        <v>12.1221983972088</v>
      </c>
      <c r="F3335" s="24">
        <v>16.3812069146624</v>
      </c>
      <c r="G3335" s="24">
        <v>17.203223058096</v>
      </c>
      <c r="H3335" s="9">
        <v>0</v>
      </c>
    </row>
    <row r="3336" spans="1:8" x14ac:dyDescent="0.35">
      <c r="A3336" s="8" t="str">
        <f t="shared" si="110"/>
        <v>Distribución volumen por criterio (kg ó litros)Postres Ing.LEVANTE</v>
      </c>
      <c r="B3336" s="8" t="s">
        <v>265</v>
      </c>
      <c r="C3336" s="8">
        <v>0</v>
      </c>
      <c r="D3336" t="s">
        <v>142</v>
      </c>
      <c r="E3336" s="24">
        <v>16.3234961510231</v>
      </c>
      <c r="F3336" s="24">
        <v>16.272121373184401</v>
      </c>
      <c r="G3336" s="24">
        <v>17.713590419917001</v>
      </c>
      <c r="H3336" s="9">
        <v>0</v>
      </c>
    </row>
    <row r="3337" spans="1:8" x14ac:dyDescent="0.35">
      <c r="A3337" s="8" t="str">
        <f t="shared" si="110"/>
        <v>Distribución volumen por criterio (kg ó litros)Postres Ing.ANDALUCIA</v>
      </c>
      <c r="B3337" s="8" t="s">
        <v>265</v>
      </c>
      <c r="C3337" s="8">
        <v>0</v>
      </c>
      <c r="D3337" t="s">
        <v>143</v>
      </c>
      <c r="E3337" s="24">
        <v>12.447630146122</v>
      </c>
      <c r="F3337" s="24">
        <v>15.128514863318101</v>
      </c>
      <c r="G3337" s="24">
        <v>12.895979518208501</v>
      </c>
      <c r="H3337" s="9">
        <v>0</v>
      </c>
    </row>
    <row r="3338" spans="1:8" x14ac:dyDescent="0.35">
      <c r="A3338" s="8" t="str">
        <f t="shared" si="110"/>
        <v>Distribución volumen por criterio (kg ó litros)Postres Ing.MDD AM</v>
      </c>
      <c r="B3338" s="8" t="s">
        <v>265</v>
      </c>
      <c r="C3338" s="8">
        <v>0</v>
      </c>
      <c r="D3338" t="s">
        <v>144</v>
      </c>
      <c r="E3338" s="24">
        <v>18.156286015256299</v>
      </c>
      <c r="F3338" s="24">
        <v>15.752351555298899</v>
      </c>
      <c r="G3338" s="24">
        <v>16.6653964866852</v>
      </c>
      <c r="H3338" s="9">
        <v>0</v>
      </c>
    </row>
    <row r="3339" spans="1:8" x14ac:dyDescent="0.35">
      <c r="A3339" s="8" t="str">
        <f t="shared" si="110"/>
        <v>Distribución volumen por criterio (kg ó litros)Postres Ing.RTO CENTRO</v>
      </c>
      <c r="B3339" s="8" t="s">
        <v>265</v>
      </c>
      <c r="C3339" s="8">
        <v>0</v>
      </c>
      <c r="D3339" t="s">
        <v>145</v>
      </c>
      <c r="E3339" s="24">
        <v>9.3998824186213792</v>
      </c>
      <c r="F3339" s="24">
        <v>8.6952604547803301</v>
      </c>
      <c r="G3339" s="24">
        <v>9.2335880368679497</v>
      </c>
      <c r="H3339" s="9">
        <v>0</v>
      </c>
    </row>
    <row r="3340" spans="1:8" x14ac:dyDescent="0.35">
      <c r="A3340" s="8" t="str">
        <f t="shared" si="110"/>
        <v>Distribución volumen por criterio (kg ó litros)Postres Ing.NORTE-CENTRO</v>
      </c>
      <c r="B3340" s="8" t="s">
        <v>265</v>
      </c>
      <c r="C3340" s="8">
        <v>0</v>
      </c>
      <c r="D3340" t="s">
        <v>146</v>
      </c>
      <c r="E3340" s="24">
        <v>11.8522573632657</v>
      </c>
      <c r="F3340" s="24">
        <v>8.25993185790281</v>
      </c>
      <c r="G3340" s="24">
        <v>9.3413174996592705</v>
      </c>
      <c r="H3340" s="9">
        <v>0</v>
      </c>
    </row>
    <row r="3341" spans="1:8" x14ac:dyDescent="0.35">
      <c r="A3341" s="8" t="str">
        <f t="shared" si="110"/>
        <v>Distribución volumen por criterio (kg ó litros)Postres Ing.NOROESTE</v>
      </c>
      <c r="B3341" s="8" t="s">
        <v>265</v>
      </c>
      <c r="C3341" s="8">
        <v>0</v>
      </c>
      <c r="D3341" t="s">
        <v>147</v>
      </c>
      <c r="E3341" s="24">
        <v>10.7440631704509</v>
      </c>
      <c r="F3341" s="24">
        <v>10.4470597582675</v>
      </c>
      <c r="G3341" s="24">
        <v>8.5836092997420508</v>
      </c>
      <c r="H3341" s="9">
        <v>0</v>
      </c>
    </row>
    <row r="3342" spans="1:8" x14ac:dyDescent="0.35">
      <c r="A3342" s="8" t="str">
        <f t="shared" si="110"/>
        <v>Distribución volumen por criterio (kg ó litros)Postres Ing.&lt;2MIL</v>
      </c>
      <c r="B3342" s="8" t="s">
        <v>265</v>
      </c>
      <c r="C3342" s="8">
        <v>0</v>
      </c>
      <c r="D3342" t="s">
        <v>148</v>
      </c>
      <c r="E3342" s="24">
        <v>4.4508031492604196</v>
      </c>
      <c r="F3342" s="24">
        <v>5.8927616269846803</v>
      </c>
      <c r="G3342" s="24">
        <v>5.7364390872646096</v>
      </c>
      <c r="H3342" s="9">
        <v>0</v>
      </c>
    </row>
    <row r="3343" spans="1:8" x14ac:dyDescent="0.35">
      <c r="A3343" s="8" t="str">
        <f t="shared" si="110"/>
        <v>Distribución volumen por criterio (kg ó litros)Postres Ing.2-5MIL</v>
      </c>
      <c r="B3343" s="8" t="s">
        <v>265</v>
      </c>
      <c r="C3343" s="8">
        <v>0</v>
      </c>
      <c r="D3343" t="s">
        <v>149</v>
      </c>
      <c r="E3343" s="24">
        <v>5.0616206616327704</v>
      </c>
      <c r="F3343" s="24">
        <v>3.4575101189319102</v>
      </c>
      <c r="G3343" s="24">
        <v>3.5513249730541601</v>
      </c>
      <c r="H3343" s="9">
        <v>0</v>
      </c>
    </row>
    <row r="3344" spans="1:8" x14ac:dyDescent="0.35">
      <c r="A3344" s="8" t="str">
        <f t="shared" si="110"/>
        <v>Distribución volumen por criterio (kg ó litros)Postres Ing.5-10MIL</v>
      </c>
      <c r="B3344" s="8" t="s">
        <v>265</v>
      </c>
      <c r="C3344" s="8">
        <v>0</v>
      </c>
      <c r="D3344" t="s">
        <v>150</v>
      </c>
      <c r="E3344" s="24">
        <v>6.4888170846798703</v>
      </c>
      <c r="F3344" s="24">
        <v>9.5811123616012406</v>
      </c>
      <c r="G3344" s="24">
        <v>8.2872050545248008</v>
      </c>
      <c r="H3344" s="9">
        <v>0</v>
      </c>
    </row>
    <row r="3345" spans="1:8" x14ac:dyDescent="0.35">
      <c r="A3345" s="8" t="str">
        <f t="shared" si="110"/>
        <v>Distribución volumen por criterio (kg ó litros)Postres Ing.10-30MIL</v>
      </c>
      <c r="B3345" s="8" t="s">
        <v>265</v>
      </c>
      <c r="C3345" s="8">
        <v>0</v>
      </c>
      <c r="D3345" t="s">
        <v>151</v>
      </c>
      <c r="E3345" s="24">
        <v>19.3704481696141</v>
      </c>
      <c r="F3345" s="24">
        <v>21.293793539968298</v>
      </c>
      <c r="G3345" s="24">
        <v>21.568588180943198</v>
      </c>
      <c r="H3345" s="9">
        <v>0</v>
      </c>
    </row>
    <row r="3346" spans="1:8" x14ac:dyDescent="0.35">
      <c r="A3346" s="8" t="str">
        <f t="shared" si="110"/>
        <v>Distribución volumen por criterio (kg ó litros)Postres Ing.30-100MIL</v>
      </c>
      <c r="B3346" s="8" t="s">
        <v>265</v>
      </c>
      <c r="C3346" s="8">
        <v>0</v>
      </c>
      <c r="D3346" t="s">
        <v>152</v>
      </c>
      <c r="E3346" s="24">
        <v>20.2104667517625</v>
      </c>
      <c r="F3346" s="24">
        <v>20.876610619069599</v>
      </c>
      <c r="G3346" s="24">
        <v>21.3325451672852</v>
      </c>
      <c r="H3346" s="9">
        <v>0</v>
      </c>
    </row>
    <row r="3347" spans="1:8" x14ac:dyDescent="0.35">
      <c r="A3347" s="8" t="str">
        <f t="shared" si="110"/>
        <v>Distribución volumen por criterio (kg ó litros)Postres Ing.100-200MIL</v>
      </c>
      <c r="B3347" s="8" t="s">
        <v>265</v>
      </c>
      <c r="C3347" s="8">
        <v>0</v>
      </c>
      <c r="D3347" t="s">
        <v>153</v>
      </c>
      <c r="E3347" s="24">
        <v>8.92236010991288</v>
      </c>
      <c r="F3347" s="24">
        <v>9.0922115904951806</v>
      </c>
      <c r="G3347" s="24">
        <v>9.3690453201807795</v>
      </c>
      <c r="H3347" s="9">
        <v>0</v>
      </c>
    </row>
    <row r="3348" spans="1:8" x14ac:dyDescent="0.35">
      <c r="A3348" s="8" t="str">
        <f t="shared" si="110"/>
        <v>Distribución volumen por criterio (kg ó litros)Postres Ing.200-500MIL</v>
      </c>
      <c r="B3348" s="8" t="s">
        <v>265</v>
      </c>
      <c r="C3348" s="8">
        <v>0</v>
      </c>
      <c r="D3348" t="s">
        <v>154</v>
      </c>
      <c r="E3348" s="24">
        <v>14.062096963264199</v>
      </c>
      <c r="F3348" s="24">
        <v>12.3522388068774</v>
      </c>
      <c r="G3348" s="24">
        <v>13.4786769062022</v>
      </c>
      <c r="H3348" s="9">
        <v>0</v>
      </c>
    </row>
    <row r="3349" spans="1:8" x14ac:dyDescent="0.35">
      <c r="A3349" s="8" t="str">
        <f t="shared" si="110"/>
        <v>Distribución volumen por criterio (kg ó litros)Postres Ing.&gt;500MIL</v>
      </c>
      <c r="B3349" s="8" t="s">
        <v>265</v>
      </c>
      <c r="C3349" s="8">
        <v>0</v>
      </c>
      <c r="D3349" t="s">
        <v>155</v>
      </c>
      <c r="E3349" s="24">
        <v>21.433389876593999</v>
      </c>
      <c r="F3349" s="24">
        <v>17.453777815908001</v>
      </c>
      <c r="G3349" s="24">
        <v>16.676177492076999</v>
      </c>
      <c r="H3349" s="9">
        <v>0</v>
      </c>
    </row>
    <row r="3350" spans="1:8" x14ac:dyDescent="0.35">
      <c r="A3350" s="8" t="str">
        <f t="shared" si="110"/>
        <v>Distribución volumen por criterio (kg ó litros)Postres Ing.DE 15 A 19 AÑOS</v>
      </c>
      <c r="B3350" s="8" t="s">
        <v>265</v>
      </c>
      <c r="C3350" s="8">
        <v>0</v>
      </c>
      <c r="D3350" t="s">
        <v>156</v>
      </c>
      <c r="E3350" s="24">
        <v>1.9753106942358101</v>
      </c>
      <c r="F3350" s="24">
        <v>1.00947740868554</v>
      </c>
      <c r="G3350" s="24">
        <v>1.9444106498811999</v>
      </c>
      <c r="H3350" s="9">
        <v>0</v>
      </c>
    </row>
    <row r="3351" spans="1:8" x14ac:dyDescent="0.35">
      <c r="A3351" s="8" t="str">
        <f t="shared" si="110"/>
        <v>Distribución volumen por criterio (kg ó litros)Postres Ing.DE 20 A 24 AÑOS</v>
      </c>
      <c r="B3351" s="8" t="s">
        <v>265</v>
      </c>
      <c r="C3351" s="8">
        <v>0</v>
      </c>
      <c r="D3351" t="s">
        <v>157</v>
      </c>
      <c r="E3351" s="24">
        <v>0.99076789527799902</v>
      </c>
      <c r="F3351" s="24">
        <v>1.4360225989211901</v>
      </c>
      <c r="G3351" s="24">
        <v>2.47029050095695</v>
      </c>
      <c r="H3351" s="9">
        <v>0</v>
      </c>
    </row>
    <row r="3352" spans="1:8" x14ac:dyDescent="0.35">
      <c r="A3352" s="8" t="str">
        <f t="shared" si="110"/>
        <v>Distribución volumen por criterio (kg ó litros)Postres Ing.DE 25 A 34 AÑOS</v>
      </c>
      <c r="B3352" s="8" t="s">
        <v>265</v>
      </c>
      <c r="C3352" s="8">
        <v>0</v>
      </c>
      <c r="D3352" t="s">
        <v>158</v>
      </c>
      <c r="E3352" s="24">
        <v>5.7185387661855298</v>
      </c>
      <c r="F3352" s="24">
        <v>5.27733048736465</v>
      </c>
      <c r="G3352" s="24">
        <v>4.0334750900125202</v>
      </c>
      <c r="H3352" s="9">
        <v>0</v>
      </c>
    </row>
    <row r="3353" spans="1:8" x14ac:dyDescent="0.35">
      <c r="A3353" s="8" t="str">
        <f t="shared" si="110"/>
        <v>Distribución volumen por criterio (kg ó litros)Postres Ing.DE 35 A 49 AÑOS</v>
      </c>
      <c r="B3353" s="8" t="s">
        <v>265</v>
      </c>
      <c r="C3353" s="8">
        <v>0</v>
      </c>
      <c r="D3353" t="s">
        <v>159</v>
      </c>
      <c r="E3353" s="24">
        <v>20.508086997280401</v>
      </c>
      <c r="F3353" s="24">
        <v>19.6366476372398</v>
      </c>
      <c r="G3353" s="24">
        <v>19.3932594617436</v>
      </c>
      <c r="H3353" s="9">
        <v>0</v>
      </c>
    </row>
    <row r="3354" spans="1:8" x14ac:dyDescent="0.35">
      <c r="A3354" s="8" t="str">
        <f t="shared" si="110"/>
        <v>Distribución volumen por criterio (kg ó litros)Postres Ing.DE 50 A 59 AÑOS</v>
      </c>
      <c r="B3354" s="8" t="s">
        <v>265</v>
      </c>
      <c r="C3354" s="8">
        <v>0</v>
      </c>
      <c r="D3354" t="s">
        <v>160</v>
      </c>
      <c r="E3354" s="24">
        <v>28.449268300240799</v>
      </c>
      <c r="F3354" s="24">
        <v>31.1457311592624</v>
      </c>
      <c r="G3354" s="24">
        <v>25.845160715499802</v>
      </c>
      <c r="H3354" s="9">
        <v>0</v>
      </c>
    </row>
    <row r="3355" spans="1:8" x14ac:dyDescent="0.35">
      <c r="A3355" s="8" t="str">
        <f t="shared" si="110"/>
        <v>Distribución volumen por criterio (kg ó litros)Postres Ing.DE 60 A 75 AÑOS</v>
      </c>
      <c r="B3355" s="8" t="s">
        <v>265</v>
      </c>
      <c r="C3355" s="8">
        <v>0</v>
      </c>
      <c r="D3355" t="s">
        <v>161</v>
      </c>
      <c r="E3355" s="24">
        <v>42.3580280618703</v>
      </c>
      <c r="F3355" s="24">
        <v>41.494802038413901</v>
      </c>
      <c r="G3355" s="24">
        <v>46.313402459751003</v>
      </c>
      <c r="H3355" s="9">
        <v>0</v>
      </c>
    </row>
    <row r="3356" spans="1:8" x14ac:dyDescent="0.35">
      <c r="A3356" s="8" t="str">
        <f t="shared" si="110"/>
        <v>Distribución volumen por criterio (kg ó litros)Postres Ing.NIVEL ALTO</v>
      </c>
      <c r="B3356" s="8" t="s">
        <v>265</v>
      </c>
      <c r="C3356" s="8">
        <v>0</v>
      </c>
      <c r="D3356" t="s">
        <v>245</v>
      </c>
      <c r="E3356" s="24">
        <v>24.793489403629501</v>
      </c>
      <c r="F3356" s="24">
        <v>24.876203756224101</v>
      </c>
      <c r="G3356" s="24">
        <v>24.643306811973201</v>
      </c>
      <c r="H3356" s="9">
        <v>0</v>
      </c>
    </row>
    <row r="3357" spans="1:8" x14ac:dyDescent="0.35">
      <c r="A3357" s="8" t="str">
        <f t="shared" si="110"/>
        <v>Distribución volumen por criterio (kg ó litros)Postres Ing.NIVEL MEDIO ALTO</v>
      </c>
      <c r="B3357" s="8" t="s">
        <v>265</v>
      </c>
      <c r="C3357" s="8">
        <v>0</v>
      </c>
      <c r="D3357" t="s">
        <v>246</v>
      </c>
      <c r="E3357" s="24">
        <v>15.989831151710099</v>
      </c>
      <c r="F3357" s="24">
        <v>15.127696696851499</v>
      </c>
      <c r="G3357" s="24">
        <v>16.114467226264701</v>
      </c>
      <c r="H3357" s="9">
        <v>0</v>
      </c>
    </row>
    <row r="3358" spans="1:8" x14ac:dyDescent="0.35">
      <c r="A3358" s="8" t="str">
        <f t="shared" si="110"/>
        <v>Distribución volumen por criterio (kg ó litros)Postres Ing.NIVEL MEDIO</v>
      </c>
      <c r="B3358" s="8" t="s">
        <v>265</v>
      </c>
      <c r="C3358" s="8">
        <v>0</v>
      </c>
      <c r="D3358" t="s">
        <v>247</v>
      </c>
      <c r="E3358" s="24">
        <v>25.986981684648601</v>
      </c>
      <c r="F3358" s="24">
        <v>24.990842208960601</v>
      </c>
      <c r="G3358" s="24">
        <v>23.559565835589801</v>
      </c>
      <c r="H3358" s="9">
        <v>0</v>
      </c>
    </row>
    <row r="3359" spans="1:8" x14ac:dyDescent="0.35">
      <c r="A3359" s="8" t="str">
        <f t="shared" si="110"/>
        <v>Distribución volumen por criterio (kg ó litros)Postres Ing.NIVEL MEDIO BAJO</v>
      </c>
      <c r="B3359" s="8" t="s">
        <v>265</v>
      </c>
      <c r="C3359" s="8">
        <v>0</v>
      </c>
      <c r="D3359" t="s">
        <v>248</v>
      </c>
      <c r="E3359" s="24">
        <v>12.0789880067334</v>
      </c>
      <c r="F3359" s="24">
        <v>15.6377462817411</v>
      </c>
      <c r="G3359" s="24">
        <v>17.5578769061018</v>
      </c>
      <c r="H3359" s="9">
        <v>0</v>
      </c>
    </row>
    <row r="3360" spans="1:8" x14ac:dyDescent="0.35">
      <c r="A3360" s="8" t="str">
        <f t="shared" si="110"/>
        <v>Distribución volumen por criterio (kg ó litros)Postres Ing.NIVEL BAJO</v>
      </c>
      <c r="B3360" s="8" t="s">
        <v>265</v>
      </c>
      <c r="C3360" s="8">
        <v>0</v>
      </c>
      <c r="D3360" t="s">
        <v>249</v>
      </c>
      <c r="E3360" s="24">
        <v>21.150711455875701</v>
      </c>
      <c r="F3360" s="24">
        <v>19.367527688024701</v>
      </c>
      <c r="G3360" s="24">
        <v>18.124790439528802</v>
      </c>
      <c r="H3360" s="9">
        <v>0</v>
      </c>
    </row>
    <row r="3361" spans="1:8" x14ac:dyDescent="0.35">
      <c r="A3361" s="8" t="str">
        <f t="shared" si="110"/>
        <v>Distribución volumen por criterio (kg ó litros)Postres Ing.HOMBRE</v>
      </c>
      <c r="B3361" s="8" t="s">
        <v>265</v>
      </c>
      <c r="C3361" s="8">
        <v>0</v>
      </c>
      <c r="D3361" t="s">
        <v>166</v>
      </c>
      <c r="E3361" s="24">
        <v>51.074775695557904</v>
      </c>
      <c r="F3361" s="24">
        <v>49.292310067648501</v>
      </c>
      <c r="G3361" s="24">
        <v>49.536058384826397</v>
      </c>
      <c r="H3361" s="9">
        <v>0</v>
      </c>
    </row>
    <row r="3362" spans="1:8" x14ac:dyDescent="0.35">
      <c r="A3362" s="8" t="str">
        <f t="shared" si="110"/>
        <v>Distribución volumen por criterio (kg ó litros)Postres Ing.MUJER</v>
      </c>
      <c r="B3362" s="8" t="s">
        <v>265</v>
      </c>
      <c r="C3362" s="8">
        <v>0</v>
      </c>
      <c r="D3362" t="s">
        <v>167</v>
      </c>
      <c r="E3362" s="24">
        <v>48.925224304442096</v>
      </c>
      <c r="F3362" s="24">
        <v>50.707704284667997</v>
      </c>
      <c r="G3362" s="24">
        <v>50.4639459311541</v>
      </c>
      <c r="H3362" s="9">
        <v>0</v>
      </c>
    </row>
    <row r="3363" spans="1:8" x14ac:dyDescent="0.35">
      <c r="A3363" s="8" t="str">
        <f t="shared" ref="A3363:A3392" si="111">$I$2343&amp;$C$3363&amp;D3363</f>
        <v>Distribución volumen por criterio (kg ó litros)Yogures Ing.T.ESPAÑA</v>
      </c>
      <c r="B3363" s="8" t="s">
        <v>265</v>
      </c>
      <c r="C3363" s="8" t="s">
        <v>94</v>
      </c>
      <c r="D3363" t="s">
        <v>138</v>
      </c>
      <c r="E3363" s="24">
        <v>100</v>
      </c>
      <c r="F3363" s="24">
        <v>100</v>
      </c>
      <c r="G3363" s="24">
        <v>100</v>
      </c>
      <c r="H3363" s="9">
        <v>0</v>
      </c>
    </row>
    <row r="3364" spans="1:8" x14ac:dyDescent="0.35">
      <c r="A3364" s="8" t="str">
        <f t="shared" si="111"/>
        <v>Distribución volumen por criterio (kg ó litros)Yogures Ing.BCN AM</v>
      </c>
      <c r="B3364" s="8" t="s">
        <v>265</v>
      </c>
      <c r="C3364" s="8">
        <v>0</v>
      </c>
      <c r="D3364" t="s">
        <v>140</v>
      </c>
      <c r="E3364" s="24">
        <v>16.665853154189001</v>
      </c>
      <c r="F3364" s="24">
        <v>19.367451480851098</v>
      </c>
      <c r="G3364" s="24">
        <v>18.218024376237398</v>
      </c>
      <c r="H3364" s="9">
        <v>0</v>
      </c>
    </row>
    <row r="3365" spans="1:8" x14ac:dyDescent="0.35">
      <c r="A3365" s="8" t="str">
        <f t="shared" si="111"/>
        <v>Distribución volumen por criterio (kg ó litros)Yogures Ing.REST.CAT ARAGON</v>
      </c>
      <c r="B3365" s="8" t="s">
        <v>265</v>
      </c>
      <c r="C3365" s="8">
        <v>0</v>
      </c>
      <c r="D3365" t="s">
        <v>141</v>
      </c>
      <c r="E3365" s="24">
        <v>8.7953970712262706</v>
      </c>
      <c r="F3365" s="24">
        <v>12.6670976182545</v>
      </c>
      <c r="G3365" s="24">
        <v>16.985020184948102</v>
      </c>
      <c r="H3365" s="9">
        <v>0</v>
      </c>
    </row>
    <row r="3366" spans="1:8" x14ac:dyDescent="0.35">
      <c r="A3366" s="8" t="str">
        <f t="shared" si="111"/>
        <v>Distribución volumen por criterio (kg ó litros)Yogures Ing.LEVANTE</v>
      </c>
      <c r="B3366" s="8" t="s">
        <v>265</v>
      </c>
      <c r="C3366" s="8">
        <v>0</v>
      </c>
      <c r="D3366" t="s">
        <v>142</v>
      </c>
      <c r="E3366" s="24">
        <v>13.828135676987801</v>
      </c>
      <c r="F3366" s="24">
        <v>16.0203923936484</v>
      </c>
      <c r="G3366" s="24">
        <v>9.5672284950941506</v>
      </c>
      <c r="H3366" s="9">
        <v>0</v>
      </c>
    </row>
    <row r="3367" spans="1:8" x14ac:dyDescent="0.35">
      <c r="A3367" s="8" t="str">
        <f t="shared" si="111"/>
        <v>Distribución volumen por criterio (kg ó litros)Yogures Ing.ANDALUCIA</v>
      </c>
      <c r="B3367" s="8" t="s">
        <v>265</v>
      </c>
      <c r="C3367" s="8">
        <v>0</v>
      </c>
      <c r="D3367" t="s">
        <v>143</v>
      </c>
      <c r="E3367" s="24">
        <v>11.663081563096</v>
      </c>
      <c r="F3367" s="24">
        <v>7.0388988801258803</v>
      </c>
      <c r="G3367" s="24">
        <v>6.7410819357187997</v>
      </c>
      <c r="H3367" s="9">
        <v>0</v>
      </c>
    </row>
    <row r="3368" spans="1:8" x14ac:dyDescent="0.35">
      <c r="A3368" s="8" t="str">
        <f t="shared" si="111"/>
        <v>Distribución volumen por criterio (kg ó litros)Yogures Ing.MDD AM</v>
      </c>
      <c r="B3368" s="8" t="s">
        <v>265</v>
      </c>
      <c r="C3368" s="8">
        <v>0</v>
      </c>
      <c r="D3368" t="s">
        <v>144</v>
      </c>
      <c r="E3368" s="24">
        <v>15.628445381403999</v>
      </c>
      <c r="F3368" s="24">
        <v>10.2458260195825</v>
      </c>
      <c r="G3368" s="24">
        <v>12.8497270299777</v>
      </c>
      <c r="H3368" s="9">
        <v>0</v>
      </c>
    </row>
    <row r="3369" spans="1:8" x14ac:dyDescent="0.35">
      <c r="A3369" s="8" t="str">
        <f t="shared" si="111"/>
        <v>Distribución volumen por criterio (kg ó litros)Yogures Ing.RTO CENTRO</v>
      </c>
      <c r="B3369" s="8" t="s">
        <v>265</v>
      </c>
      <c r="C3369" s="8">
        <v>0</v>
      </c>
      <c r="D3369" t="s">
        <v>145</v>
      </c>
      <c r="E3369" s="24">
        <v>11.7466912814638</v>
      </c>
      <c r="F3369" s="24">
        <v>11.1649768631258</v>
      </c>
      <c r="G3369" s="24">
        <v>12.8012883626788</v>
      </c>
      <c r="H3369" s="9">
        <v>0</v>
      </c>
    </row>
    <row r="3370" spans="1:8" x14ac:dyDescent="0.35">
      <c r="A3370" s="8" t="str">
        <f t="shared" si="111"/>
        <v>Distribución volumen por criterio (kg ó litros)Yogures Ing.NORTE-CENTRO</v>
      </c>
      <c r="B3370" s="8" t="s">
        <v>265</v>
      </c>
      <c r="C3370" s="8">
        <v>0</v>
      </c>
      <c r="D3370" t="s">
        <v>146</v>
      </c>
      <c r="E3370" s="24">
        <v>8.7081053600458596</v>
      </c>
      <c r="F3370" s="24">
        <v>10.2022427955851</v>
      </c>
      <c r="G3370" s="24">
        <v>13.553406108886399</v>
      </c>
      <c r="H3370" s="9">
        <v>0</v>
      </c>
    </row>
    <row r="3371" spans="1:8" x14ac:dyDescent="0.35">
      <c r="A3371" s="8" t="str">
        <f t="shared" si="111"/>
        <v>Distribución volumen por criterio (kg ó litros)Yogures Ing.NOROESTE</v>
      </c>
      <c r="B3371" s="8" t="s">
        <v>265</v>
      </c>
      <c r="C3371" s="8">
        <v>0</v>
      </c>
      <c r="D3371" t="s">
        <v>147</v>
      </c>
      <c r="E3371" s="24">
        <v>12.964278613821801</v>
      </c>
      <c r="F3371" s="24">
        <v>13.293109219654699</v>
      </c>
      <c r="G3371" s="24">
        <v>9.2842182161401698</v>
      </c>
      <c r="H3371" s="9">
        <v>0</v>
      </c>
    </row>
    <row r="3372" spans="1:8" x14ac:dyDescent="0.35">
      <c r="A3372" s="8" t="str">
        <f t="shared" si="111"/>
        <v>Distribución volumen por criterio (kg ó litros)Yogures Ing.&lt;2MIL</v>
      </c>
      <c r="B3372" s="8" t="s">
        <v>265</v>
      </c>
      <c r="C3372" s="8">
        <v>0</v>
      </c>
      <c r="D3372" t="s">
        <v>148</v>
      </c>
      <c r="E3372" s="24">
        <v>4.9788820879186702</v>
      </c>
      <c r="F3372" s="24">
        <v>8.4872766596318101</v>
      </c>
      <c r="G3372" s="24">
        <v>11.1552088023509</v>
      </c>
      <c r="H3372" s="9">
        <v>0</v>
      </c>
    </row>
    <row r="3373" spans="1:8" x14ac:dyDescent="0.35">
      <c r="A3373" s="8" t="str">
        <f t="shared" si="111"/>
        <v>Distribución volumen por criterio (kg ó litros)Yogures Ing.2-5MIL</v>
      </c>
      <c r="B3373" s="8" t="s">
        <v>265</v>
      </c>
      <c r="C3373" s="8">
        <v>0</v>
      </c>
      <c r="D3373" t="s">
        <v>149</v>
      </c>
      <c r="E3373" s="24">
        <v>7.4145046802375996</v>
      </c>
      <c r="F3373" s="24">
        <v>4.00416068194468</v>
      </c>
      <c r="G3373" s="24">
        <v>2.5494359824936002</v>
      </c>
      <c r="H3373" s="9">
        <v>0</v>
      </c>
    </row>
    <row r="3374" spans="1:8" x14ac:dyDescent="0.35">
      <c r="A3374" s="8" t="str">
        <f t="shared" si="111"/>
        <v>Distribución volumen por criterio (kg ó litros)Yogures Ing.5-10MIL</v>
      </c>
      <c r="B3374" s="8" t="s">
        <v>265</v>
      </c>
      <c r="C3374" s="8">
        <v>0</v>
      </c>
      <c r="D3374" t="s">
        <v>150</v>
      </c>
      <c r="E3374" s="24">
        <v>4.3897324765319503</v>
      </c>
      <c r="F3374" s="24">
        <v>9.5867096645056904</v>
      </c>
      <c r="G3374" s="24">
        <v>6.5194002316664799</v>
      </c>
      <c r="H3374" s="9">
        <v>0</v>
      </c>
    </row>
    <row r="3375" spans="1:8" x14ac:dyDescent="0.35">
      <c r="A3375" s="8" t="str">
        <f t="shared" si="111"/>
        <v>Distribución volumen por criterio (kg ó litros)Yogures Ing.10-30MIL</v>
      </c>
      <c r="B3375" s="8" t="s">
        <v>265</v>
      </c>
      <c r="C3375" s="8">
        <v>0</v>
      </c>
      <c r="D3375" t="s">
        <v>151</v>
      </c>
      <c r="E3375" s="24">
        <v>12.626967659667599</v>
      </c>
      <c r="F3375" s="24">
        <v>19.0391752608543</v>
      </c>
      <c r="G3375" s="24">
        <v>19.6162802717981</v>
      </c>
      <c r="H3375" s="9">
        <v>0</v>
      </c>
    </row>
    <row r="3376" spans="1:8" x14ac:dyDescent="0.35">
      <c r="A3376" s="8" t="str">
        <f t="shared" si="111"/>
        <v>Distribución volumen por criterio (kg ó litros)Yogures Ing.30-100MIL</v>
      </c>
      <c r="B3376" s="8" t="s">
        <v>265</v>
      </c>
      <c r="C3376" s="8">
        <v>0</v>
      </c>
      <c r="D3376" t="s">
        <v>152</v>
      </c>
      <c r="E3376" s="24">
        <v>20.929616849940199</v>
      </c>
      <c r="F3376" s="24">
        <v>18.966710219284899</v>
      </c>
      <c r="G3376" s="24">
        <v>23.0632140338131</v>
      </c>
      <c r="H3376" s="9">
        <v>0</v>
      </c>
    </row>
    <row r="3377" spans="1:8" x14ac:dyDescent="0.35">
      <c r="A3377" s="8" t="str">
        <f t="shared" si="111"/>
        <v>Distribución volumen por criterio (kg ó litros)Yogures Ing.100-200MIL</v>
      </c>
      <c r="B3377" s="8" t="s">
        <v>265</v>
      </c>
      <c r="C3377" s="8">
        <v>0</v>
      </c>
      <c r="D3377" t="s">
        <v>153</v>
      </c>
      <c r="E3377" s="24">
        <v>11.1396636358288</v>
      </c>
      <c r="F3377" s="24">
        <v>17.3957590002072</v>
      </c>
      <c r="G3377" s="24">
        <v>11.6523503870061</v>
      </c>
      <c r="H3377" s="9">
        <v>0</v>
      </c>
    </row>
    <row r="3378" spans="1:8" x14ac:dyDescent="0.35">
      <c r="A3378" s="8" t="str">
        <f t="shared" si="111"/>
        <v>Distribución volumen por criterio (kg ó litros)Yogures Ing.200-500MIL</v>
      </c>
      <c r="B3378" s="8" t="s">
        <v>265</v>
      </c>
      <c r="C3378" s="8">
        <v>0</v>
      </c>
      <c r="D3378" t="s">
        <v>154</v>
      </c>
      <c r="E3378" s="24">
        <v>15.8340937362468</v>
      </c>
      <c r="F3378" s="24">
        <v>9.9856809784727094</v>
      </c>
      <c r="G3378" s="24">
        <v>12.078867889374999</v>
      </c>
      <c r="H3378" s="9">
        <v>0</v>
      </c>
    </row>
    <row r="3379" spans="1:8" x14ac:dyDescent="0.35">
      <c r="A3379" s="8" t="str">
        <f t="shared" si="111"/>
        <v>Distribución volumen por criterio (kg ó litros)Yogures Ing.&gt;500MIL</v>
      </c>
      <c r="B3379" s="8" t="s">
        <v>265</v>
      </c>
      <c r="C3379" s="8">
        <v>0</v>
      </c>
      <c r="D3379" t="s">
        <v>155</v>
      </c>
      <c r="E3379" s="24">
        <v>22.686526430825602</v>
      </c>
      <c r="F3379" s="24">
        <v>12.534524135593999</v>
      </c>
      <c r="G3379" s="24">
        <v>13.3652311247652</v>
      </c>
      <c r="H3379" s="9">
        <v>0</v>
      </c>
    </row>
    <row r="3380" spans="1:8" x14ac:dyDescent="0.35">
      <c r="A3380" s="8" t="str">
        <f t="shared" si="111"/>
        <v>Distribución volumen por criterio (kg ó litros)Yogures Ing.DE 15 A 19 AÑOS</v>
      </c>
      <c r="B3380" s="8" t="s">
        <v>265</v>
      </c>
      <c r="C3380" s="8">
        <v>0</v>
      </c>
      <c r="D3380" t="s">
        <v>156</v>
      </c>
      <c r="E3380" s="24">
        <v>2.5511042307079799</v>
      </c>
      <c r="F3380" s="24">
        <v>2.90661529966627</v>
      </c>
      <c r="G3380" s="24">
        <v>5.51616779239981</v>
      </c>
      <c r="H3380" s="9">
        <v>0</v>
      </c>
    </row>
    <row r="3381" spans="1:8" x14ac:dyDescent="0.35">
      <c r="A3381" s="8" t="str">
        <f t="shared" si="111"/>
        <v>Distribución volumen por criterio (kg ó litros)Yogures Ing.DE 20 A 24 AÑOS</v>
      </c>
      <c r="B3381" s="8" t="s">
        <v>265</v>
      </c>
      <c r="C3381" s="8">
        <v>0</v>
      </c>
      <c r="D3381" t="s">
        <v>157</v>
      </c>
      <c r="E3381" s="24">
        <v>1.0924308033791901</v>
      </c>
      <c r="F3381" s="24">
        <v>3.31462209810701</v>
      </c>
      <c r="G3381" s="24">
        <v>1.6591441551780599</v>
      </c>
      <c r="H3381" s="9">
        <v>0</v>
      </c>
    </row>
    <row r="3382" spans="1:8" x14ac:dyDescent="0.35">
      <c r="A3382" s="8" t="str">
        <f t="shared" si="111"/>
        <v>Distribución volumen por criterio (kg ó litros)Yogures Ing.DE 25 A 34 AÑOS</v>
      </c>
      <c r="B3382" s="8" t="s">
        <v>265</v>
      </c>
      <c r="C3382" s="8">
        <v>0</v>
      </c>
      <c r="D3382" t="s">
        <v>158</v>
      </c>
      <c r="E3382" s="24">
        <v>9.2158660939394395</v>
      </c>
      <c r="F3382" s="24">
        <v>5.8828927651584904</v>
      </c>
      <c r="G3382" s="24">
        <v>5.3637228077919596</v>
      </c>
      <c r="H3382" s="9">
        <v>0</v>
      </c>
    </row>
    <row r="3383" spans="1:8" x14ac:dyDescent="0.35">
      <c r="A3383" s="8" t="str">
        <f t="shared" si="111"/>
        <v>Distribución volumen por criterio (kg ó litros)Yogures Ing.DE 35 A 49 AÑOS</v>
      </c>
      <c r="B3383" s="8" t="s">
        <v>265</v>
      </c>
      <c r="C3383" s="8">
        <v>0</v>
      </c>
      <c r="D3383" t="s">
        <v>159</v>
      </c>
      <c r="E3383" s="24">
        <v>36.5989830333858</v>
      </c>
      <c r="F3383" s="24">
        <v>35.1012861220009</v>
      </c>
      <c r="G3383" s="24">
        <v>32.390839833572997</v>
      </c>
      <c r="H3383" s="9">
        <v>0</v>
      </c>
    </row>
    <row r="3384" spans="1:8" x14ac:dyDescent="0.35">
      <c r="A3384" s="8" t="str">
        <f t="shared" si="111"/>
        <v>Distribución volumen por criterio (kg ó litros)Yogures Ing.DE 50 A 59 AÑOS</v>
      </c>
      <c r="B3384" s="8" t="s">
        <v>265</v>
      </c>
      <c r="C3384" s="8">
        <v>0</v>
      </c>
      <c r="D3384" t="s">
        <v>160</v>
      </c>
      <c r="E3384" s="24">
        <v>24.7017495259207</v>
      </c>
      <c r="F3384" s="24">
        <v>23.560131832318</v>
      </c>
      <c r="G3384" s="24">
        <v>25.083567052016502</v>
      </c>
      <c r="H3384" s="9">
        <v>0</v>
      </c>
    </row>
    <row r="3385" spans="1:8" x14ac:dyDescent="0.35">
      <c r="A3385" s="8" t="str">
        <f t="shared" si="111"/>
        <v>Distribución volumen por criterio (kg ó litros)Yogures Ing.DE 60 A 75 AÑOS</v>
      </c>
      <c r="B3385" s="8" t="s">
        <v>265</v>
      </c>
      <c r="C3385" s="8">
        <v>0</v>
      </c>
      <c r="D3385" t="s">
        <v>161</v>
      </c>
      <c r="E3385" s="24">
        <v>25.839857791474</v>
      </c>
      <c r="F3385" s="24">
        <v>29.234447289953401</v>
      </c>
      <c r="G3385" s="24">
        <v>29.9865532311442</v>
      </c>
      <c r="H3385" s="9">
        <v>0</v>
      </c>
    </row>
    <row r="3386" spans="1:8" x14ac:dyDescent="0.35">
      <c r="A3386" s="8" t="str">
        <f t="shared" si="111"/>
        <v>Distribución volumen por criterio (kg ó litros)Yogures Ing.NIVEL ALTO</v>
      </c>
      <c r="B3386" s="8" t="s">
        <v>265</v>
      </c>
      <c r="C3386" s="8">
        <v>0</v>
      </c>
      <c r="D3386" t="s">
        <v>245</v>
      </c>
      <c r="E3386" s="24">
        <v>30.6666123127115</v>
      </c>
      <c r="F3386" s="24">
        <v>22.894941566324501</v>
      </c>
      <c r="G3386" s="24">
        <v>18.829135210320899</v>
      </c>
      <c r="H3386" s="9">
        <v>0</v>
      </c>
    </row>
    <row r="3387" spans="1:8" x14ac:dyDescent="0.35">
      <c r="A3387" s="8" t="str">
        <f t="shared" si="111"/>
        <v>Distribución volumen por criterio (kg ó litros)Yogures Ing.NIVEL MEDIO ALTO</v>
      </c>
      <c r="B3387" s="8" t="s">
        <v>265</v>
      </c>
      <c r="C3387" s="8">
        <v>0</v>
      </c>
      <c r="D3387" t="s">
        <v>246</v>
      </c>
      <c r="E3387" s="24">
        <v>11.3805738831566</v>
      </c>
      <c r="F3387" s="24">
        <v>9.5290928261589496</v>
      </c>
      <c r="G3387" s="24">
        <v>11.4617702105938</v>
      </c>
      <c r="H3387" s="9">
        <v>0</v>
      </c>
    </row>
    <row r="3388" spans="1:8" x14ac:dyDescent="0.35">
      <c r="A3388" s="8" t="str">
        <f t="shared" si="111"/>
        <v>Distribución volumen por criterio (kg ó litros)Yogures Ing.NIVEL MEDIO</v>
      </c>
      <c r="B3388" s="8" t="s">
        <v>265</v>
      </c>
      <c r="C3388" s="8">
        <v>0</v>
      </c>
      <c r="D3388" t="s">
        <v>247</v>
      </c>
      <c r="E3388" s="24">
        <v>28.570262609411799</v>
      </c>
      <c r="F3388" s="24">
        <v>27.542406639968402</v>
      </c>
      <c r="G3388" s="24">
        <v>33.042862701272199</v>
      </c>
      <c r="H3388" s="9">
        <v>0</v>
      </c>
    </row>
    <row r="3389" spans="1:8" x14ac:dyDescent="0.35">
      <c r="A3389" s="8" t="str">
        <f t="shared" si="111"/>
        <v>Distribución volumen por criterio (kg ó litros)Yogures Ing.NIVEL MEDIO BAJO</v>
      </c>
      <c r="B3389" s="8" t="s">
        <v>265</v>
      </c>
      <c r="C3389" s="8">
        <v>0</v>
      </c>
      <c r="D3389" t="s">
        <v>248</v>
      </c>
      <c r="E3389" s="24">
        <v>10.206754601091999</v>
      </c>
      <c r="F3389" s="24">
        <v>14.6215995917906</v>
      </c>
      <c r="G3389" s="24">
        <v>20.6130747182088</v>
      </c>
      <c r="H3389" s="9">
        <v>0</v>
      </c>
    </row>
    <row r="3390" spans="1:8" x14ac:dyDescent="0.35">
      <c r="A3390" s="8" t="str">
        <f t="shared" si="111"/>
        <v>Distribución volumen por criterio (kg ó litros)Yogures Ing.NIVEL BAJO</v>
      </c>
      <c r="B3390" s="8" t="s">
        <v>265</v>
      </c>
      <c r="C3390" s="8">
        <v>0</v>
      </c>
      <c r="D3390" t="s">
        <v>249</v>
      </c>
      <c r="E3390" s="24">
        <v>19.1757813458774</v>
      </c>
      <c r="F3390" s="24">
        <v>25.4119523919803</v>
      </c>
      <c r="G3390" s="24">
        <v>16.053147599905799</v>
      </c>
      <c r="H3390" s="9">
        <v>0</v>
      </c>
    </row>
    <row r="3391" spans="1:8" x14ac:dyDescent="0.35">
      <c r="A3391" s="8" t="str">
        <f t="shared" si="111"/>
        <v>Distribución volumen por criterio (kg ó litros)Yogures Ing.HOMBRE</v>
      </c>
      <c r="B3391" s="8" t="s">
        <v>265</v>
      </c>
      <c r="C3391" s="8">
        <v>0</v>
      </c>
      <c r="D3391" t="s">
        <v>166</v>
      </c>
      <c r="E3391" s="24">
        <v>40.6392425536391</v>
      </c>
      <c r="F3391" s="24">
        <v>36.1773786714637</v>
      </c>
      <c r="G3391" s="24">
        <v>27.916324490930499</v>
      </c>
      <c r="H3391" s="9">
        <v>0</v>
      </c>
    </row>
    <row r="3392" spans="1:8" x14ac:dyDescent="0.35">
      <c r="A3392" s="8" t="str">
        <f t="shared" si="111"/>
        <v>Distribución volumen por criterio (kg ó litros)Yogures Ing.MUJER</v>
      </c>
      <c r="B3392" s="8" t="s">
        <v>265</v>
      </c>
      <c r="C3392" s="8">
        <v>0</v>
      </c>
      <c r="D3392" t="s">
        <v>167</v>
      </c>
      <c r="E3392" s="24">
        <v>59.3607416269857</v>
      </c>
      <c r="F3392" s="24">
        <v>63.822628487182897</v>
      </c>
      <c r="G3392" s="24">
        <v>72.083670868439199</v>
      </c>
      <c r="H3392" s="9">
        <v>0</v>
      </c>
    </row>
    <row r="3393" spans="1:8" x14ac:dyDescent="0.35">
      <c r="A3393" s="8" t="str">
        <f t="shared" ref="A3393:A3422" si="112">$I$2343&amp;$C$3393&amp;D3393</f>
        <v>Distribución volumen por criterio (kg ó litros)Queso Ing.T.ESPAÑA</v>
      </c>
      <c r="B3393" s="8" t="s">
        <v>265</v>
      </c>
      <c r="C3393" s="8" t="s">
        <v>95</v>
      </c>
      <c r="D3393" t="s">
        <v>138</v>
      </c>
      <c r="E3393" s="24">
        <v>100</v>
      </c>
      <c r="F3393" s="24">
        <v>100</v>
      </c>
      <c r="G3393" s="24">
        <v>100</v>
      </c>
      <c r="H3393" s="9">
        <v>0</v>
      </c>
    </row>
    <row r="3394" spans="1:8" x14ac:dyDescent="0.35">
      <c r="A3394" s="8" t="str">
        <f t="shared" si="112"/>
        <v>Distribución volumen por criterio (kg ó litros)Queso Ing.BCN AM</v>
      </c>
      <c r="B3394" s="8" t="s">
        <v>265</v>
      </c>
      <c r="C3394" s="8">
        <v>0</v>
      </c>
      <c r="D3394" t="s">
        <v>140</v>
      </c>
      <c r="E3394" s="24">
        <v>7.9664047212822702</v>
      </c>
      <c r="F3394" s="24">
        <v>10.083561104540999</v>
      </c>
      <c r="G3394" s="24">
        <v>11.1031055288251</v>
      </c>
      <c r="H3394" s="9">
        <v>0</v>
      </c>
    </row>
    <row r="3395" spans="1:8" x14ac:dyDescent="0.35">
      <c r="A3395" s="8" t="str">
        <f t="shared" si="112"/>
        <v>Distribución volumen por criterio (kg ó litros)Queso Ing.REST.CAT ARAGON</v>
      </c>
      <c r="B3395" s="8" t="s">
        <v>265</v>
      </c>
      <c r="C3395" s="8">
        <v>0</v>
      </c>
      <c r="D3395" t="s">
        <v>141</v>
      </c>
      <c r="E3395" s="24">
        <v>11.8521022424198</v>
      </c>
      <c r="F3395" s="24">
        <v>13.100505764120401</v>
      </c>
      <c r="G3395" s="24">
        <v>11.2120255673854</v>
      </c>
      <c r="H3395" s="9">
        <v>0</v>
      </c>
    </row>
    <row r="3396" spans="1:8" x14ac:dyDescent="0.35">
      <c r="A3396" s="8" t="str">
        <f t="shared" si="112"/>
        <v>Distribución volumen por criterio (kg ó litros)Queso Ing.LEVANTE</v>
      </c>
      <c r="B3396" s="8" t="s">
        <v>265</v>
      </c>
      <c r="C3396" s="8">
        <v>0</v>
      </c>
      <c r="D3396" t="s">
        <v>142</v>
      </c>
      <c r="E3396" s="24">
        <v>17.837018589122302</v>
      </c>
      <c r="F3396" s="24">
        <v>17.233360587894101</v>
      </c>
      <c r="G3396" s="24">
        <v>17.327317931701199</v>
      </c>
      <c r="H3396" s="9">
        <v>0</v>
      </c>
    </row>
    <row r="3397" spans="1:8" x14ac:dyDescent="0.35">
      <c r="A3397" s="8" t="str">
        <f t="shared" si="112"/>
        <v>Distribución volumen por criterio (kg ó litros)Queso Ing.ANDALUCIA</v>
      </c>
      <c r="B3397" s="8" t="s">
        <v>265</v>
      </c>
      <c r="C3397" s="8">
        <v>0</v>
      </c>
      <c r="D3397" t="s">
        <v>143</v>
      </c>
      <c r="E3397" s="24">
        <v>22.3897656137834</v>
      </c>
      <c r="F3397" s="24">
        <v>21.658065792108601</v>
      </c>
      <c r="G3397" s="24">
        <v>19.687581241531898</v>
      </c>
      <c r="H3397" s="9">
        <v>0</v>
      </c>
    </row>
    <row r="3398" spans="1:8" x14ac:dyDescent="0.35">
      <c r="A3398" s="8" t="str">
        <f t="shared" si="112"/>
        <v>Distribución volumen por criterio (kg ó litros)Queso Ing.MDD AM</v>
      </c>
      <c r="B3398" s="8" t="s">
        <v>265</v>
      </c>
      <c r="C3398" s="8">
        <v>0</v>
      </c>
      <c r="D3398" t="s">
        <v>144</v>
      </c>
      <c r="E3398" s="24">
        <v>15.4562837533379</v>
      </c>
      <c r="F3398" s="24">
        <v>14.5994716994282</v>
      </c>
      <c r="G3398" s="24">
        <v>16.189611321146501</v>
      </c>
      <c r="H3398" s="9">
        <v>0</v>
      </c>
    </row>
    <row r="3399" spans="1:8" x14ac:dyDescent="0.35">
      <c r="A3399" s="8" t="str">
        <f t="shared" si="112"/>
        <v>Distribución volumen por criterio (kg ó litros)Queso Ing.RTO CENTRO</v>
      </c>
      <c r="B3399" s="8" t="s">
        <v>265</v>
      </c>
      <c r="C3399" s="8">
        <v>0</v>
      </c>
      <c r="D3399" t="s">
        <v>145</v>
      </c>
      <c r="E3399" s="24">
        <v>10.6730452068629</v>
      </c>
      <c r="F3399" s="24">
        <v>10.545742408151099</v>
      </c>
      <c r="G3399" s="24">
        <v>12.8030760627669</v>
      </c>
      <c r="H3399" s="9">
        <v>0</v>
      </c>
    </row>
    <row r="3400" spans="1:8" x14ac:dyDescent="0.35">
      <c r="A3400" s="8" t="str">
        <f t="shared" si="112"/>
        <v>Distribución volumen por criterio (kg ó litros)Queso Ing.NORTE-CENTRO</v>
      </c>
      <c r="B3400" s="8" t="s">
        <v>265</v>
      </c>
      <c r="C3400" s="8">
        <v>0</v>
      </c>
      <c r="D3400" t="s">
        <v>146</v>
      </c>
      <c r="E3400" s="24">
        <v>7.1450367142235001</v>
      </c>
      <c r="F3400" s="24">
        <v>7.0940099234353298</v>
      </c>
      <c r="G3400" s="24">
        <v>7.0344564506353704</v>
      </c>
      <c r="H3400" s="9">
        <v>0</v>
      </c>
    </row>
    <row r="3401" spans="1:8" x14ac:dyDescent="0.35">
      <c r="A3401" s="8" t="str">
        <f t="shared" si="112"/>
        <v>Distribución volumen por criterio (kg ó litros)Queso Ing.NOROESTE</v>
      </c>
      <c r="B3401" s="8" t="s">
        <v>265</v>
      </c>
      <c r="C3401" s="8">
        <v>0</v>
      </c>
      <c r="D3401" t="s">
        <v>147</v>
      </c>
      <c r="E3401" s="24">
        <v>6.6803366741995402</v>
      </c>
      <c r="F3401" s="24">
        <v>5.6852769128414202</v>
      </c>
      <c r="G3401" s="24">
        <v>4.6428310684232201</v>
      </c>
      <c r="H3401" s="9">
        <v>0</v>
      </c>
    </row>
    <row r="3402" spans="1:8" x14ac:dyDescent="0.35">
      <c r="A3402" s="8" t="str">
        <f t="shared" si="112"/>
        <v>Distribución volumen por criterio (kg ó litros)Queso Ing.&lt;2MIL</v>
      </c>
      <c r="B3402" s="8" t="s">
        <v>265</v>
      </c>
      <c r="C3402" s="8">
        <v>0</v>
      </c>
      <c r="D3402" t="s">
        <v>148</v>
      </c>
      <c r="E3402" s="24">
        <v>4.1416774389518398</v>
      </c>
      <c r="F3402" s="24">
        <v>4.1437632351774001</v>
      </c>
      <c r="G3402" s="24">
        <v>3.7393185810020602</v>
      </c>
      <c r="H3402" s="9">
        <v>0</v>
      </c>
    </row>
    <row r="3403" spans="1:8" x14ac:dyDescent="0.35">
      <c r="A3403" s="8" t="str">
        <f t="shared" si="112"/>
        <v>Distribución volumen por criterio (kg ó litros)Queso Ing.2-5MIL</v>
      </c>
      <c r="B3403" s="8" t="s">
        <v>265</v>
      </c>
      <c r="C3403" s="8">
        <v>0</v>
      </c>
      <c r="D3403" t="s">
        <v>149</v>
      </c>
      <c r="E3403" s="24">
        <v>5.0610369264798098</v>
      </c>
      <c r="F3403" s="24">
        <v>3.7388340584434299</v>
      </c>
      <c r="G3403" s="24">
        <v>4.6998924217603504</v>
      </c>
      <c r="H3403" s="9">
        <v>0</v>
      </c>
    </row>
    <row r="3404" spans="1:8" x14ac:dyDescent="0.35">
      <c r="A3404" s="8" t="str">
        <f t="shared" si="112"/>
        <v>Distribución volumen por criterio (kg ó litros)Queso Ing.5-10MIL</v>
      </c>
      <c r="B3404" s="8" t="s">
        <v>265</v>
      </c>
      <c r="C3404" s="8">
        <v>0</v>
      </c>
      <c r="D3404" t="s">
        <v>150</v>
      </c>
      <c r="E3404" s="24">
        <v>8.01412921131719</v>
      </c>
      <c r="F3404" s="24">
        <v>8.3991286873002799</v>
      </c>
      <c r="G3404" s="24">
        <v>8.2248771616364902</v>
      </c>
      <c r="H3404" s="9">
        <v>0</v>
      </c>
    </row>
    <row r="3405" spans="1:8" x14ac:dyDescent="0.35">
      <c r="A3405" s="8" t="str">
        <f t="shared" si="112"/>
        <v>Distribución volumen por criterio (kg ó litros)Queso Ing.10-30MIL</v>
      </c>
      <c r="B3405" s="8" t="s">
        <v>265</v>
      </c>
      <c r="C3405" s="8">
        <v>0</v>
      </c>
      <c r="D3405" t="s">
        <v>151</v>
      </c>
      <c r="E3405" s="24">
        <v>15.8083512824651</v>
      </c>
      <c r="F3405" s="24">
        <v>18.2438043407316</v>
      </c>
      <c r="G3405" s="24">
        <v>17.045028456865602</v>
      </c>
      <c r="H3405" s="9">
        <v>0</v>
      </c>
    </row>
    <row r="3406" spans="1:8" x14ac:dyDescent="0.35">
      <c r="A3406" s="8" t="str">
        <f t="shared" si="112"/>
        <v>Distribución volumen por criterio (kg ó litros)Queso Ing.30-100MIL</v>
      </c>
      <c r="B3406" s="8" t="s">
        <v>265</v>
      </c>
      <c r="C3406" s="8">
        <v>0</v>
      </c>
      <c r="D3406" t="s">
        <v>152</v>
      </c>
      <c r="E3406" s="24">
        <v>22.503649977949099</v>
      </c>
      <c r="F3406" s="24">
        <v>23.869298423254701</v>
      </c>
      <c r="G3406" s="24">
        <v>24.2932408478604</v>
      </c>
      <c r="H3406" s="9">
        <v>0</v>
      </c>
    </row>
    <row r="3407" spans="1:8" x14ac:dyDescent="0.35">
      <c r="A3407" s="8" t="str">
        <f t="shared" si="112"/>
        <v>Distribución volumen por criterio (kg ó litros)Queso Ing.100-200MIL</v>
      </c>
      <c r="B3407" s="8" t="s">
        <v>265</v>
      </c>
      <c r="C3407" s="8">
        <v>0</v>
      </c>
      <c r="D3407" t="s">
        <v>153</v>
      </c>
      <c r="E3407" s="24">
        <v>10.682610378052299</v>
      </c>
      <c r="F3407" s="24">
        <v>10.947370254725101</v>
      </c>
      <c r="G3407" s="24">
        <v>9.8991598616326506</v>
      </c>
      <c r="H3407" s="9">
        <v>0</v>
      </c>
    </row>
    <row r="3408" spans="1:8" x14ac:dyDescent="0.35">
      <c r="A3408" s="8" t="str">
        <f t="shared" si="112"/>
        <v>Distribución volumen por criterio (kg ó litros)Queso Ing.200-500MIL</v>
      </c>
      <c r="B3408" s="8" t="s">
        <v>265</v>
      </c>
      <c r="C3408" s="8">
        <v>0</v>
      </c>
      <c r="D3408" t="s">
        <v>154</v>
      </c>
      <c r="E3408" s="24">
        <v>18.3144866765122</v>
      </c>
      <c r="F3408" s="24">
        <v>16.117312795530701</v>
      </c>
      <c r="G3408" s="24">
        <v>18.110809429220399</v>
      </c>
      <c r="H3408" s="9">
        <v>0</v>
      </c>
    </row>
    <row r="3409" spans="1:8" x14ac:dyDescent="0.35">
      <c r="A3409" s="8" t="str">
        <f t="shared" si="112"/>
        <v>Distribución volumen por criterio (kg ó litros)Queso Ing.&gt;500MIL</v>
      </c>
      <c r="B3409" s="8" t="s">
        <v>265</v>
      </c>
      <c r="C3409" s="8">
        <v>0</v>
      </c>
      <c r="D3409" t="s">
        <v>155</v>
      </c>
      <c r="E3409" s="24">
        <v>15.474054190611801</v>
      </c>
      <c r="F3409" s="24">
        <v>14.540482287355401</v>
      </c>
      <c r="G3409" s="24">
        <v>13.9876758104948</v>
      </c>
      <c r="H3409" s="9">
        <v>0</v>
      </c>
    </row>
    <row r="3410" spans="1:8" x14ac:dyDescent="0.35">
      <c r="A3410" s="8" t="str">
        <f t="shared" si="112"/>
        <v>Distribución volumen por criterio (kg ó litros)Queso Ing.DE 15 A 19 AÑOS</v>
      </c>
      <c r="B3410" s="8" t="s">
        <v>265</v>
      </c>
      <c r="C3410" s="8">
        <v>0</v>
      </c>
      <c r="D3410" t="s">
        <v>156</v>
      </c>
      <c r="E3410" s="24">
        <v>4.8421170785609702</v>
      </c>
      <c r="F3410" s="24">
        <v>4.3244918710995597</v>
      </c>
      <c r="G3410" s="24">
        <v>3.05504743629912</v>
      </c>
      <c r="H3410" s="9">
        <v>0</v>
      </c>
    </row>
    <row r="3411" spans="1:8" x14ac:dyDescent="0.35">
      <c r="A3411" s="8" t="str">
        <f t="shared" si="112"/>
        <v>Distribución volumen por criterio (kg ó litros)Queso Ing.DE 20 A 24 AÑOS</v>
      </c>
      <c r="B3411" s="8" t="s">
        <v>265</v>
      </c>
      <c r="C3411" s="8">
        <v>0</v>
      </c>
      <c r="D3411" t="s">
        <v>157</v>
      </c>
      <c r="E3411" s="24">
        <v>4.87924202459046</v>
      </c>
      <c r="F3411" s="24">
        <v>5.1873438863207104</v>
      </c>
      <c r="G3411" s="24">
        <v>7.9005249504860604</v>
      </c>
      <c r="H3411" s="9">
        <v>0</v>
      </c>
    </row>
    <row r="3412" spans="1:8" x14ac:dyDescent="0.35">
      <c r="A3412" s="8" t="str">
        <f t="shared" si="112"/>
        <v>Distribución volumen por criterio (kg ó litros)Queso Ing.DE 25 A 34 AÑOS</v>
      </c>
      <c r="B3412" s="8" t="s">
        <v>265</v>
      </c>
      <c r="C3412" s="8">
        <v>0</v>
      </c>
      <c r="D3412" t="s">
        <v>158</v>
      </c>
      <c r="E3412" s="24">
        <v>16.2598473450341</v>
      </c>
      <c r="F3412" s="24">
        <v>14.7866226673968</v>
      </c>
      <c r="G3412" s="24">
        <v>13.8336451862482</v>
      </c>
      <c r="H3412" s="9">
        <v>0</v>
      </c>
    </row>
    <row r="3413" spans="1:8" x14ac:dyDescent="0.35">
      <c r="A3413" s="8" t="str">
        <f t="shared" si="112"/>
        <v>Distribución volumen por criterio (kg ó litros)Queso Ing.DE 35 A 49 AÑOS</v>
      </c>
      <c r="B3413" s="8" t="s">
        <v>265</v>
      </c>
      <c r="C3413" s="8">
        <v>0</v>
      </c>
      <c r="D3413" t="s">
        <v>159</v>
      </c>
      <c r="E3413" s="24">
        <v>33.277254502896497</v>
      </c>
      <c r="F3413" s="24">
        <v>32.299200341258398</v>
      </c>
      <c r="G3413" s="24">
        <v>30.3151685297154</v>
      </c>
      <c r="H3413" s="9">
        <v>0</v>
      </c>
    </row>
    <row r="3414" spans="1:8" x14ac:dyDescent="0.35">
      <c r="A3414" s="8" t="str">
        <f t="shared" si="112"/>
        <v>Distribución volumen por criterio (kg ó litros)Queso Ing.DE 50 A 59 AÑOS</v>
      </c>
      <c r="B3414" s="8" t="s">
        <v>265</v>
      </c>
      <c r="C3414" s="8">
        <v>0</v>
      </c>
      <c r="D3414" t="s">
        <v>160</v>
      </c>
      <c r="E3414" s="24">
        <v>24.759462151475098</v>
      </c>
      <c r="F3414" s="24">
        <v>23.930242730162298</v>
      </c>
      <c r="G3414" s="24">
        <v>23.092782395804701</v>
      </c>
      <c r="H3414" s="9">
        <v>0</v>
      </c>
    </row>
    <row r="3415" spans="1:8" x14ac:dyDescent="0.35">
      <c r="A3415" s="8" t="str">
        <f t="shared" si="112"/>
        <v>Distribución volumen por criterio (kg ó litros)Queso Ing.DE 60 A 75 AÑOS</v>
      </c>
      <c r="B3415" s="8" t="s">
        <v>265</v>
      </c>
      <c r="C3415" s="8">
        <v>0</v>
      </c>
      <c r="D3415" t="s">
        <v>161</v>
      </c>
      <c r="E3415" s="24">
        <v>15.9820699246141</v>
      </c>
      <c r="F3415" s="24">
        <v>19.4720919789508</v>
      </c>
      <c r="G3415" s="24">
        <v>21.802835159452801</v>
      </c>
      <c r="H3415" s="9">
        <v>0</v>
      </c>
    </row>
    <row r="3416" spans="1:8" x14ac:dyDescent="0.35">
      <c r="A3416" s="8" t="str">
        <f t="shared" si="112"/>
        <v>Distribución volumen por criterio (kg ó litros)Queso Ing.NIVEL ALTO</v>
      </c>
      <c r="B3416" s="8" t="s">
        <v>265</v>
      </c>
      <c r="C3416" s="8">
        <v>0</v>
      </c>
      <c r="D3416" t="s">
        <v>245</v>
      </c>
      <c r="E3416" s="24">
        <v>24.355849096396501</v>
      </c>
      <c r="F3416" s="24">
        <v>24.962951230774099</v>
      </c>
      <c r="G3416" s="24">
        <v>27.062601954633699</v>
      </c>
      <c r="H3416" s="9">
        <v>0</v>
      </c>
    </row>
    <row r="3417" spans="1:8" x14ac:dyDescent="0.35">
      <c r="A3417" s="8" t="str">
        <f t="shared" si="112"/>
        <v>Distribución volumen por criterio (kg ó litros)Queso Ing.NIVEL MEDIO ALTO</v>
      </c>
      <c r="B3417" s="8" t="s">
        <v>265</v>
      </c>
      <c r="C3417" s="8">
        <v>0</v>
      </c>
      <c r="D3417" t="s">
        <v>246</v>
      </c>
      <c r="E3417" s="24">
        <v>14.9427767356723</v>
      </c>
      <c r="F3417" s="24">
        <v>16.179170949847599</v>
      </c>
      <c r="G3417" s="24">
        <v>17.547969713548699</v>
      </c>
      <c r="H3417" s="9">
        <v>0</v>
      </c>
    </row>
    <row r="3418" spans="1:8" x14ac:dyDescent="0.35">
      <c r="A3418" s="8" t="str">
        <f t="shared" si="112"/>
        <v>Distribución volumen por criterio (kg ó litros)Queso Ing.NIVEL MEDIO</v>
      </c>
      <c r="B3418" s="8" t="s">
        <v>265</v>
      </c>
      <c r="C3418" s="8">
        <v>0</v>
      </c>
      <c r="D3418" t="s">
        <v>247</v>
      </c>
      <c r="E3418" s="24">
        <v>28.274393276803799</v>
      </c>
      <c r="F3418" s="24">
        <v>27.34018792298</v>
      </c>
      <c r="G3418" s="24">
        <v>22.944418962480999</v>
      </c>
      <c r="H3418" s="9">
        <v>0</v>
      </c>
    </row>
    <row r="3419" spans="1:8" x14ac:dyDescent="0.35">
      <c r="A3419" s="8" t="str">
        <f t="shared" si="112"/>
        <v>Distribución volumen por criterio (kg ó litros)Queso Ing.NIVEL MEDIO BAJO</v>
      </c>
      <c r="B3419" s="8" t="s">
        <v>265</v>
      </c>
      <c r="C3419" s="8">
        <v>0</v>
      </c>
      <c r="D3419" t="s">
        <v>248</v>
      </c>
      <c r="E3419" s="24">
        <v>13.4906495517204</v>
      </c>
      <c r="F3419" s="24">
        <v>14.155164322304699</v>
      </c>
      <c r="G3419" s="24">
        <v>15.4537172132426</v>
      </c>
      <c r="H3419" s="9">
        <v>0</v>
      </c>
    </row>
    <row r="3420" spans="1:8" x14ac:dyDescent="0.35">
      <c r="A3420" s="8" t="str">
        <f t="shared" si="112"/>
        <v>Distribución volumen por criterio (kg ó litros)Queso Ing.NIVEL BAJO</v>
      </c>
      <c r="B3420" s="8" t="s">
        <v>265</v>
      </c>
      <c r="C3420" s="8">
        <v>0</v>
      </c>
      <c r="D3420" t="s">
        <v>249</v>
      </c>
      <c r="E3420" s="24">
        <v>18.936321650116302</v>
      </c>
      <c r="F3420" s="24">
        <v>17.362515101939699</v>
      </c>
      <c r="G3420" s="24">
        <v>16.9912974521263</v>
      </c>
      <c r="H3420" s="9">
        <v>0</v>
      </c>
    </row>
    <row r="3421" spans="1:8" x14ac:dyDescent="0.35">
      <c r="A3421" s="8" t="str">
        <f t="shared" si="112"/>
        <v>Distribución volumen por criterio (kg ó litros)Queso Ing.HOMBRE</v>
      </c>
      <c r="B3421" s="8" t="s">
        <v>265</v>
      </c>
      <c r="C3421" s="8">
        <v>0</v>
      </c>
      <c r="D3421" t="s">
        <v>166</v>
      </c>
      <c r="E3421" s="24">
        <v>45.185418737451897</v>
      </c>
      <c r="F3421" s="24">
        <v>44.623737927863097</v>
      </c>
      <c r="G3421" s="24">
        <v>46.296677468913998</v>
      </c>
      <c r="H3421" s="9">
        <v>0</v>
      </c>
    </row>
    <row r="3422" spans="1:8" x14ac:dyDescent="0.35">
      <c r="A3422" s="8" t="str">
        <f t="shared" si="112"/>
        <v>Distribución volumen por criterio (kg ó litros)Queso Ing.MUJER</v>
      </c>
      <c r="B3422" s="8" t="s">
        <v>265</v>
      </c>
      <c r="C3422" s="8">
        <v>0</v>
      </c>
      <c r="D3422" t="s">
        <v>167</v>
      </c>
      <c r="E3422" s="24">
        <v>54.814573940584999</v>
      </c>
      <c r="F3422" s="24">
        <v>55.376249019688302</v>
      </c>
      <c r="G3422" s="24">
        <v>53.7033206684549</v>
      </c>
      <c r="H3422" s="9">
        <v>0</v>
      </c>
    </row>
    <row r="3423" spans="1:8" x14ac:dyDescent="0.35">
      <c r="A3423" s="8" t="str">
        <f t="shared" ref="A3423:A3454" si="113">$I$2343&amp;$C$3423&amp;D3423</f>
        <v>Distribución volumen por criterio (kg ó litros).Fruta Ing.T.ESPAÑA</v>
      </c>
      <c r="B3423" s="8" t="s">
        <v>265</v>
      </c>
      <c r="C3423" s="8" t="s">
        <v>96</v>
      </c>
      <c r="D3423" t="s">
        <v>138</v>
      </c>
      <c r="E3423" s="24">
        <v>100</v>
      </c>
      <c r="F3423" s="24">
        <v>100</v>
      </c>
      <c r="G3423" s="24">
        <v>100</v>
      </c>
      <c r="H3423" s="9">
        <v>0</v>
      </c>
    </row>
    <row r="3424" spans="1:8" x14ac:dyDescent="0.35">
      <c r="A3424" s="8" t="str">
        <f t="shared" si="113"/>
        <v>Distribución volumen por criterio (kg ó litros).Fruta Ing.BCN AM</v>
      </c>
      <c r="B3424" s="8" t="s">
        <v>265</v>
      </c>
      <c r="C3424" s="8">
        <v>0</v>
      </c>
      <c r="D3424" t="s">
        <v>140</v>
      </c>
      <c r="E3424" s="24">
        <v>9.37918917178858</v>
      </c>
      <c r="F3424" s="24">
        <v>21.8557807513711</v>
      </c>
      <c r="G3424" s="24">
        <v>12.0894419573884</v>
      </c>
      <c r="H3424" s="9">
        <v>0</v>
      </c>
    </row>
    <row r="3425" spans="1:8" x14ac:dyDescent="0.35">
      <c r="A3425" s="8" t="str">
        <f t="shared" si="113"/>
        <v>Distribución volumen por criterio (kg ó litros).Fruta Ing.REST.CAT ARAGON</v>
      </c>
      <c r="B3425" s="8" t="s">
        <v>265</v>
      </c>
      <c r="C3425" s="8">
        <v>0</v>
      </c>
      <c r="D3425" t="s">
        <v>141</v>
      </c>
      <c r="E3425" s="24">
        <v>9.1413059412478308</v>
      </c>
      <c r="F3425" s="24">
        <v>7.8222111231753102</v>
      </c>
      <c r="G3425" s="24">
        <v>9.0578371441908008</v>
      </c>
      <c r="H3425" s="9">
        <v>0</v>
      </c>
    </row>
    <row r="3426" spans="1:8" x14ac:dyDescent="0.35">
      <c r="A3426" s="8" t="str">
        <f t="shared" si="113"/>
        <v>Distribución volumen por criterio (kg ó litros).Fruta Ing.LEVANTE</v>
      </c>
      <c r="B3426" s="8" t="s">
        <v>265</v>
      </c>
      <c r="C3426" s="8">
        <v>0</v>
      </c>
      <c r="D3426" t="s">
        <v>142</v>
      </c>
      <c r="E3426" s="24">
        <v>25.757194298654401</v>
      </c>
      <c r="F3426" s="24">
        <v>24.946332705391601</v>
      </c>
      <c r="G3426" s="24">
        <v>13.6985177318294</v>
      </c>
      <c r="H3426" s="9">
        <v>0</v>
      </c>
    </row>
    <row r="3427" spans="1:8" x14ac:dyDescent="0.35">
      <c r="A3427" s="8" t="str">
        <f t="shared" si="113"/>
        <v>Distribución volumen por criterio (kg ó litros).Fruta Ing.ANDALUCIA</v>
      </c>
      <c r="B3427" s="8" t="s">
        <v>265</v>
      </c>
      <c r="C3427" s="8">
        <v>0</v>
      </c>
      <c r="D3427" t="s">
        <v>143</v>
      </c>
      <c r="E3427" s="24">
        <v>9.9540981279636593</v>
      </c>
      <c r="F3427" s="24">
        <v>7.5854295986734401</v>
      </c>
      <c r="G3427" s="24">
        <v>9.9168543522215895</v>
      </c>
      <c r="H3427" s="9">
        <v>0</v>
      </c>
    </row>
    <row r="3428" spans="1:8" x14ac:dyDescent="0.35">
      <c r="A3428" s="8" t="str">
        <f t="shared" si="113"/>
        <v>Distribución volumen por criterio (kg ó litros).Fruta Ing.MDD AM</v>
      </c>
      <c r="B3428" s="8" t="s">
        <v>265</v>
      </c>
      <c r="C3428" s="8">
        <v>0</v>
      </c>
      <c r="D3428" t="s">
        <v>144</v>
      </c>
      <c r="E3428" s="24">
        <v>13.8507030083397</v>
      </c>
      <c r="F3428" s="24">
        <v>16.365405462550001</v>
      </c>
      <c r="G3428" s="24">
        <v>19.982965422922501</v>
      </c>
      <c r="H3428" s="9">
        <v>0</v>
      </c>
    </row>
    <row r="3429" spans="1:8" x14ac:dyDescent="0.35">
      <c r="A3429" s="8" t="str">
        <f t="shared" si="113"/>
        <v>Distribución volumen por criterio (kg ó litros).Fruta Ing.RTO CENTRO</v>
      </c>
      <c r="B3429" s="8" t="s">
        <v>265</v>
      </c>
      <c r="C3429" s="8">
        <v>0</v>
      </c>
      <c r="D3429" t="s">
        <v>145</v>
      </c>
      <c r="E3429" s="24">
        <v>12.065860772765101</v>
      </c>
      <c r="F3429" s="24">
        <v>7.2515431087644799</v>
      </c>
      <c r="G3429" s="24">
        <v>16.759397357725899</v>
      </c>
      <c r="H3429" s="9">
        <v>0</v>
      </c>
    </row>
    <row r="3430" spans="1:8" x14ac:dyDescent="0.35">
      <c r="A3430" s="8" t="str">
        <f t="shared" si="113"/>
        <v>Distribución volumen por criterio (kg ó litros).Fruta Ing.NORTE-CENTRO</v>
      </c>
      <c r="B3430" s="8" t="s">
        <v>265</v>
      </c>
      <c r="C3430" s="8">
        <v>0</v>
      </c>
      <c r="D3430" t="s">
        <v>146</v>
      </c>
      <c r="E3430" s="24">
        <v>8.5626111260767797</v>
      </c>
      <c r="F3430" s="24">
        <v>8.2676572444304401</v>
      </c>
      <c r="G3430" s="24">
        <v>12.7956058516758</v>
      </c>
      <c r="H3430" s="9">
        <v>0</v>
      </c>
    </row>
    <row r="3431" spans="1:8" x14ac:dyDescent="0.35">
      <c r="A3431" s="8" t="str">
        <f t="shared" si="113"/>
        <v>Distribución volumen por criterio (kg ó litros).Fruta Ing.NOROESTE</v>
      </c>
      <c r="B3431" s="8" t="s">
        <v>265</v>
      </c>
      <c r="C3431" s="8">
        <v>0</v>
      </c>
      <c r="D3431" t="s">
        <v>147</v>
      </c>
      <c r="E3431" s="24">
        <v>11.289028292642101</v>
      </c>
      <c r="F3431" s="24">
        <v>5.9056381404671603</v>
      </c>
      <c r="G3431" s="24">
        <v>5.6993721077727297</v>
      </c>
      <c r="H3431" s="9">
        <v>0</v>
      </c>
    </row>
    <row r="3432" spans="1:8" x14ac:dyDescent="0.35">
      <c r="A3432" s="8" t="str">
        <f t="shared" si="113"/>
        <v>Distribución volumen por criterio (kg ó litros).Fruta Ing.&lt;2MIL</v>
      </c>
      <c r="B3432" s="8" t="s">
        <v>265</v>
      </c>
      <c r="C3432" s="8">
        <v>0</v>
      </c>
      <c r="D3432" t="s">
        <v>148</v>
      </c>
      <c r="E3432" s="24">
        <v>6.5048405696454097</v>
      </c>
      <c r="F3432" s="24">
        <v>4.1342273794229003</v>
      </c>
      <c r="G3432" s="24">
        <v>1.71278531231709</v>
      </c>
      <c r="H3432" s="9">
        <v>0</v>
      </c>
    </row>
    <row r="3433" spans="1:8" x14ac:dyDescent="0.35">
      <c r="A3433" s="8" t="str">
        <f t="shared" si="113"/>
        <v>Distribución volumen por criterio (kg ó litros).Fruta Ing.2-5MIL</v>
      </c>
      <c r="B3433" s="8" t="s">
        <v>265</v>
      </c>
      <c r="C3433" s="8">
        <v>0</v>
      </c>
      <c r="D3433" t="s">
        <v>149</v>
      </c>
      <c r="E3433" s="24">
        <v>2.5701880099704399</v>
      </c>
      <c r="F3433" s="24">
        <v>1.66362928104498</v>
      </c>
      <c r="G3433" s="24">
        <v>2.0413829371958099</v>
      </c>
      <c r="H3433" s="9">
        <v>0</v>
      </c>
    </row>
    <row r="3434" spans="1:8" x14ac:dyDescent="0.35">
      <c r="A3434" s="8" t="str">
        <f t="shared" si="113"/>
        <v>Distribución volumen por criterio (kg ó litros).Fruta Ing.5-10MIL</v>
      </c>
      <c r="B3434" s="8" t="s">
        <v>265</v>
      </c>
      <c r="C3434" s="8">
        <v>0</v>
      </c>
      <c r="D3434" t="s">
        <v>150</v>
      </c>
      <c r="E3434" s="24">
        <v>7.1091735934121099</v>
      </c>
      <c r="F3434" s="24">
        <v>8.8963212036693804</v>
      </c>
      <c r="G3434" s="24">
        <v>3.98141573311693</v>
      </c>
      <c r="H3434" s="9">
        <v>0</v>
      </c>
    </row>
    <row r="3435" spans="1:8" x14ac:dyDescent="0.35">
      <c r="A3435" s="8" t="str">
        <f t="shared" si="113"/>
        <v>Distribución volumen por criterio (kg ó litros).Fruta Ing.10-30MIL</v>
      </c>
      <c r="B3435" s="8" t="s">
        <v>265</v>
      </c>
      <c r="C3435" s="8">
        <v>0</v>
      </c>
      <c r="D3435" t="s">
        <v>151</v>
      </c>
      <c r="E3435" s="24">
        <v>13.8446974261241</v>
      </c>
      <c r="F3435" s="24">
        <v>14.3904229499395</v>
      </c>
      <c r="G3435" s="24">
        <v>26.010699836246602</v>
      </c>
      <c r="H3435" s="9">
        <v>0</v>
      </c>
    </row>
    <row r="3436" spans="1:8" x14ac:dyDescent="0.35">
      <c r="A3436" s="8" t="str">
        <f t="shared" si="113"/>
        <v>Distribución volumen por criterio (kg ó litros).Fruta Ing.30-100MIL</v>
      </c>
      <c r="B3436" s="8" t="s">
        <v>265</v>
      </c>
      <c r="C3436" s="8">
        <v>0</v>
      </c>
      <c r="D3436" t="s">
        <v>152</v>
      </c>
      <c r="E3436" s="24">
        <v>17.982323602950501</v>
      </c>
      <c r="F3436" s="24">
        <v>11.7282379677437</v>
      </c>
      <c r="G3436" s="24">
        <v>11.7254249300679</v>
      </c>
      <c r="H3436" s="9">
        <v>0</v>
      </c>
    </row>
    <row r="3437" spans="1:8" x14ac:dyDescent="0.35">
      <c r="A3437" s="8" t="str">
        <f t="shared" si="113"/>
        <v>Distribución volumen por criterio (kg ó litros).Fruta Ing.100-200MIL</v>
      </c>
      <c r="B3437" s="8" t="s">
        <v>265</v>
      </c>
      <c r="C3437" s="8">
        <v>0</v>
      </c>
      <c r="D3437" t="s">
        <v>153</v>
      </c>
      <c r="E3437" s="24">
        <v>7.0872911072796096</v>
      </c>
      <c r="F3437" s="24">
        <v>22.547902443977598</v>
      </c>
      <c r="G3437" s="24">
        <v>10.490921494206299</v>
      </c>
      <c r="H3437" s="9">
        <v>0</v>
      </c>
    </row>
    <row r="3438" spans="1:8" x14ac:dyDescent="0.35">
      <c r="A3438" s="8" t="str">
        <f t="shared" si="113"/>
        <v>Distribución volumen por criterio (kg ó litros).Fruta Ing.200-500MIL</v>
      </c>
      <c r="B3438" s="8" t="s">
        <v>265</v>
      </c>
      <c r="C3438" s="8">
        <v>0</v>
      </c>
      <c r="D3438" t="s">
        <v>154</v>
      </c>
      <c r="E3438" s="24">
        <v>23.508628597350398</v>
      </c>
      <c r="F3438" s="24">
        <v>13.7420312204033</v>
      </c>
      <c r="G3438" s="24">
        <v>21.803564442998301</v>
      </c>
      <c r="H3438" s="9">
        <v>0</v>
      </c>
    </row>
    <row r="3439" spans="1:8" x14ac:dyDescent="0.35">
      <c r="A3439" s="8" t="str">
        <f t="shared" si="113"/>
        <v>Distribución volumen por criterio (kg ó litros).Fruta Ing.&gt;500MIL</v>
      </c>
      <c r="B3439" s="8" t="s">
        <v>265</v>
      </c>
      <c r="C3439" s="8">
        <v>0</v>
      </c>
      <c r="D3439" t="s">
        <v>155</v>
      </c>
      <c r="E3439" s="24">
        <v>21.392849470316801</v>
      </c>
      <c r="F3439" s="24">
        <v>22.897224418378599</v>
      </c>
      <c r="G3439" s="24">
        <v>22.233795357964699</v>
      </c>
      <c r="H3439" s="9">
        <v>0</v>
      </c>
    </row>
    <row r="3440" spans="1:8" x14ac:dyDescent="0.35">
      <c r="A3440" s="8" t="str">
        <f t="shared" si="113"/>
        <v>Distribución volumen por criterio (kg ó litros).Fruta Ing.DE 15 A 19 AÑOS</v>
      </c>
      <c r="B3440" s="8" t="s">
        <v>265</v>
      </c>
      <c r="C3440" s="8">
        <v>0</v>
      </c>
      <c r="D3440" t="s">
        <v>156</v>
      </c>
      <c r="E3440" s="24">
        <v>3.08939475264153</v>
      </c>
      <c r="F3440" s="24">
        <v>0.33654474511641902</v>
      </c>
      <c r="G3440" s="24">
        <v>0.41450659424758501</v>
      </c>
      <c r="H3440" s="9">
        <v>0</v>
      </c>
    </row>
    <row r="3441" spans="1:8" x14ac:dyDescent="0.35">
      <c r="A3441" s="8" t="str">
        <f t="shared" si="113"/>
        <v>Distribución volumen por criterio (kg ó litros).Fruta Ing.DE 20 A 24 AÑOS</v>
      </c>
      <c r="B3441" s="8" t="s">
        <v>265</v>
      </c>
      <c r="C3441" s="8">
        <v>0</v>
      </c>
      <c r="D3441" t="s">
        <v>157</v>
      </c>
      <c r="E3441" s="24">
        <v>1.5011919840552099</v>
      </c>
      <c r="F3441" s="24">
        <v>2.26608125514693</v>
      </c>
      <c r="G3441" s="24">
        <v>4.8644378041539396</v>
      </c>
      <c r="H3441" s="9">
        <v>0</v>
      </c>
    </row>
    <row r="3442" spans="1:8" x14ac:dyDescent="0.35">
      <c r="A3442" s="8" t="str">
        <f t="shared" si="113"/>
        <v>Distribución volumen por criterio (kg ó litros).Fruta Ing.DE 25 A 34 AÑOS</v>
      </c>
      <c r="B3442" s="8" t="s">
        <v>265</v>
      </c>
      <c r="C3442" s="8">
        <v>0</v>
      </c>
      <c r="D3442" t="s">
        <v>158</v>
      </c>
      <c r="E3442" s="24">
        <v>5.5937676819140698</v>
      </c>
      <c r="F3442" s="24">
        <v>4.4145064353233296</v>
      </c>
      <c r="G3442" s="24">
        <v>6.0079229166393899</v>
      </c>
      <c r="H3442" s="9">
        <v>0</v>
      </c>
    </row>
    <row r="3443" spans="1:8" x14ac:dyDescent="0.35">
      <c r="A3443" s="8" t="str">
        <f t="shared" si="113"/>
        <v>Distribución volumen por criterio (kg ó litros).Fruta Ing.DE 35 A 49 AÑOS</v>
      </c>
      <c r="B3443" s="8" t="s">
        <v>265</v>
      </c>
      <c r="C3443" s="8">
        <v>0</v>
      </c>
      <c r="D3443" t="s">
        <v>159</v>
      </c>
      <c r="E3443" s="24">
        <v>25.3050865606704</v>
      </c>
      <c r="F3443" s="24">
        <v>27.985573660881599</v>
      </c>
      <c r="G3443" s="24">
        <v>13.668093962260301</v>
      </c>
      <c r="H3443" s="9">
        <v>0</v>
      </c>
    </row>
    <row r="3444" spans="1:8" x14ac:dyDescent="0.35">
      <c r="A3444" s="8" t="str">
        <f t="shared" si="113"/>
        <v>Distribución volumen por criterio (kg ó litros).Fruta Ing.DE 50 A 59 AÑOS</v>
      </c>
      <c r="B3444" s="8" t="s">
        <v>265</v>
      </c>
      <c r="C3444" s="8">
        <v>0</v>
      </c>
      <c r="D3444" t="s">
        <v>160</v>
      </c>
      <c r="E3444" s="24">
        <v>24.9953799618768</v>
      </c>
      <c r="F3444" s="24">
        <v>18.6179895110653</v>
      </c>
      <c r="G3444" s="24">
        <v>22.059783370206901</v>
      </c>
      <c r="H3444" s="9">
        <v>0</v>
      </c>
    </row>
    <row r="3445" spans="1:8" x14ac:dyDescent="0.35">
      <c r="A3445" s="8" t="str">
        <f t="shared" si="113"/>
        <v>Distribución volumen por criterio (kg ó litros).Fruta Ing.DE 60 A 75 AÑOS</v>
      </c>
      <c r="B3445" s="8" t="s">
        <v>265</v>
      </c>
      <c r="C3445" s="8">
        <v>0</v>
      </c>
      <c r="D3445" t="s">
        <v>161</v>
      </c>
      <c r="E3445" s="24">
        <v>39.515174792014101</v>
      </c>
      <c r="F3445" s="24">
        <v>46.379296830315099</v>
      </c>
      <c r="G3445" s="24">
        <v>52.985243867902597</v>
      </c>
      <c r="H3445" s="9">
        <v>0</v>
      </c>
    </row>
    <row r="3446" spans="1:8" x14ac:dyDescent="0.35">
      <c r="A3446" s="8" t="str">
        <f t="shared" si="113"/>
        <v>Distribución volumen por criterio (kg ó litros).Fruta Ing.NIVEL ALTO</v>
      </c>
      <c r="B3446" s="8" t="s">
        <v>265</v>
      </c>
      <c r="C3446" s="8">
        <v>0</v>
      </c>
      <c r="D3446" t="s">
        <v>245</v>
      </c>
      <c r="E3446" s="24">
        <v>20.2622196600385</v>
      </c>
      <c r="F3446" s="24">
        <v>13.925610739573701</v>
      </c>
      <c r="G3446" s="24">
        <v>17.932662539966898</v>
      </c>
      <c r="H3446" s="9">
        <v>0</v>
      </c>
    </row>
    <row r="3447" spans="1:8" x14ac:dyDescent="0.35">
      <c r="A3447" s="8" t="str">
        <f t="shared" si="113"/>
        <v>Distribución volumen por criterio (kg ó litros).Fruta Ing.NIVEL MEDIO ALTO</v>
      </c>
      <c r="B3447" s="8" t="s">
        <v>265</v>
      </c>
      <c r="C3447" s="8">
        <v>0</v>
      </c>
      <c r="D3447" t="s">
        <v>246</v>
      </c>
      <c r="E3447" s="24">
        <v>10.5135663805096</v>
      </c>
      <c r="F3447" s="24">
        <v>17.848383790301</v>
      </c>
      <c r="G3447" s="24">
        <v>12.099438039326101</v>
      </c>
      <c r="H3447" s="9">
        <v>0</v>
      </c>
    </row>
    <row r="3448" spans="1:8" x14ac:dyDescent="0.35">
      <c r="A3448" s="8" t="str">
        <f t="shared" si="113"/>
        <v>Distribución volumen por criterio (kg ó litros).Fruta Ing.NIVEL MEDIO</v>
      </c>
      <c r="B3448" s="8" t="s">
        <v>265</v>
      </c>
      <c r="C3448" s="8">
        <v>0</v>
      </c>
      <c r="D3448" t="s">
        <v>247</v>
      </c>
      <c r="E3448" s="24">
        <v>30.94062334613</v>
      </c>
      <c r="F3448" s="24">
        <v>27.902842135669701</v>
      </c>
      <c r="G3448" s="24">
        <v>24.646160011431199</v>
      </c>
      <c r="H3448" s="9">
        <v>0</v>
      </c>
    </row>
    <row r="3449" spans="1:8" x14ac:dyDescent="0.35">
      <c r="A3449" s="8" t="str">
        <f t="shared" si="113"/>
        <v>Distribución volumen por criterio (kg ó litros).Fruta Ing.NIVEL MEDIO BAJO</v>
      </c>
      <c r="B3449" s="8" t="s">
        <v>265</v>
      </c>
      <c r="C3449" s="8">
        <v>0</v>
      </c>
      <c r="D3449" t="s">
        <v>248</v>
      </c>
      <c r="E3449" s="24">
        <v>14.326247259349399</v>
      </c>
      <c r="F3449" s="24">
        <v>7.6845272002130303</v>
      </c>
      <c r="G3449" s="24">
        <v>17.681099276760499</v>
      </c>
      <c r="H3449" s="9">
        <v>0</v>
      </c>
    </row>
    <row r="3450" spans="1:8" x14ac:dyDescent="0.35">
      <c r="A3450" s="8" t="str">
        <f t="shared" si="113"/>
        <v>Distribución volumen por criterio (kg ó litros).Fruta Ing.NIVEL BAJO</v>
      </c>
      <c r="B3450" s="8" t="s">
        <v>265</v>
      </c>
      <c r="C3450" s="8">
        <v>0</v>
      </c>
      <c r="D3450" t="s">
        <v>249</v>
      </c>
      <c r="E3450" s="24">
        <v>23.957336924505899</v>
      </c>
      <c r="F3450" s="24">
        <v>32.6386340602213</v>
      </c>
      <c r="G3450" s="24">
        <v>27.640635570049501</v>
      </c>
      <c r="H3450" s="9">
        <v>0</v>
      </c>
    </row>
    <row r="3451" spans="1:8" x14ac:dyDescent="0.35">
      <c r="A3451" s="8" t="str">
        <f t="shared" si="113"/>
        <v>Distribución volumen por criterio (kg ó litros).Fruta Ing.HOMBRE</v>
      </c>
      <c r="B3451" s="8" t="s">
        <v>265</v>
      </c>
      <c r="C3451" s="8">
        <v>0</v>
      </c>
      <c r="D3451" t="s">
        <v>166</v>
      </c>
      <c r="E3451" s="24">
        <v>41.238164133600101</v>
      </c>
      <c r="F3451" s="24">
        <v>41.1090345695686</v>
      </c>
      <c r="G3451" s="24">
        <v>45.0381501156929</v>
      </c>
      <c r="H3451" s="9">
        <v>0</v>
      </c>
    </row>
    <row r="3452" spans="1:8" x14ac:dyDescent="0.35">
      <c r="A3452" s="8" t="str">
        <f t="shared" si="113"/>
        <v>Distribución volumen por criterio (kg ó litros).Fruta Ing.MUJER</v>
      </c>
      <c r="B3452" s="8" t="s">
        <v>265</v>
      </c>
      <c r="C3452" s="8">
        <v>0</v>
      </c>
      <c r="D3452" t="s">
        <v>167</v>
      </c>
      <c r="E3452" s="24">
        <v>58.761830370822302</v>
      </c>
      <c r="F3452" s="24">
        <v>58.890962804757599</v>
      </c>
      <c r="G3452" s="24">
        <v>54.961844302321502</v>
      </c>
      <c r="H3452" s="9">
        <v>0</v>
      </c>
    </row>
    <row r="3453" spans="1:8" x14ac:dyDescent="0.35">
      <c r="A3453" s="8" t="str">
        <f t="shared" si="113"/>
        <v>Distribución volumen por criterio (kg ó litros).Fruta Ing.T.ESPAÑA</v>
      </c>
      <c r="B3453" s="8" t="s">
        <v>265</v>
      </c>
      <c r="C3453" s="8" t="s">
        <v>97</v>
      </c>
      <c r="D3453" t="s">
        <v>138</v>
      </c>
      <c r="E3453" s="24">
        <v>100</v>
      </c>
      <c r="F3453" s="24">
        <v>100</v>
      </c>
      <c r="G3453" s="24">
        <v>100</v>
      </c>
      <c r="H3453" s="9">
        <v>0</v>
      </c>
    </row>
    <row r="3454" spans="1:8" x14ac:dyDescent="0.35">
      <c r="A3454" s="8" t="str">
        <f t="shared" si="113"/>
        <v>Distribución volumen por criterio (kg ó litros).Fruta Ing.BCN AM</v>
      </c>
      <c r="B3454" s="8" t="s">
        <v>265</v>
      </c>
      <c r="C3454" s="8">
        <v>0</v>
      </c>
      <c r="D3454" t="s">
        <v>140</v>
      </c>
      <c r="E3454" s="24">
        <v>9.7443620221301792</v>
      </c>
      <c r="F3454" s="24">
        <v>22.657629113777901</v>
      </c>
      <c r="G3454" s="24">
        <v>12.5948769596577</v>
      </c>
      <c r="H3454" s="9">
        <v>0</v>
      </c>
    </row>
    <row r="3455" spans="1:8" x14ac:dyDescent="0.35">
      <c r="A3455" s="8" t="str">
        <f t="shared" ref="A3455:A3482" si="114">$I$2343&amp;$C$3423&amp;D3455</f>
        <v>Distribución volumen por criterio (kg ó litros).Fruta Ing.REST.CAT ARAGON</v>
      </c>
      <c r="B3455" s="8" t="s">
        <v>265</v>
      </c>
      <c r="C3455" s="8">
        <v>0</v>
      </c>
      <c r="D3455" t="s">
        <v>141</v>
      </c>
      <c r="E3455" s="24">
        <v>9.5357679734778191</v>
      </c>
      <c r="F3455" s="24">
        <v>8.0194340647674807</v>
      </c>
      <c r="G3455" s="24">
        <v>9.3507354916701306</v>
      </c>
      <c r="H3455" s="9">
        <v>0</v>
      </c>
    </row>
    <row r="3456" spans="1:8" x14ac:dyDescent="0.35">
      <c r="A3456" s="8" t="str">
        <f t="shared" si="114"/>
        <v>Distribución volumen por criterio (kg ó litros).Fruta Ing.LEVANTE</v>
      </c>
      <c r="B3456" s="8" t="s">
        <v>265</v>
      </c>
      <c r="C3456" s="8">
        <v>0</v>
      </c>
      <c r="D3456" t="s">
        <v>142</v>
      </c>
      <c r="E3456" s="24">
        <v>26.0475659209932</v>
      </c>
      <c r="F3456" s="24">
        <v>24.730335983696602</v>
      </c>
      <c r="G3456" s="24">
        <v>13.154597474190201</v>
      </c>
      <c r="H3456" s="9">
        <v>0</v>
      </c>
    </row>
    <row r="3457" spans="1:8" x14ac:dyDescent="0.35">
      <c r="A3457" s="8" t="str">
        <f t="shared" si="114"/>
        <v>Distribución volumen por criterio (kg ó litros).Fruta Ing.ANDALUCIA</v>
      </c>
      <c r="B3457" s="8" t="s">
        <v>265</v>
      </c>
      <c r="C3457" s="8">
        <v>0</v>
      </c>
      <c r="D3457" t="s">
        <v>143</v>
      </c>
      <c r="E3457" s="24">
        <v>9.0682038312574207</v>
      </c>
      <c r="F3457" s="24">
        <v>6.8077417897999402</v>
      </c>
      <c r="G3457" s="24">
        <v>9.0881935370476299</v>
      </c>
      <c r="H3457" s="9">
        <v>0</v>
      </c>
    </row>
    <row r="3458" spans="1:8" x14ac:dyDescent="0.35">
      <c r="A3458" s="8" t="str">
        <f t="shared" si="114"/>
        <v>Distribución volumen por criterio (kg ó litros).Fruta Ing.MDD AM</v>
      </c>
      <c r="B3458" s="8" t="s">
        <v>265</v>
      </c>
      <c r="C3458" s="8">
        <v>0</v>
      </c>
      <c r="D3458" t="s">
        <v>144</v>
      </c>
      <c r="E3458" s="24">
        <v>14.101961322166099</v>
      </c>
      <c r="F3458" s="24">
        <v>16.7115127287531</v>
      </c>
      <c r="G3458" s="24">
        <v>20.6242651970108</v>
      </c>
      <c r="H3458" s="9">
        <v>0</v>
      </c>
    </row>
    <row r="3459" spans="1:8" x14ac:dyDescent="0.35">
      <c r="A3459" s="8" t="str">
        <f t="shared" si="114"/>
        <v>Distribución volumen por criterio (kg ó litros).Fruta Ing.RTO CENTRO</v>
      </c>
      <c r="B3459" s="8" t="s">
        <v>265</v>
      </c>
      <c r="C3459" s="8">
        <v>0</v>
      </c>
      <c r="D3459" t="s">
        <v>145</v>
      </c>
      <c r="E3459" s="24">
        <v>11.945401601773799</v>
      </c>
      <c r="F3459" s="24">
        <v>7.0854300876804199</v>
      </c>
      <c r="G3459" s="24">
        <v>17.1582934666034</v>
      </c>
      <c r="H3459" s="9">
        <v>0</v>
      </c>
    </row>
    <row r="3460" spans="1:8" x14ac:dyDescent="0.35">
      <c r="A3460" s="8" t="str">
        <f t="shared" si="114"/>
        <v>Distribución volumen por criterio (kg ó litros).Fruta Ing.NORTE-CENTRO</v>
      </c>
      <c r="B3460" s="8" t="s">
        <v>265</v>
      </c>
      <c r="C3460" s="8">
        <v>0</v>
      </c>
      <c r="D3460" t="s">
        <v>146</v>
      </c>
      <c r="E3460" s="24">
        <v>7.85331778000414</v>
      </c>
      <c r="F3460" s="24">
        <v>8.0295997331548996</v>
      </c>
      <c r="G3460" s="24">
        <v>12.206646771114499</v>
      </c>
      <c r="H3460" s="9">
        <v>0</v>
      </c>
    </row>
    <row r="3461" spans="1:8" x14ac:dyDescent="0.35">
      <c r="A3461" s="8" t="str">
        <f t="shared" si="114"/>
        <v>Distribución volumen por criterio (kg ó litros).Fruta Ing.NOROESTE</v>
      </c>
      <c r="B3461" s="8" t="s">
        <v>265</v>
      </c>
      <c r="C3461" s="8">
        <v>0</v>
      </c>
      <c r="D3461" t="s">
        <v>147</v>
      </c>
      <c r="E3461" s="24">
        <v>11.703409954763799</v>
      </c>
      <c r="F3461" s="24">
        <v>5.9583139975242503</v>
      </c>
      <c r="G3461" s="24">
        <v>5.8223828870701704</v>
      </c>
      <c r="H3461" s="9">
        <v>0</v>
      </c>
    </row>
    <row r="3462" spans="1:8" x14ac:dyDescent="0.35">
      <c r="A3462" s="8" t="str">
        <f t="shared" si="114"/>
        <v>Distribución volumen por criterio (kg ó litros).Fruta Ing.&lt;2MIL</v>
      </c>
      <c r="B3462" s="8" t="s">
        <v>265</v>
      </c>
      <c r="C3462" s="8">
        <v>0</v>
      </c>
      <c r="D3462" t="s">
        <v>148</v>
      </c>
      <c r="E3462" s="24">
        <v>6.6383388229039202</v>
      </c>
      <c r="F3462" s="24">
        <v>4.2185824316058298</v>
      </c>
      <c r="G3462" s="24">
        <v>1.7435137411566399</v>
      </c>
      <c r="H3462" s="9">
        <v>0</v>
      </c>
    </row>
    <row r="3463" spans="1:8" x14ac:dyDescent="0.35">
      <c r="A3463" s="8" t="str">
        <f t="shared" si="114"/>
        <v>Distribución volumen por criterio (kg ó litros).Fruta Ing.2-5MIL</v>
      </c>
      <c r="B3463" s="8" t="s">
        <v>265</v>
      </c>
      <c r="C3463" s="8">
        <v>0</v>
      </c>
      <c r="D3463" t="s">
        <v>149</v>
      </c>
      <c r="E3463" s="24">
        <v>2.6929570793718201</v>
      </c>
      <c r="F3463" s="24">
        <v>1.67602811213092</v>
      </c>
      <c r="G3463" s="24">
        <v>2.1090353315637298</v>
      </c>
      <c r="H3463" s="9">
        <v>0</v>
      </c>
    </row>
    <row r="3464" spans="1:8" x14ac:dyDescent="0.35">
      <c r="A3464" s="8" t="str">
        <f t="shared" si="114"/>
        <v>Distribución volumen por criterio (kg ó litros).Fruta Ing.5-10MIL</v>
      </c>
      <c r="B3464" s="8" t="s">
        <v>265</v>
      </c>
      <c r="C3464" s="8">
        <v>0</v>
      </c>
      <c r="D3464" t="s">
        <v>150</v>
      </c>
      <c r="E3464" s="24">
        <v>7.4185045055186603</v>
      </c>
      <c r="F3464" s="24">
        <v>9.18187465088549</v>
      </c>
      <c r="G3464" s="24">
        <v>3.9463772068587</v>
      </c>
      <c r="H3464" s="9">
        <v>0</v>
      </c>
    </row>
    <row r="3465" spans="1:8" x14ac:dyDescent="0.35">
      <c r="A3465" s="8" t="str">
        <f t="shared" si="114"/>
        <v>Distribución volumen por criterio (kg ó litros).Fruta Ing.10-30MIL</v>
      </c>
      <c r="B3465" s="8" t="s">
        <v>265</v>
      </c>
      <c r="C3465" s="8">
        <v>0</v>
      </c>
      <c r="D3465" t="s">
        <v>151</v>
      </c>
      <c r="E3465" s="24">
        <v>13.7979854925204</v>
      </c>
      <c r="F3465" s="24">
        <v>14.0603184520093</v>
      </c>
      <c r="G3465" s="24">
        <v>26.100812896948501</v>
      </c>
      <c r="H3465" s="9">
        <v>0</v>
      </c>
    </row>
    <row r="3466" spans="1:8" x14ac:dyDescent="0.35">
      <c r="A3466" s="8" t="str">
        <f t="shared" si="114"/>
        <v>Distribución volumen por criterio (kg ó litros).Fruta Ing.30-100MIL</v>
      </c>
      <c r="B3466" s="8" t="s">
        <v>265</v>
      </c>
      <c r="C3466" s="8">
        <v>0</v>
      </c>
      <c r="D3466" t="s">
        <v>152</v>
      </c>
      <c r="E3466" s="24">
        <v>17.423614074634099</v>
      </c>
      <c r="F3466" s="24">
        <v>11.3945565562758</v>
      </c>
      <c r="G3466" s="24">
        <v>11.475851768373101</v>
      </c>
      <c r="H3466" s="9">
        <v>0</v>
      </c>
    </row>
    <row r="3467" spans="1:8" x14ac:dyDescent="0.35">
      <c r="A3467" s="8" t="str">
        <f t="shared" si="114"/>
        <v>Distribución volumen por criterio (kg ó litros).Fruta Ing.100-200MIL</v>
      </c>
      <c r="B3467" s="8" t="s">
        <v>265</v>
      </c>
      <c r="C3467" s="8">
        <v>0</v>
      </c>
      <c r="D3467" t="s">
        <v>153</v>
      </c>
      <c r="E3467" s="24">
        <v>6.1941196316741296</v>
      </c>
      <c r="F3467" s="24">
        <v>22.573421582864601</v>
      </c>
      <c r="G3467" s="24">
        <v>9.8064091552935597</v>
      </c>
      <c r="H3467" s="9">
        <v>0</v>
      </c>
    </row>
    <row r="3468" spans="1:8" x14ac:dyDescent="0.35">
      <c r="A3468" s="8" t="str">
        <f t="shared" si="114"/>
        <v>Distribución volumen por criterio (kg ó litros).Fruta Ing.200-500MIL</v>
      </c>
      <c r="B3468" s="8" t="s">
        <v>265</v>
      </c>
      <c r="C3468" s="8">
        <v>0</v>
      </c>
      <c r="D3468" t="s">
        <v>154</v>
      </c>
      <c r="E3468" s="24">
        <v>23.997665269054298</v>
      </c>
      <c r="F3468" s="24">
        <v>13.5009221826265</v>
      </c>
      <c r="G3468" s="24">
        <v>22.097358881216099</v>
      </c>
      <c r="H3468" s="9">
        <v>0</v>
      </c>
    </row>
    <row r="3469" spans="1:8" x14ac:dyDescent="0.35">
      <c r="A3469" s="8" t="str">
        <f t="shared" si="114"/>
        <v>Distribución volumen por criterio (kg ó litros).Fruta Ing.&gt;500MIL</v>
      </c>
      <c r="B3469" s="8" t="s">
        <v>265</v>
      </c>
      <c r="C3469" s="8">
        <v>0</v>
      </c>
      <c r="D3469" t="s">
        <v>155</v>
      </c>
      <c r="E3469" s="24">
        <v>21.83680726875</v>
      </c>
      <c r="F3469" s="24">
        <v>23.3942919402634</v>
      </c>
      <c r="G3469" s="24">
        <v>22.7206308370647</v>
      </c>
      <c r="H3469" s="9">
        <v>0</v>
      </c>
    </row>
    <row r="3470" spans="1:8" x14ac:dyDescent="0.35">
      <c r="A3470" s="8" t="str">
        <f t="shared" si="114"/>
        <v>Distribución volumen por criterio (kg ó litros).Fruta Ing.DE 15 A 19 AÑOS</v>
      </c>
      <c r="B3470" s="8" t="s">
        <v>265</v>
      </c>
      <c r="C3470" s="8">
        <v>0</v>
      </c>
      <c r="D3470" t="s">
        <v>156</v>
      </c>
      <c r="E3470" s="24">
        <v>3.2649268132181</v>
      </c>
      <c r="F3470" s="24">
        <v>0.35060267564971598</v>
      </c>
      <c r="G3470" s="24">
        <v>0.29587892556177697</v>
      </c>
      <c r="H3470" s="9">
        <v>0</v>
      </c>
    </row>
    <row r="3471" spans="1:8" x14ac:dyDescent="0.35">
      <c r="A3471" s="8" t="str">
        <f t="shared" si="114"/>
        <v>Distribución volumen por criterio (kg ó litros).Fruta Ing.DE 20 A 24 AÑOS</v>
      </c>
      <c r="B3471" s="8" t="s">
        <v>265</v>
      </c>
      <c r="C3471" s="8">
        <v>0</v>
      </c>
      <c r="D3471" t="s">
        <v>157</v>
      </c>
      <c r="E3471" s="24">
        <v>1.52636178151931</v>
      </c>
      <c r="F3471" s="24">
        <v>2.3269516550831701</v>
      </c>
      <c r="G3471" s="24">
        <v>5.0885959620515298</v>
      </c>
      <c r="H3471" s="9">
        <v>0</v>
      </c>
    </row>
    <row r="3472" spans="1:8" x14ac:dyDescent="0.35">
      <c r="A3472" s="8" t="str">
        <f t="shared" si="114"/>
        <v>Distribución volumen por criterio (kg ó litros).Fruta Ing.DE 25 A 34 AÑOS</v>
      </c>
      <c r="B3472" s="8" t="s">
        <v>265</v>
      </c>
      <c r="C3472" s="8">
        <v>0</v>
      </c>
      <c r="D3472" t="s">
        <v>158</v>
      </c>
      <c r="E3472" s="24">
        <v>5.8071309218287803</v>
      </c>
      <c r="F3472" s="24">
        <v>4.5622763801885897</v>
      </c>
      <c r="G3472" s="24">
        <v>6.1633900216228898</v>
      </c>
      <c r="H3472" s="9">
        <v>0</v>
      </c>
    </row>
    <row r="3473" spans="1:8" x14ac:dyDescent="0.35">
      <c r="A3473" s="8" t="str">
        <f t="shared" si="114"/>
        <v>Distribución volumen por criterio (kg ó litros).Fruta Ing.DE 35 A 49 AÑOS</v>
      </c>
      <c r="B3473" s="8" t="s">
        <v>265</v>
      </c>
      <c r="C3473" s="8">
        <v>0</v>
      </c>
      <c r="D3473" t="s">
        <v>159</v>
      </c>
      <c r="E3473" s="24">
        <v>25.631365967355599</v>
      </c>
      <c r="F3473" s="24">
        <v>28.569659508145001</v>
      </c>
      <c r="G3473" s="24">
        <v>13.623251101401699</v>
      </c>
      <c r="H3473" s="9">
        <v>0</v>
      </c>
    </row>
    <row r="3474" spans="1:8" x14ac:dyDescent="0.35">
      <c r="A3474" s="8" t="str">
        <f t="shared" si="114"/>
        <v>Distribución volumen por criterio (kg ó litros).Fruta Ing.DE 50 A 59 AÑOS</v>
      </c>
      <c r="B3474" s="8" t="s">
        <v>265</v>
      </c>
      <c r="C3474" s="8">
        <v>0</v>
      </c>
      <c r="D3474" t="s">
        <v>160</v>
      </c>
      <c r="E3474" s="24">
        <v>23.859325169450699</v>
      </c>
      <c r="F3474" s="24">
        <v>17.429784724627901</v>
      </c>
      <c r="G3474" s="24">
        <v>21.363105292389001</v>
      </c>
      <c r="H3474" s="9">
        <v>0</v>
      </c>
    </row>
    <row r="3475" spans="1:8" x14ac:dyDescent="0.35">
      <c r="A3475" s="8" t="str">
        <f t="shared" si="114"/>
        <v>Distribución volumen por criterio (kg ó litros).Fruta Ing.DE 60 A 75 AÑOS</v>
      </c>
      <c r="B3475" s="8" t="s">
        <v>265</v>
      </c>
      <c r="C3475" s="8">
        <v>0</v>
      </c>
      <c r="D3475" t="s">
        <v>161</v>
      </c>
      <c r="E3475" s="24">
        <v>39.910885489584103</v>
      </c>
      <c r="F3475" s="24">
        <v>46.760716069437002</v>
      </c>
      <c r="G3475" s="24">
        <v>53.465766946967399</v>
      </c>
      <c r="H3475" s="9">
        <v>0</v>
      </c>
    </row>
    <row r="3476" spans="1:8" x14ac:dyDescent="0.35">
      <c r="A3476" s="8" t="str">
        <f t="shared" si="114"/>
        <v>Distribución volumen por criterio (kg ó litros).Fruta Ing.NIVEL ALTO</v>
      </c>
      <c r="B3476" s="8" t="s">
        <v>265</v>
      </c>
      <c r="C3476" s="8">
        <v>0</v>
      </c>
      <c r="D3476" t="s">
        <v>245</v>
      </c>
      <c r="E3476" s="24">
        <v>20.484534575086599</v>
      </c>
      <c r="F3476" s="24">
        <v>13.276897210768899</v>
      </c>
      <c r="G3476" s="24">
        <v>17.8649701564118</v>
      </c>
      <c r="H3476" s="9">
        <v>0</v>
      </c>
    </row>
    <row r="3477" spans="1:8" x14ac:dyDescent="0.35">
      <c r="A3477" s="8" t="str">
        <f t="shared" si="114"/>
        <v>Distribución volumen por criterio (kg ó litros).Fruta Ing.NIVEL MEDIO ALTO</v>
      </c>
      <c r="B3477" s="8" t="s">
        <v>265</v>
      </c>
      <c r="C3477" s="8">
        <v>0</v>
      </c>
      <c r="D3477" t="s">
        <v>246</v>
      </c>
      <c r="E3477" s="24">
        <v>10.386726094917201</v>
      </c>
      <c r="F3477" s="24">
        <v>18.146297888358902</v>
      </c>
      <c r="G3477" s="24">
        <v>12.333288455443601</v>
      </c>
      <c r="H3477" s="9">
        <v>0</v>
      </c>
    </row>
    <row r="3478" spans="1:8" x14ac:dyDescent="0.35">
      <c r="A3478" s="8" t="str">
        <f t="shared" si="114"/>
        <v>Distribución volumen por criterio (kg ó litros).Fruta Ing.NIVEL MEDIO</v>
      </c>
      <c r="B3478" s="8" t="s">
        <v>265</v>
      </c>
      <c r="C3478" s="8">
        <v>0</v>
      </c>
      <c r="D3478" t="s">
        <v>247</v>
      </c>
      <c r="E3478" s="24">
        <v>31.3186952744005</v>
      </c>
      <c r="F3478" s="24">
        <v>28.1293596531143</v>
      </c>
      <c r="G3478" s="24">
        <v>23.963403595297201</v>
      </c>
      <c r="H3478" s="9">
        <v>0</v>
      </c>
    </row>
    <row r="3479" spans="1:8" x14ac:dyDescent="0.35">
      <c r="A3479" s="8" t="str">
        <f t="shared" si="114"/>
        <v>Distribución volumen por criterio (kg ó litros).Fruta Ing.NIVEL MEDIO BAJO</v>
      </c>
      <c r="B3479" s="8" t="s">
        <v>265</v>
      </c>
      <c r="C3479" s="8">
        <v>0</v>
      </c>
      <c r="D3479" t="s">
        <v>248</v>
      </c>
      <c r="E3479" s="24">
        <v>13.7891761600034</v>
      </c>
      <c r="F3479" s="24">
        <v>7.2086445550406504</v>
      </c>
      <c r="G3479" s="24">
        <v>17.3566014309007</v>
      </c>
      <c r="H3479" s="9">
        <v>0</v>
      </c>
    </row>
    <row r="3480" spans="1:8" x14ac:dyDescent="0.35">
      <c r="A3480" s="8" t="str">
        <f t="shared" si="114"/>
        <v>Distribución volumen por criterio (kg ó litros).Fruta Ing.NIVEL BAJO</v>
      </c>
      <c r="B3480" s="8" t="s">
        <v>265</v>
      </c>
      <c r="C3480" s="8">
        <v>0</v>
      </c>
      <c r="D3480" t="s">
        <v>249</v>
      </c>
      <c r="E3480" s="24">
        <v>24.020861583941201</v>
      </c>
      <c r="F3480" s="24">
        <v>33.238797870767499</v>
      </c>
      <c r="G3480" s="24">
        <v>28.481731812445901</v>
      </c>
      <c r="H3480" s="9">
        <v>0</v>
      </c>
    </row>
    <row r="3481" spans="1:8" x14ac:dyDescent="0.35">
      <c r="A3481" s="8" t="str">
        <f t="shared" si="114"/>
        <v>Distribución volumen por criterio (kg ó litros).Fruta Ing.HOMBRE</v>
      </c>
      <c r="B3481" s="8" t="s">
        <v>265</v>
      </c>
      <c r="C3481" s="8">
        <v>0</v>
      </c>
      <c r="D3481" t="s">
        <v>166</v>
      </c>
      <c r="E3481" s="24">
        <v>40.705255193988101</v>
      </c>
      <c r="F3481" s="24">
        <v>40.576216407377302</v>
      </c>
      <c r="G3481" s="24">
        <v>44.063591276495004</v>
      </c>
      <c r="H3481" s="9">
        <v>0</v>
      </c>
    </row>
    <row r="3482" spans="1:8" x14ac:dyDescent="0.35">
      <c r="A3482" s="8" t="str">
        <f t="shared" si="114"/>
        <v>Distribución volumen por criterio (kg ó litros).Fruta Ing.MUJER</v>
      </c>
      <c r="B3482" s="8" t="s">
        <v>265</v>
      </c>
      <c r="C3482" s="8">
        <v>0</v>
      </c>
      <c r="D3482" t="s">
        <v>167</v>
      </c>
      <c r="E3482" s="24">
        <v>59.294738998188699</v>
      </c>
      <c r="F3482" s="24">
        <v>59.423780857270899</v>
      </c>
      <c r="G3482" s="24">
        <v>55.936402682285497</v>
      </c>
      <c r="H3482" s="9">
        <v>0</v>
      </c>
    </row>
    <row r="3483" spans="1:8" x14ac:dyDescent="0.35">
      <c r="A3483" s="8" t="str">
        <f t="shared" ref="A3483:A3512" si="115">$I$2343&amp;$C$3483&amp;D3483</f>
        <v>Distribución volumen por criterio (kg ó litros)Manzana Ing.T.ESPAÑA</v>
      </c>
      <c r="B3483" s="8" t="s">
        <v>265</v>
      </c>
      <c r="C3483" s="8" t="s">
        <v>98</v>
      </c>
      <c r="D3483" t="s">
        <v>138</v>
      </c>
      <c r="E3483" s="24">
        <v>100</v>
      </c>
      <c r="F3483" s="24">
        <v>100</v>
      </c>
      <c r="G3483" s="24">
        <v>100</v>
      </c>
      <c r="H3483" s="9">
        <v>0</v>
      </c>
    </row>
    <row r="3484" spans="1:8" x14ac:dyDescent="0.35">
      <c r="A3484" s="8" t="str">
        <f t="shared" si="115"/>
        <v>Distribución volumen por criterio (kg ó litros)Manzana Ing.BCN AM</v>
      </c>
      <c r="B3484" s="8" t="s">
        <v>265</v>
      </c>
      <c r="C3484" s="8">
        <v>0</v>
      </c>
      <c r="D3484" t="s">
        <v>140</v>
      </c>
      <c r="E3484" s="24">
        <v>2.22218538853171</v>
      </c>
      <c r="F3484" s="24">
        <v>17.647081597419302</v>
      </c>
      <c r="G3484" s="24">
        <v>16.372358652431501</v>
      </c>
      <c r="H3484" s="9">
        <v>0</v>
      </c>
    </row>
    <row r="3485" spans="1:8" x14ac:dyDescent="0.35">
      <c r="A3485" s="8" t="str">
        <f t="shared" si="115"/>
        <v>Distribución volumen por criterio (kg ó litros)Manzana Ing.REST.CAT ARAGON</v>
      </c>
      <c r="B3485" s="8" t="s">
        <v>265</v>
      </c>
      <c r="C3485" s="8">
        <v>0</v>
      </c>
      <c r="D3485" t="s">
        <v>141</v>
      </c>
      <c r="E3485" s="24">
        <v>14.395686214969199</v>
      </c>
      <c r="F3485" s="24">
        <v>10.082825163573499</v>
      </c>
      <c r="G3485" s="24">
        <v>10.0530880207902</v>
      </c>
      <c r="H3485" s="9">
        <v>0</v>
      </c>
    </row>
    <row r="3486" spans="1:8" x14ac:dyDescent="0.35">
      <c r="A3486" s="8" t="str">
        <f t="shared" si="115"/>
        <v>Distribución volumen por criterio (kg ó litros)Manzana Ing.LEVANTE</v>
      </c>
      <c r="B3486" s="8" t="s">
        <v>265</v>
      </c>
      <c r="C3486" s="8">
        <v>0</v>
      </c>
      <c r="D3486" t="s">
        <v>142</v>
      </c>
      <c r="E3486" s="24">
        <v>15.451484173041999</v>
      </c>
      <c r="F3486" s="24">
        <v>27.027172454432101</v>
      </c>
      <c r="G3486" s="24">
        <v>9.4768382776570306</v>
      </c>
      <c r="H3486" s="9">
        <v>0</v>
      </c>
    </row>
    <row r="3487" spans="1:8" x14ac:dyDescent="0.35">
      <c r="A3487" s="8" t="str">
        <f t="shared" si="115"/>
        <v>Distribución volumen por criterio (kg ó litros)Manzana Ing.ANDALUCIA</v>
      </c>
      <c r="B3487" s="8" t="s">
        <v>265</v>
      </c>
      <c r="C3487" s="8">
        <v>0</v>
      </c>
      <c r="D3487" t="s">
        <v>143</v>
      </c>
      <c r="E3487" s="24">
        <v>8.7050635790015303</v>
      </c>
      <c r="F3487" s="24">
        <v>10.7490486786493</v>
      </c>
      <c r="G3487" s="24">
        <v>21.368926799394899</v>
      </c>
      <c r="H3487" s="9">
        <v>0</v>
      </c>
    </row>
    <row r="3488" spans="1:8" x14ac:dyDescent="0.35">
      <c r="A3488" s="8" t="str">
        <f t="shared" si="115"/>
        <v>Distribución volumen por criterio (kg ó litros)Manzana Ing.MDD AM</v>
      </c>
      <c r="B3488" s="8" t="s">
        <v>265</v>
      </c>
      <c r="C3488" s="8">
        <v>0</v>
      </c>
      <c r="D3488" t="s">
        <v>144</v>
      </c>
      <c r="E3488" s="24">
        <v>18.138012744309599</v>
      </c>
      <c r="F3488" s="24">
        <v>13.880367443975601</v>
      </c>
      <c r="G3488" s="24">
        <v>15.914516753627</v>
      </c>
      <c r="H3488" s="9">
        <v>0</v>
      </c>
    </row>
    <row r="3489" spans="1:8" x14ac:dyDescent="0.35">
      <c r="A3489" s="8" t="str">
        <f t="shared" si="115"/>
        <v>Distribución volumen por criterio (kg ó litros)Manzana Ing.RTO CENTRO</v>
      </c>
      <c r="B3489" s="8" t="s">
        <v>265</v>
      </c>
      <c r="C3489" s="8">
        <v>0</v>
      </c>
      <c r="D3489" t="s">
        <v>145</v>
      </c>
      <c r="E3489" s="24">
        <v>13.022773607835701</v>
      </c>
      <c r="F3489" s="24">
        <v>7.5375689088693498</v>
      </c>
      <c r="G3489" s="24">
        <v>7.9432385669168504</v>
      </c>
      <c r="H3489" s="9">
        <v>0</v>
      </c>
    </row>
    <row r="3490" spans="1:8" x14ac:dyDescent="0.35">
      <c r="A3490" s="8" t="str">
        <f t="shared" si="115"/>
        <v>Distribución volumen por criterio (kg ó litros)Manzana Ing.NORTE-CENTRO</v>
      </c>
      <c r="B3490" s="8" t="s">
        <v>265</v>
      </c>
      <c r="C3490" s="8">
        <v>0</v>
      </c>
      <c r="D3490" t="s">
        <v>146</v>
      </c>
      <c r="E3490" s="24">
        <v>3.3211543472337</v>
      </c>
      <c r="F3490" s="24">
        <v>4.4987640532753099</v>
      </c>
      <c r="G3490" s="24">
        <v>7.8195675630848198</v>
      </c>
      <c r="H3490" s="9">
        <v>0</v>
      </c>
    </row>
    <row r="3491" spans="1:8" x14ac:dyDescent="0.35">
      <c r="A3491" s="8" t="str">
        <f t="shared" si="115"/>
        <v>Distribución volumen por criterio (kg ó litros)Manzana Ing.NOROESTE</v>
      </c>
      <c r="B3491" s="8" t="s">
        <v>265</v>
      </c>
      <c r="C3491" s="8">
        <v>0</v>
      </c>
      <c r="D3491" t="s">
        <v>147</v>
      </c>
      <c r="E3491" s="24">
        <v>24.743638619063699</v>
      </c>
      <c r="F3491" s="24">
        <v>8.5771684188215591</v>
      </c>
      <c r="G3491" s="24">
        <v>11.0514633284828</v>
      </c>
      <c r="H3491" s="9">
        <v>0</v>
      </c>
    </row>
    <row r="3492" spans="1:8" x14ac:dyDescent="0.35">
      <c r="A3492" s="8" t="str">
        <f t="shared" si="115"/>
        <v>Distribución volumen por criterio (kg ó litros)Manzana Ing.&lt;2MIL</v>
      </c>
      <c r="B3492" s="8" t="s">
        <v>265</v>
      </c>
      <c r="C3492" s="8">
        <v>0</v>
      </c>
      <c r="D3492" t="s">
        <v>148</v>
      </c>
      <c r="E3492" s="24">
        <v>4.6652049584924802</v>
      </c>
      <c r="F3492" s="24">
        <v>0.308512775824134</v>
      </c>
      <c r="G3492" s="24">
        <v>1.2550169901431401</v>
      </c>
      <c r="H3492" s="9">
        <v>0</v>
      </c>
    </row>
    <row r="3493" spans="1:8" x14ac:dyDescent="0.35">
      <c r="A3493" s="8" t="str">
        <f t="shared" si="115"/>
        <v>Distribución volumen por criterio (kg ó litros)Manzana Ing.2-5MIL</v>
      </c>
      <c r="B3493" s="8" t="s">
        <v>265</v>
      </c>
      <c r="C3493" s="8">
        <v>0</v>
      </c>
      <c r="D3493" t="s">
        <v>149</v>
      </c>
      <c r="E3493" s="24" t="s">
        <v>285</v>
      </c>
      <c r="F3493" s="24">
        <v>0.81193858260172902</v>
      </c>
      <c r="G3493" s="24">
        <v>1.8581663074860899</v>
      </c>
      <c r="H3493" s="9">
        <v>0</v>
      </c>
    </row>
    <row r="3494" spans="1:8" x14ac:dyDescent="0.35">
      <c r="A3494" s="8" t="str">
        <f t="shared" si="115"/>
        <v>Distribución volumen por criterio (kg ó litros)Manzana Ing.5-10MIL</v>
      </c>
      <c r="B3494" s="8" t="s">
        <v>265</v>
      </c>
      <c r="C3494" s="8">
        <v>0</v>
      </c>
      <c r="D3494" t="s">
        <v>150</v>
      </c>
      <c r="E3494" s="24">
        <v>12.7159899249543</v>
      </c>
      <c r="F3494" s="24">
        <v>29.710013497968699</v>
      </c>
      <c r="G3494" s="24">
        <v>7.1500307119518496</v>
      </c>
      <c r="H3494" s="9">
        <v>0</v>
      </c>
    </row>
    <row r="3495" spans="1:8" x14ac:dyDescent="0.35">
      <c r="A3495" s="8" t="str">
        <f t="shared" si="115"/>
        <v>Distribución volumen por criterio (kg ó litros)Manzana Ing.10-30MIL</v>
      </c>
      <c r="B3495" s="8" t="s">
        <v>265</v>
      </c>
      <c r="C3495" s="8">
        <v>0</v>
      </c>
      <c r="D3495" t="s">
        <v>151</v>
      </c>
      <c r="E3495" s="24">
        <v>6.0031930389629</v>
      </c>
      <c r="F3495" s="24">
        <v>14.8244115718998</v>
      </c>
      <c r="G3495" s="24">
        <v>34.357795206857098</v>
      </c>
      <c r="H3495" s="9">
        <v>0</v>
      </c>
    </row>
    <row r="3496" spans="1:8" x14ac:dyDescent="0.35">
      <c r="A3496" s="8" t="str">
        <f t="shared" si="115"/>
        <v>Distribución volumen por criterio (kg ó litros)Manzana Ing.30-100MIL</v>
      </c>
      <c r="B3496" s="8" t="s">
        <v>265</v>
      </c>
      <c r="C3496" s="8">
        <v>0</v>
      </c>
      <c r="D3496" t="s">
        <v>152</v>
      </c>
      <c r="E3496" s="24">
        <v>15.8176493637459</v>
      </c>
      <c r="F3496" s="24">
        <v>7.5898349861837797</v>
      </c>
      <c r="G3496" s="24">
        <v>6.7347545901607404</v>
      </c>
      <c r="H3496" s="9">
        <v>0</v>
      </c>
    </row>
    <row r="3497" spans="1:8" x14ac:dyDescent="0.35">
      <c r="A3497" s="8" t="str">
        <f t="shared" si="115"/>
        <v>Distribución volumen por criterio (kg ó litros)Manzana Ing.100-200MIL</v>
      </c>
      <c r="B3497" s="8" t="s">
        <v>265</v>
      </c>
      <c r="C3497" s="8">
        <v>0</v>
      </c>
      <c r="D3497" t="s">
        <v>153</v>
      </c>
      <c r="E3497" s="24">
        <v>8.3833954017852097</v>
      </c>
      <c r="F3497" s="24">
        <v>16.960785021388698</v>
      </c>
      <c r="G3497" s="24">
        <v>16.006555822449201</v>
      </c>
      <c r="H3497" s="9">
        <v>0</v>
      </c>
    </row>
    <row r="3498" spans="1:8" x14ac:dyDescent="0.35">
      <c r="A3498" s="8" t="str">
        <f t="shared" si="115"/>
        <v>Distribución volumen por criterio (kg ó litros)Manzana Ing.200-500MIL</v>
      </c>
      <c r="B3498" s="8" t="s">
        <v>265</v>
      </c>
      <c r="C3498" s="8">
        <v>0</v>
      </c>
      <c r="D3498" t="s">
        <v>154</v>
      </c>
      <c r="E3498" s="24">
        <v>34.520291643268102</v>
      </c>
      <c r="F3498" s="24">
        <v>15.250860766188501</v>
      </c>
      <c r="G3498" s="24">
        <v>16.263621328816299</v>
      </c>
      <c r="H3498" s="9">
        <v>0</v>
      </c>
    </row>
    <row r="3499" spans="1:8" x14ac:dyDescent="0.35">
      <c r="A3499" s="8" t="str">
        <f t="shared" si="115"/>
        <v>Distribución volumen por criterio (kg ó litros)Manzana Ing.&gt;500MIL</v>
      </c>
      <c r="B3499" s="8" t="s">
        <v>265</v>
      </c>
      <c r="C3499" s="8">
        <v>0</v>
      </c>
      <c r="D3499" t="s">
        <v>155</v>
      </c>
      <c r="E3499" s="24">
        <v>17.894278320816898</v>
      </c>
      <c r="F3499" s="24">
        <v>14.543638073327401</v>
      </c>
      <c r="G3499" s="24">
        <v>16.374049872868099</v>
      </c>
      <c r="H3499" s="9">
        <v>0</v>
      </c>
    </row>
    <row r="3500" spans="1:8" x14ac:dyDescent="0.35">
      <c r="A3500" s="8" t="str">
        <f t="shared" si="115"/>
        <v>Distribución volumen por criterio (kg ó litros)Manzana Ing.DE 15 A 19 AÑOS</v>
      </c>
      <c r="B3500" s="8" t="s">
        <v>265</v>
      </c>
      <c r="C3500" s="8">
        <v>0</v>
      </c>
      <c r="D3500" t="s">
        <v>156</v>
      </c>
      <c r="E3500" s="24">
        <v>8.5403900201620306</v>
      </c>
      <c r="F3500" s="24">
        <v>1.3866771045708699</v>
      </c>
      <c r="G3500" s="24" t="s">
        <v>285</v>
      </c>
      <c r="H3500" s="9">
        <v>0</v>
      </c>
    </row>
    <row r="3501" spans="1:8" x14ac:dyDescent="0.35">
      <c r="A3501" s="8" t="str">
        <f t="shared" si="115"/>
        <v>Distribución volumen por criterio (kg ó litros)Manzana Ing.DE 20 A 24 AÑOS</v>
      </c>
      <c r="B3501" s="8" t="s">
        <v>265</v>
      </c>
      <c r="C3501" s="8">
        <v>0</v>
      </c>
      <c r="D3501" t="s">
        <v>157</v>
      </c>
      <c r="E3501" s="24" t="s">
        <v>285</v>
      </c>
      <c r="F3501" s="24">
        <v>3.7786831835782801</v>
      </c>
      <c r="G3501" s="24">
        <v>5.9725561788280199</v>
      </c>
      <c r="H3501" s="9">
        <v>0</v>
      </c>
    </row>
    <row r="3502" spans="1:8" x14ac:dyDescent="0.35">
      <c r="A3502" s="8" t="str">
        <f t="shared" si="115"/>
        <v>Distribución volumen por criterio (kg ó litros)Manzana Ing.DE 25 A 34 AÑOS</v>
      </c>
      <c r="B3502" s="8" t="s">
        <v>265</v>
      </c>
      <c r="C3502" s="8">
        <v>0</v>
      </c>
      <c r="D3502" t="s">
        <v>158</v>
      </c>
      <c r="E3502" s="24">
        <v>1.29932671697117</v>
      </c>
      <c r="F3502" s="24">
        <v>2.9918559411732701</v>
      </c>
      <c r="G3502" s="24">
        <v>1.9852788430259101</v>
      </c>
      <c r="H3502" s="9">
        <v>0</v>
      </c>
    </row>
    <row r="3503" spans="1:8" x14ac:dyDescent="0.35">
      <c r="A3503" s="8" t="str">
        <f t="shared" si="115"/>
        <v>Distribución volumen por criterio (kg ó litros)Manzana Ing.DE 35 A 49 AÑOS</v>
      </c>
      <c r="B3503" s="8" t="s">
        <v>265</v>
      </c>
      <c r="C3503" s="8">
        <v>0</v>
      </c>
      <c r="D3503" t="s">
        <v>159</v>
      </c>
      <c r="E3503" s="24">
        <v>16.530381275107199</v>
      </c>
      <c r="F3503" s="24">
        <v>41.722017962731996</v>
      </c>
      <c r="G3503" s="24">
        <v>29.198951402576999</v>
      </c>
      <c r="H3503" s="9">
        <v>0</v>
      </c>
    </row>
    <row r="3504" spans="1:8" x14ac:dyDescent="0.35">
      <c r="A3504" s="8" t="str">
        <f t="shared" si="115"/>
        <v>Distribución volumen por criterio (kg ó litros)Manzana Ing.DE 50 A 59 AÑOS</v>
      </c>
      <c r="B3504" s="8" t="s">
        <v>265</v>
      </c>
      <c r="C3504" s="8">
        <v>0</v>
      </c>
      <c r="D3504" t="s">
        <v>160</v>
      </c>
      <c r="E3504" s="24">
        <v>24.0293950530438</v>
      </c>
      <c r="F3504" s="24">
        <v>11.9429331866952</v>
      </c>
      <c r="G3504" s="24">
        <v>13.3458381764894</v>
      </c>
      <c r="H3504" s="9">
        <v>0</v>
      </c>
    </row>
    <row r="3505" spans="1:8" x14ac:dyDescent="0.35">
      <c r="A3505" s="8" t="str">
        <f t="shared" si="115"/>
        <v>Distribución volumen por criterio (kg ó litros)Manzana Ing.DE 60 A 75 AÑOS</v>
      </c>
      <c r="B3505" s="8" t="s">
        <v>265</v>
      </c>
      <c r="C3505" s="8">
        <v>0</v>
      </c>
      <c r="D3505" t="s">
        <v>161</v>
      </c>
      <c r="E3505" s="24">
        <v>49.6005187362302</v>
      </c>
      <c r="F3505" s="24">
        <v>38.177826715479</v>
      </c>
      <c r="G3505" s="24">
        <v>49.497376417887097</v>
      </c>
      <c r="H3505" s="9">
        <v>0</v>
      </c>
    </row>
    <row r="3506" spans="1:8" x14ac:dyDescent="0.35">
      <c r="A3506" s="8" t="str">
        <f t="shared" si="115"/>
        <v>Distribución volumen por criterio (kg ó litros)Manzana Ing.NIVEL ALTO</v>
      </c>
      <c r="B3506" s="8" t="s">
        <v>265</v>
      </c>
      <c r="C3506" s="8">
        <v>0</v>
      </c>
      <c r="D3506" t="s">
        <v>245</v>
      </c>
      <c r="E3506" s="24">
        <v>14.256812888314601</v>
      </c>
      <c r="F3506" s="24">
        <v>13.885590770722899</v>
      </c>
      <c r="G3506" s="24">
        <v>17.689055266944401</v>
      </c>
      <c r="H3506" s="9">
        <v>0</v>
      </c>
    </row>
    <row r="3507" spans="1:8" x14ac:dyDescent="0.35">
      <c r="A3507" s="8" t="str">
        <f t="shared" si="115"/>
        <v>Distribución volumen por criterio (kg ó litros)Manzana Ing.NIVEL MEDIO ALTO</v>
      </c>
      <c r="B3507" s="8" t="s">
        <v>265</v>
      </c>
      <c r="C3507" s="8">
        <v>0</v>
      </c>
      <c r="D3507" t="s">
        <v>246</v>
      </c>
      <c r="E3507" s="24">
        <v>9.8200454689809096</v>
      </c>
      <c r="F3507" s="24">
        <v>36.7672135192295</v>
      </c>
      <c r="G3507" s="24">
        <v>28.7278751944521</v>
      </c>
      <c r="H3507" s="9">
        <v>0</v>
      </c>
    </row>
    <row r="3508" spans="1:8" x14ac:dyDescent="0.35">
      <c r="A3508" s="8" t="str">
        <f t="shared" si="115"/>
        <v>Distribución volumen por criterio (kg ó litros)Manzana Ing.NIVEL MEDIO</v>
      </c>
      <c r="B3508" s="8" t="s">
        <v>265</v>
      </c>
      <c r="C3508" s="8">
        <v>0</v>
      </c>
      <c r="D3508" t="s">
        <v>247</v>
      </c>
      <c r="E3508" s="24">
        <v>36.566899669226103</v>
      </c>
      <c r="F3508" s="24">
        <v>14.0663861206497</v>
      </c>
      <c r="G3508" s="24">
        <v>14.7748175646894</v>
      </c>
      <c r="H3508" s="9">
        <v>0</v>
      </c>
    </row>
    <row r="3509" spans="1:8" x14ac:dyDescent="0.35">
      <c r="A3509" s="8" t="str">
        <f t="shared" si="115"/>
        <v>Distribución volumen por criterio (kg ó litros)Manzana Ing.NIVEL MEDIO BAJO</v>
      </c>
      <c r="B3509" s="8" t="s">
        <v>265</v>
      </c>
      <c r="C3509" s="8">
        <v>0</v>
      </c>
      <c r="D3509" t="s">
        <v>248</v>
      </c>
      <c r="E3509" s="24">
        <v>22.395031164617201</v>
      </c>
      <c r="F3509" s="24">
        <v>9.97238723749666</v>
      </c>
      <c r="G3509" s="24">
        <v>24.918910564697502</v>
      </c>
      <c r="H3509" s="9">
        <v>0</v>
      </c>
    </row>
    <row r="3510" spans="1:8" x14ac:dyDescent="0.35">
      <c r="A3510" s="8" t="str">
        <f t="shared" si="115"/>
        <v>Distribución volumen por criterio (kg ó litros)Manzana Ing.NIVEL BAJO</v>
      </c>
      <c r="B3510" s="8" t="s">
        <v>265</v>
      </c>
      <c r="C3510" s="8">
        <v>0</v>
      </c>
      <c r="D3510" t="s">
        <v>249</v>
      </c>
      <c r="E3510" s="24">
        <v>16.961216112912599</v>
      </c>
      <c r="F3510" s="24">
        <v>25.308415789933001</v>
      </c>
      <c r="G3510" s="24">
        <v>13.889351597291499</v>
      </c>
      <c r="H3510" s="9">
        <v>0</v>
      </c>
    </row>
    <row r="3511" spans="1:8" x14ac:dyDescent="0.35">
      <c r="A3511" s="8" t="str">
        <f t="shared" si="115"/>
        <v>Distribución volumen por criterio (kg ó litros)Manzana Ing.HOMBRE</v>
      </c>
      <c r="B3511" s="8" t="s">
        <v>265</v>
      </c>
      <c r="C3511" s="8">
        <v>0</v>
      </c>
      <c r="D3511" t="s">
        <v>166</v>
      </c>
      <c r="E3511" s="24">
        <v>56.959863579797101</v>
      </c>
      <c r="F3511" s="24">
        <v>51.138015910148297</v>
      </c>
      <c r="G3511" s="24">
        <v>37.022139807488202</v>
      </c>
      <c r="H3511" s="9">
        <v>0</v>
      </c>
    </row>
    <row r="3512" spans="1:8" x14ac:dyDescent="0.35">
      <c r="A3512" s="8" t="str">
        <f t="shared" si="115"/>
        <v>Distribución volumen por criterio (kg ó litros)Manzana Ing.MUJER</v>
      </c>
      <c r="B3512" s="8" t="s">
        <v>265</v>
      </c>
      <c r="C3512" s="8">
        <v>0</v>
      </c>
      <c r="D3512" t="s">
        <v>167</v>
      </c>
      <c r="E3512" s="24">
        <v>43.040149680331503</v>
      </c>
      <c r="F3512" s="24">
        <v>48.861977527883397</v>
      </c>
      <c r="G3512" s="24">
        <v>62.977870380586801</v>
      </c>
      <c r="H3512" s="9">
        <v>0</v>
      </c>
    </row>
    <row r="3513" spans="1:8" x14ac:dyDescent="0.35">
      <c r="A3513" s="8" t="str">
        <f t="shared" ref="A3513:A3542" si="116">$I$2343&amp;$C$3513&amp;D3513</f>
        <v>Distribución volumen por criterio (kg ó litros)Platano Ing.T.ESPAÑA</v>
      </c>
      <c r="B3513" s="8" t="s">
        <v>265</v>
      </c>
      <c r="C3513" s="8" t="s">
        <v>99</v>
      </c>
      <c r="D3513" t="s">
        <v>138</v>
      </c>
      <c r="E3513" s="24">
        <v>100</v>
      </c>
      <c r="F3513" s="24">
        <v>100</v>
      </c>
      <c r="G3513" s="24">
        <v>100</v>
      </c>
      <c r="H3513" s="9">
        <v>0</v>
      </c>
    </row>
    <row r="3514" spans="1:8" x14ac:dyDescent="0.35">
      <c r="A3514" s="8" t="str">
        <f t="shared" si="116"/>
        <v>Distribución volumen por criterio (kg ó litros)Platano Ing.BCN AM</v>
      </c>
      <c r="B3514" s="8" t="s">
        <v>265</v>
      </c>
      <c r="C3514" s="8">
        <v>0</v>
      </c>
      <c r="D3514" t="s">
        <v>140</v>
      </c>
      <c r="E3514" s="24">
        <v>17.290469990062299</v>
      </c>
      <c r="F3514" s="24">
        <v>27.577076357745199</v>
      </c>
      <c r="G3514" s="24">
        <v>23.464699856509601</v>
      </c>
      <c r="H3514" s="9">
        <v>0</v>
      </c>
    </row>
    <row r="3515" spans="1:8" x14ac:dyDescent="0.35">
      <c r="A3515" s="8" t="str">
        <f t="shared" si="116"/>
        <v>Distribución volumen por criterio (kg ó litros)Platano Ing.REST.CAT ARAGON</v>
      </c>
      <c r="B3515" s="8" t="s">
        <v>265</v>
      </c>
      <c r="C3515" s="8">
        <v>0</v>
      </c>
      <c r="D3515" t="s">
        <v>141</v>
      </c>
      <c r="E3515" s="24">
        <v>8.6394881945037092</v>
      </c>
      <c r="F3515" s="24">
        <v>2.8902233302334399</v>
      </c>
      <c r="G3515" s="24">
        <v>5.8274688068453599</v>
      </c>
      <c r="H3515" s="9">
        <v>0</v>
      </c>
    </row>
    <row r="3516" spans="1:8" x14ac:dyDescent="0.35">
      <c r="A3516" s="8" t="str">
        <f t="shared" si="116"/>
        <v>Distribución volumen por criterio (kg ó litros)Platano Ing.LEVANTE</v>
      </c>
      <c r="B3516" s="8" t="s">
        <v>265</v>
      </c>
      <c r="C3516" s="8">
        <v>0</v>
      </c>
      <c r="D3516" t="s">
        <v>142</v>
      </c>
      <c r="E3516" s="24">
        <v>38.2072933384352</v>
      </c>
      <c r="F3516" s="24">
        <v>42.072587732664303</v>
      </c>
      <c r="G3516" s="24">
        <v>13.5683067003612</v>
      </c>
      <c r="H3516" s="9">
        <v>0</v>
      </c>
    </row>
    <row r="3517" spans="1:8" x14ac:dyDescent="0.35">
      <c r="A3517" s="8" t="str">
        <f t="shared" si="116"/>
        <v>Distribución volumen por criterio (kg ó litros)Platano Ing.ANDALUCIA</v>
      </c>
      <c r="B3517" s="8" t="s">
        <v>265</v>
      </c>
      <c r="C3517" s="8">
        <v>0</v>
      </c>
      <c r="D3517" t="s">
        <v>143</v>
      </c>
      <c r="E3517" s="24">
        <v>9.2946983315118796</v>
      </c>
      <c r="F3517" s="24">
        <v>2.1854472601298802</v>
      </c>
      <c r="G3517" s="24">
        <v>12.413030132982801</v>
      </c>
      <c r="H3517" s="9">
        <v>0</v>
      </c>
    </row>
    <row r="3518" spans="1:8" x14ac:dyDescent="0.35">
      <c r="A3518" s="8" t="str">
        <f t="shared" si="116"/>
        <v>Distribución volumen por criterio (kg ó litros)Platano Ing.MDD AM</v>
      </c>
      <c r="B3518" s="8" t="s">
        <v>265</v>
      </c>
      <c r="C3518" s="8">
        <v>0</v>
      </c>
      <c r="D3518" t="s">
        <v>144</v>
      </c>
      <c r="E3518" s="24">
        <v>11.4729658677047</v>
      </c>
      <c r="F3518" s="24">
        <v>10.307813903924201</v>
      </c>
      <c r="G3518" s="24">
        <v>14.1126380765508</v>
      </c>
      <c r="H3518" s="9">
        <v>0</v>
      </c>
    </row>
    <row r="3519" spans="1:8" x14ac:dyDescent="0.35">
      <c r="A3519" s="8" t="str">
        <f t="shared" si="116"/>
        <v>Distribución volumen por criterio (kg ó litros)Platano Ing.RTO CENTRO</v>
      </c>
      <c r="B3519" s="8" t="s">
        <v>265</v>
      </c>
      <c r="C3519" s="8">
        <v>0</v>
      </c>
      <c r="D3519" t="s">
        <v>145</v>
      </c>
      <c r="E3519" s="24">
        <v>1.08069106955567</v>
      </c>
      <c r="F3519" s="24">
        <v>1.7190274055825701</v>
      </c>
      <c r="G3519" s="24">
        <v>20.0466814550905</v>
      </c>
      <c r="H3519" s="9">
        <v>0</v>
      </c>
    </row>
    <row r="3520" spans="1:8" x14ac:dyDescent="0.35">
      <c r="A3520" s="8" t="str">
        <f t="shared" si="116"/>
        <v>Distribución volumen por criterio (kg ó litros)Platano Ing.NORTE-CENTRO</v>
      </c>
      <c r="B3520" s="8" t="s">
        <v>265</v>
      </c>
      <c r="C3520" s="8">
        <v>0</v>
      </c>
      <c r="D3520" t="s">
        <v>146</v>
      </c>
      <c r="E3520" s="24">
        <v>3.2002906984746602</v>
      </c>
      <c r="F3520" s="24">
        <v>10.0227036347443</v>
      </c>
      <c r="G3520" s="24">
        <v>7.1111109018804397</v>
      </c>
      <c r="H3520" s="9">
        <v>0</v>
      </c>
    </row>
    <row r="3521" spans="1:8" x14ac:dyDescent="0.35">
      <c r="A3521" s="8" t="str">
        <f t="shared" si="116"/>
        <v>Distribución volumen por criterio (kg ó litros)Platano Ing.NOROESTE</v>
      </c>
      <c r="B3521" s="8" t="s">
        <v>265</v>
      </c>
      <c r="C3521" s="8">
        <v>0</v>
      </c>
      <c r="D3521" t="s">
        <v>147</v>
      </c>
      <c r="E3521" s="24">
        <v>10.8141021794127</v>
      </c>
      <c r="F3521" s="24">
        <v>3.2251208665032198</v>
      </c>
      <c r="G3521" s="24">
        <v>3.4560829005396898</v>
      </c>
      <c r="H3521" s="9">
        <v>0</v>
      </c>
    </row>
    <row r="3522" spans="1:8" x14ac:dyDescent="0.35">
      <c r="A3522" s="8" t="str">
        <f t="shared" si="116"/>
        <v>Distribución volumen por criterio (kg ó litros)Platano Ing.&lt;2MIL</v>
      </c>
      <c r="B3522" s="8" t="s">
        <v>265</v>
      </c>
      <c r="C3522" s="8">
        <v>0</v>
      </c>
      <c r="D3522" t="s">
        <v>148</v>
      </c>
      <c r="E3522" s="24">
        <v>2.1892755386593201</v>
      </c>
      <c r="F3522" s="24">
        <v>0.14412767710211399</v>
      </c>
      <c r="G3522" s="24">
        <v>0.30915325602678501</v>
      </c>
      <c r="H3522" s="9">
        <v>0</v>
      </c>
    </row>
    <row r="3523" spans="1:8" x14ac:dyDescent="0.35">
      <c r="A3523" s="8" t="str">
        <f t="shared" si="116"/>
        <v>Distribución volumen por criterio (kg ó litros)Platano Ing.2-5MIL</v>
      </c>
      <c r="B3523" s="8" t="s">
        <v>265</v>
      </c>
      <c r="C3523" s="8">
        <v>0</v>
      </c>
      <c r="D3523" t="s">
        <v>149</v>
      </c>
      <c r="E3523" s="24">
        <v>2.1547297687901099</v>
      </c>
      <c r="F3523" s="24">
        <v>0.810697693165218</v>
      </c>
      <c r="G3523" s="24">
        <v>1.7797629583877901</v>
      </c>
      <c r="H3523" s="9">
        <v>0</v>
      </c>
    </row>
    <row r="3524" spans="1:8" x14ac:dyDescent="0.35">
      <c r="A3524" s="8" t="str">
        <f t="shared" si="116"/>
        <v>Distribución volumen por criterio (kg ó litros)Platano Ing.5-10MIL</v>
      </c>
      <c r="B3524" s="8" t="s">
        <v>265</v>
      </c>
      <c r="C3524" s="8">
        <v>0</v>
      </c>
      <c r="D3524" t="s">
        <v>150</v>
      </c>
      <c r="E3524" s="24">
        <v>9.2756774017722705</v>
      </c>
      <c r="F3524" s="24">
        <v>16.782159140732102</v>
      </c>
      <c r="G3524" s="24">
        <v>4.2035228586600804</v>
      </c>
      <c r="H3524" s="9">
        <v>0</v>
      </c>
    </row>
    <row r="3525" spans="1:8" x14ac:dyDescent="0.35">
      <c r="A3525" s="8" t="str">
        <f t="shared" si="116"/>
        <v>Distribución volumen por criterio (kg ó litros)Platano Ing.10-30MIL</v>
      </c>
      <c r="B3525" s="8" t="s">
        <v>265</v>
      </c>
      <c r="C3525" s="8">
        <v>0</v>
      </c>
      <c r="D3525" t="s">
        <v>151</v>
      </c>
      <c r="E3525" s="24">
        <v>11.0351893806966</v>
      </c>
      <c r="F3525" s="24">
        <v>7.1876394708023099</v>
      </c>
      <c r="G3525" s="24">
        <v>9.9586758962500408</v>
      </c>
      <c r="H3525" s="9">
        <v>0</v>
      </c>
    </row>
    <row r="3526" spans="1:8" x14ac:dyDescent="0.35">
      <c r="A3526" s="8" t="str">
        <f t="shared" si="116"/>
        <v>Distribución volumen por criterio (kg ó litros)Platano Ing.30-100MIL</v>
      </c>
      <c r="B3526" s="8" t="s">
        <v>265</v>
      </c>
      <c r="C3526" s="8">
        <v>0</v>
      </c>
      <c r="D3526" t="s">
        <v>152</v>
      </c>
      <c r="E3526" s="24">
        <v>9.5560703952783506</v>
      </c>
      <c r="F3526" s="24">
        <v>11.159065036894001</v>
      </c>
      <c r="G3526" s="24">
        <v>4.89468614771602</v>
      </c>
      <c r="H3526" s="9">
        <v>0</v>
      </c>
    </row>
    <row r="3527" spans="1:8" x14ac:dyDescent="0.35">
      <c r="A3527" s="8" t="str">
        <f t="shared" si="116"/>
        <v>Distribución volumen por criterio (kg ó litros)Platano Ing.100-200MIL</v>
      </c>
      <c r="B3527" s="8" t="s">
        <v>265</v>
      </c>
      <c r="C3527" s="8">
        <v>0</v>
      </c>
      <c r="D3527" t="s">
        <v>153</v>
      </c>
      <c r="E3527" s="24">
        <v>8.6030991320338206</v>
      </c>
      <c r="F3527" s="24">
        <v>27.849048108702199</v>
      </c>
      <c r="G3527" s="24">
        <v>26.838946155323601</v>
      </c>
      <c r="H3527" s="9">
        <v>0</v>
      </c>
    </row>
    <row r="3528" spans="1:8" x14ac:dyDescent="0.35">
      <c r="A3528" s="8" t="str">
        <f t="shared" si="116"/>
        <v>Distribución volumen por criterio (kg ó litros)Platano Ing.200-500MIL</v>
      </c>
      <c r="B3528" s="8" t="s">
        <v>265</v>
      </c>
      <c r="C3528" s="8">
        <v>0</v>
      </c>
      <c r="D3528" t="s">
        <v>154</v>
      </c>
      <c r="E3528" s="24">
        <v>12.912705119981901</v>
      </c>
      <c r="F3528" s="24">
        <v>8.1045487879925808</v>
      </c>
      <c r="G3528" s="24">
        <v>26.045869849316301</v>
      </c>
      <c r="H3528" s="9">
        <v>0</v>
      </c>
    </row>
    <row r="3529" spans="1:8" x14ac:dyDescent="0.35">
      <c r="A3529" s="8" t="str">
        <f t="shared" si="116"/>
        <v>Distribución volumen por criterio (kg ó litros)Platano Ing.&gt;500MIL</v>
      </c>
      <c r="B3529" s="8" t="s">
        <v>265</v>
      </c>
      <c r="C3529" s="8">
        <v>0</v>
      </c>
      <c r="D3529" t="s">
        <v>155</v>
      </c>
      <c r="E3529" s="24">
        <v>44.273245554873498</v>
      </c>
      <c r="F3529" s="24">
        <v>27.962718655811099</v>
      </c>
      <c r="G3529" s="24">
        <v>25.969398131235302</v>
      </c>
      <c r="H3529" s="9">
        <v>0</v>
      </c>
    </row>
    <row r="3530" spans="1:8" x14ac:dyDescent="0.35">
      <c r="A3530" s="8" t="str">
        <f t="shared" si="116"/>
        <v>Distribución volumen por criterio (kg ó litros)Platano Ing.DE 15 A 19 AÑOS</v>
      </c>
      <c r="B3530" s="8" t="s">
        <v>265</v>
      </c>
      <c r="C3530" s="8">
        <v>0</v>
      </c>
      <c r="D3530" t="s">
        <v>156</v>
      </c>
      <c r="E3530" s="24" t="s">
        <v>285</v>
      </c>
      <c r="F3530" s="24" t="s">
        <v>285</v>
      </c>
      <c r="G3530" s="24" t="s">
        <v>285</v>
      </c>
      <c r="H3530" s="9">
        <v>0</v>
      </c>
    </row>
    <row r="3531" spans="1:8" x14ac:dyDescent="0.35">
      <c r="A3531" s="8" t="str">
        <f t="shared" si="116"/>
        <v>Distribución volumen por criterio (kg ó litros)Platano Ing.DE 20 A 24 AÑOS</v>
      </c>
      <c r="B3531" s="8" t="s">
        <v>265</v>
      </c>
      <c r="C3531" s="8">
        <v>0</v>
      </c>
      <c r="D3531" t="s">
        <v>157</v>
      </c>
      <c r="E3531" s="24">
        <v>1.9728945694992299</v>
      </c>
      <c r="F3531" s="24">
        <v>0.66152168912289999</v>
      </c>
      <c r="G3531" s="24">
        <v>0.97103829046824597</v>
      </c>
      <c r="H3531" s="9">
        <v>0</v>
      </c>
    </row>
    <row r="3532" spans="1:8" x14ac:dyDescent="0.35">
      <c r="A3532" s="8" t="str">
        <f t="shared" si="116"/>
        <v>Distribución volumen por criterio (kg ó litros)Platano Ing.DE 25 A 34 AÑOS</v>
      </c>
      <c r="B3532" s="8" t="s">
        <v>265</v>
      </c>
      <c r="C3532" s="8">
        <v>0</v>
      </c>
      <c r="D3532" t="s">
        <v>158</v>
      </c>
      <c r="E3532" s="24">
        <v>2.16230774948178</v>
      </c>
      <c r="F3532" s="24">
        <v>10.1219970154477</v>
      </c>
      <c r="G3532" s="24">
        <v>4.2613455331553203</v>
      </c>
      <c r="H3532" s="9">
        <v>0</v>
      </c>
    </row>
    <row r="3533" spans="1:8" x14ac:dyDescent="0.35">
      <c r="A3533" s="8" t="str">
        <f t="shared" si="116"/>
        <v>Distribución volumen por criterio (kg ó litros)Platano Ing.DE 35 A 49 AÑOS</v>
      </c>
      <c r="B3533" s="8" t="s">
        <v>265</v>
      </c>
      <c r="C3533" s="8">
        <v>0</v>
      </c>
      <c r="D3533" t="s">
        <v>159</v>
      </c>
      <c r="E3533" s="24">
        <v>43.639599959258199</v>
      </c>
      <c r="F3533" s="24">
        <v>47.418509729286598</v>
      </c>
      <c r="G3533" s="24">
        <v>15.071829935636501</v>
      </c>
      <c r="H3533" s="9">
        <v>0</v>
      </c>
    </row>
    <row r="3534" spans="1:8" x14ac:dyDescent="0.35">
      <c r="A3534" s="8" t="str">
        <f t="shared" si="116"/>
        <v>Distribución volumen por criterio (kg ó litros)Platano Ing.DE 50 A 59 AÑOS</v>
      </c>
      <c r="B3534" s="8" t="s">
        <v>265</v>
      </c>
      <c r="C3534" s="8">
        <v>0</v>
      </c>
      <c r="D3534" t="s">
        <v>160</v>
      </c>
      <c r="E3534" s="24">
        <v>21.1780665798609</v>
      </c>
      <c r="F3534" s="24">
        <v>11.2949427764201</v>
      </c>
      <c r="G3534" s="24">
        <v>44.5169533336095</v>
      </c>
      <c r="H3534" s="9">
        <v>0</v>
      </c>
    </row>
    <row r="3535" spans="1:8" x14ac:dyDescent="0.35">
      <c r="A3535" s="8" t="str">
        <f t="shared" si="116"/>
        <v>Distribución volumen por criterio (kg ó litros)Platano Ing.DE 60 A 75 AÑOS</v>
      </c>
      <c r="B3535" s="8" t="s">
        <v>265</v>
      </c>
      <c r="C3535" s="8">
        <v>0</v>
      </c>
      <c r="D3535" t="s">
        <v>161</v>
      </c>
      <c r="E3535" s="24">
        <v>31.0471366475529</v>
      </c>
      <c r="F3535" s="24">
        <v>30.503028789722801</v>
      </c>
      <c r="G3535" s="24">
        <v>35.178854562504903</v>
      </c>
      <c r="H3535" s="9">
        <v>0</v>
      </c>
    </row>
    <row r="3536" spans="1:8" x14ac:dyDescent="0.35">
      <c r="A3536" s="8" t="str">
        <f t="shared" si="116"/>
        <v>Distribución volumen por criterio (kg ó litros)Platano Ing.NIVEL ALTO</v>
      </c>
      <c r="B3536" s="8" t="s">
        <v>265</v>
      </c>
      <c r="C3536" s="8">
        <v>0</v>
      </c>
      <c r="D3536" t="s">
        <v>245</v>
      </c>
      <c r="E3536" s="24">
        <v>16.292581407960601</v>
      </c>
      <c r="F3536" s="24">
        <v>4.1847094780179299</v>
      </c>
      <c r="G3536" s="24">
        <v>19.7266620970688</v>
      </c>
      <c r="H3536" s="9">
        <v>0</v>
      </c>
    </row>
    <row r="3537" spans="1:8" x14ac:dyDescent="0.35">
      <c r="A3537" s="8" t="str">
        <f t="shared" si="116"/>
        <v>Distribución volumen por criterio (kg ó litros)Platano Ing.NIVEL MEDIO ALTO</v>
      </c>
      <c r="B3537" s="8" t="s">
        <v>265</v>
      </c>
      <c r="C3537" s="8">
        <v>0</v>
      </c>
      <c r="D3537" t="s">
        <v>246</v>
      </c>
      <c r="E3537" s="24">
        <v>7.6139458188695199</v>
      </c>
      <c r="F3537" s="24">
        <v>27.2889431971672</v>
      </c>
      <c r="G3537" s="24">
        <v>14.266372404650401</v>
      </c>
      <c r="H3537" s="9">
        <v>0</v>
      </c>
    </row>
    <row r="3538" spans="1:8" x14ac:dyDescent="0.35">
      <c r="A3538" s="8" t="str">
        <f t="shared" si="116"/>
        <v>Distribución volumen por criterio (kg ó litros)Platano Ing.NIVEL MEDIO</v>
      </c>
      <c r="B3538" s="8" t="s">
        <v>265</v>
      </c>
      <c r="C3538" s="8">
        <v>0</v>
      </c>
      <c r="D3538" t="s">
        <v>247</v>
      </c>
      <c r="E3538" s="24">
        <v>42.073175633081298</v>
      </c>
      <c r="F3538" s="24">
        <v>33.920940822108498</v>
      </c>
      <c r="G3538" s="24">
        <v>17.672357950158698</v>
      </c>
      <c r="H3538" s="9">
        <v>0</v>
      </c>
    </row>
    <row r="3539" spans="1:8" x14ac:dyDescent="0.35">
      <c r="A3539" s="8" t="str">
        <f t="shared" si="116"/>
        <v>Distribución volumen por criterio (kg ó litros)Platano Ing.NIVEL MEDIO BAJO</v>
      </c>
      <c r="B3539" s="8" t="s">
        <v>265</v>
      </c>
      <c r="C3539" s="8">
        <v>0</v>
      </c>
      <c r="D3539" t="s">
        <v>248</v>
      </c>
      <c r="E3539" s="24">
        <v>17.922970409868299</v>
      </c>
      <c r="F3539" s="24">
        <v>4.7548282702769704</v>
      </c>
      <c r="G3539" s="24">
        <v>26.6177223818652</v>
      </c>
      <c r="H3539" s="9">
        <v>0</v>
      </c>
    </row>
    <row r="3540" spans="1:8" x14ac:dyDescent="0.35">
      <c r="A3540" s="8" t="str">
        <f t="shared" si="116"/>
        <v>Distribución volumen por criterio (kg ó litros)Platano Ing.NIVEL BAJO</v>
      </c>
      <c r="B3540" s="8" t="s">
        <v>265</v>
      </c>
      <c r="C3540" s="8">
        <v>0</v>
      </c>
      <c r="D3540" t="s">
        <v>249</v>
      </c>
      <c r="E3540" s="24">
        <v>16.0973289324814</v>
      </c>
      <c r="F3540" s="24">
        <v>29.850580690064699</v>
      </c>
      <c r="G3540" s="24">
        <v>21.716894581637</v>
      </c>
      <c r="H3540" s="9">
        <v>0</v>
      </c>
    </row>
    <row r="3541" spans="1:8" x14ac:dyDescent="0.35">
      <c r="A3541" s="8" t="str">
        <f t="shared" si="116"/>
        <v>Distribución volumen por criterio (kg ó litros)Platano Ing.HOMBRE</v>
      </c>
      <c r="B3541" s="8" t="s">
        <v>265</v>
      </c>
      <c r="C3541" s="8">
        <v>0</v>
      </c>
      <c r="D3541" t="s">
        <v>166</v>
      </c>
      <c r="E3541" s="24">
        <v>31.2384360642289</v>
      </c>
      <c r="F3541" s="24">
        <v>35.831501575835702</v>
      </c>
      <c r="G3541" s="24">
        <v>32.410779857112203</v>
      </c>
      <c r="H3541" s="9">
        <v>0</v>
      </c>
    </row>
    <row r="3542" spans="1:8" x14ac:dyDescent="0.35">
      <c r="A3542" s="8" t="str">
        <f t="shared" si="116"/>
        <v>Distribución volumen por criterio (kg ó litros)Platano Ing.MUJER</v>
      </c>
      <c r="B3542" s="8" t="s">
        <v>265</v>
      </c>
      <c r="C3542" s="8">
        <v>0</v>
      </c>
      <c r="D3542" t="s">
        <v>167</v>
      </c>
      <c r="E3542" s="24">
        <v>68.761563935771093</v>
      </c>
      <c r="F3542" s="24">
        <v>64.168513169975995</v>
      </c>
      <c r="G3542" s="24">
        <v>67.589238973648307</v>
      </c>
      <c r="H3542" s="9">
        <v>0</v>
      </c>
    </row>
    <row r="3543" spans="1:8" x14ac:dyDescent="0.35">
      <c r="A3543" s="8" t="str">
        <f t="shared" ref="A3543:A3572" si="117">$I$2343&amp;$C$3543&amp;D3543</f>
        <v>Distribución volumen por criterio (kg ó litros)Naranja/Mandarina InT.ESPAÑA</v>
      </c>
      <c r="B3543" s="8" t="s">
        <v>265</v>
      </c>
      <c r="C3543" s="8" t="s">
        <v>100</v>
      </c>
      <c r="D3543" t="s">
        <v>138</v>
      </c>
      <c r="E3543" s="24">
        <v>100</v>
      </c>
      <c r="F3543" s="24">
        <v>100</v>
      </c>
      <c r="G3543" s="24">
        <v>100</v>
      </c>
      <c r="H3543" s="9">
        <v>0</v>
      </c>
    </row>
    <row r="3544" spans="1:8" x14ac:dyDescent="0.35">
      <c r="A3544" s="8" t="str">
        <f t="shared" si="117"/>
        <v>Distribución volumen por criterio (kg ó litros)Naranja/Mandarina InBCN AM</v>
      </c>
      <c r="B3544" s="8" t="s">
        <v>265</v>
      </c>
      <c r="C3544" s="8">
        <v>0</v>
      </c>
      <c r="D3544" t="s">
        <v>140</v>
      </c>
      <c r="E3544" s="24">
        <v>2.03292769646279</v>
      </c>
      <c r="F3544" s="24">
        <v>11.6110580842267</v>
      </c>
      <c r="G3544" s="24">
        <v>7.0395171400156</v>
      </c>
      <c r="H3544" s="9">
        <v>0</v>
      </c>
    </row>
    <row r="3545" spans="1:8" x14ac:dyDescent="0.35">
      <c r="A3545" s="8" t="str">
        <f t="shared" si="117"/>
        <v>Distribución volumen por criterio (kg ó litros)Naranja/Mandarina InREST.CAT ARAGON</v>
      </c>
      <c r="B3545" s="8" t="s">
        <v>265</v>
      </c>
      <c r="C3545" s="8">
        <v>0</v>
      </c>
      <c r="D3545" t="s">
        <v>141</v>
      </c>
      <c r="E3545" s="24">
        <v>6.2501303443953002</v>
      </c>
      <c r="F3545" s="24">
        <v>6.3670821416276304</v>
      </c>
      <c r="G3545" s="24">
        <v>6.0623849118602999</v>
      </c>
      <c r="H3545" s="9">
        <v>0</v>
      </c>
    </row>
    <row r="3546" spans="1:8" x14ac:dyDescent="0.35">
      <c r="A3546" s="8" t="str">
        <f t="shared" si="117"/>
        <v>Distribución volumen por criterio (kg ó litros)Naranja/Mandarina InLEVANTE</v>
      </c>
      <c r="B3546" s="8" t="s">
        <v>265</v>
      </c>
      <c r="C3546" s="8">
        <v>0</v>
      </c>
      <c r="D3546" t="s">
        <v>142</v>
      </c>
      <c r="E3546" s="24">
        <v>23.9539920557628</v>
      </c>
      <c r="F3546" s="24">
        <v>21.663914036408499</v>
      </c>
      <c r="G3546" s="24">
        <v>10.5013026698511</v>
      </c>
      <c r="H3546" s="9">
        <v>0</v>
      </c>
    </row>
    <row r="3547" spans="1:8" x14ac:dyDescent="0.35">
      <c r="A3547" s="8" t="str">
        <f t="shared" si="117"/>
        <v>Distribución volumen por criterio (kg ó litros)Naranja/Mandarina InANDALUCIA</v>
      </c>
      <c r="B3547" s="8" t="s">
        <v>265</v>
      </c>
      <c r="C3547" s="8">
        <v>0</v>
      </c>
      <c r="D3547" t="s">
        <v>143</v>
      </c>
      <c r="E3547" s="24">
        <v>13.394631121028301</v>
      </c>
      <c r="F3547" s="24">
        <v>6.6711069053687897</v>
      </c>
      <c r="G3547" s="24">
        <v>6.9742087629347704</v>
      </c>
      <c r="H3547" s="9">
        <v>0</v>
      </c>
    </row>
    <row r="3548" spans="1:8" x14ac:dyDescent="0.35">
      <c r="A3548" s="8" t="str">
        <f t="shared" si="117"/>
        <v>Distribución volumen por criterio (kg ó litros)Naranja/Mandarina InMDD AM</v>
      </c>
      <c r="B3548" s="8" t="s">
        <v>265</v>
      </c>
      <c r="C3548" s="8">
        <v>0</v>
      </c>
      <c r="D3548" t="s">
        <v>144</v>
      </c>
      <c r="E3548" s="24">
        <v>14.8063877936155</v>
      </c>
      <c r="F3548" s="24">
        <v>21.5172873746065</v>
      </c>
      <c r="G3548" s="24">
        <v>27.219185652357801</v>
      </c>
      <c r="H3548" s="9">
        <v>0</v>
      </c>
    </row>
    <row r="3549" spans="1:8" x14ac:dyDescent="0.35">
      <c r="A3549" s="8" t="str">
        <f t="shared" si="117"/>
        <v>Distribución volumen por criterio (kg ó litros)Naranja/Mandarina InRTO CENTRO</v>
      </c>
      <c r="B3549" s="8" t="s">
        <v>265</v>
      </c>
      <c r="C3549" s="8">
        <v>0</v>
      </c>
      <c r="D3549" t="s">
        <v>145</v>
      </c>
      <c r="E3549" s="24">
        <v>30.2843784304224</v>
      </c>
      <c r="F3549" s="24">
        <v>14.6474870782059</v>
      </c>
      <c r="G3549" s="24">
        <v>7.8322873419739896</v>
      </c>
      <c r="H3549" s="9">
        <v>0</v>
      </c>
    </row>
    <row r="3550" spans="1:8" x14ac:dyDescent="0.35">
      <c r="A3550" s="8" t="str">
        <f t="shared" si="117"/>
        <v>Distribución volumen por criterio (kg ó litros)Naranja/Mandarina InNORTE-CENTRO</v>
      </c>
      <c r="B3550" s="8" t="s">
        <v>265</v>
      </c>
      <c r="C3550" s="8">
        <v>0</v>
      </c>
      <c r="D3550" t="s">
        <v>146</v>
      </c>
      <c r="E3550" s="24">
        <v>1.1431727312414</v>
      </c>
      <c r="F3550" s="24">
        <v>10.8070086280922</v>
      </c>
      <c r="G3550" s="24">
        <v>24.105710070544401</v>
      </c>
      <c r="H3550" s="9">
        <v>0</v>
      </c>
    </row>
    <row r="3551" spans="1:8" x14ac:dyDescent="0.35">
      <c r="A3551" s="8" t="str">
        <f t="shared" si="117"/>
        <v>Distribución volumen por criterio (kg ó litros)Naranja/Mandarina InNOROESTE</v>
      </c>
      <c r="B3551" s="8" t="s">
        <v>265</v>
      </c>
      <c r="C3551" s="8">
        <v>0</v>
      </c>
      <c r="D3551" t="s">
        <v>147</v>
      </c>
      <c r="E3551" s="24">
        <v>8.1343452836731895</v>
      </c>
      <c r="F3551" s="24">
        <v>6.7150133614120602</v>
      </c>
      <c r="G3551" s="24">
        <v>10.265369936644101</v>
      </c>
      <c r="H3551" s="9">
        <v>0</v>
      </c>
    </row>
    <row r="3552" spans="1:8" x14ac:dyDescent="0.35">
      <c r="A3552" s="8" t="str">
        <f t="shared" si="117"/>
        <v>Distribución volumen por criterio (kg ó litros)Naranja/Mandarina In&lt;2MIL</v>
      </c>
      <c r="B3552" s="8" t="s">
        <v>265</v>
      </c>
      <c r="C3552" s="8">
        <v>0</v>
      </c>
      <c r="D3552" t="s">
        <v>148</v>
      </c>
      <c r="E3552" s="24">
        <v>14.795938641093301</v>
      </c>
      <c r="F3552" s="24">
        <v>4.2570205661999303</v>
      </c>
      <c r="G3552" s="24">
        <v>2.19845870173179</v>
      </c>
      <c r="H3552" s="9">
        <v>0</v>
      </c>
    </row>
    <row r="3553" spans="1:8" x14ac:dyDescent="0.35">
      <c r="A3553" s="8" t="str">
        <f t="shared" si="117"/>
        <v>Distribución volumen por criterio (kg ó litros)Naranja/Mandarina In2-5MIL</v>
      </c>
      <c r="B3553" s="8" t="s">
        <v>265</v>
      </c>
      <c r="C3553" s="8">
        <v>0</v>
      </c>
      <c r="D3553" t="s">
        <v>149</v>
      </c>
      <c r="E3553" s="24">
        <v>3.0464968439889901</v>
      </c>
      <c r="F3553" s="24">
        <v>1.18359348991506</v>
      </c>
      <c r="G3553" s="24">
        <v>3.3405308607241202</v>
      </c>
      <c r="H3553" s="9">
        <v>0</v>
      </c>
    </row>
    <row r="3554" spans="1:8" x14ac:dyDescent="0.35">
      <c r="A3554" s="8" t="str">
        <f t="shared" si="117"/>
        <v>Distribución volumen por criterio (kg ó litros)Naranja/Mandarina In5-10MIL</v>
      </c>
      <c r="B3554" s="8" t="s">
        <v>265</v>
      </c>
      <c r="C3554" s="8">
        <v>0</v>
      </c>
      <c r="D3554" t="s">
        <v>150</v>
      </c>
      <c r="E3554" s="24">
        <v>12.330228702174599</v>
      </c>
      <c r="F3554" s="24">
        <v>6.8826550984039896</v>
      </c>
      <c r="G3554" s="24">
        <v>4.1829098917346403</v>
      </c>
      <c r="H3554" s="9">
        <v>0</v>
      </c>
    </row>
    <row r="3555" spans="1:8" x14ac:dyDescent="0.35">
      <c r="A3555" s="8" t="str">
        <f t="shared" si="117"/>
        <v>Distribución volumen por criterio (kg ó litros)Naranja/Mandarina In10-30MIL</v>
      </c>
      <c r="B3555" s="8" t="s">
        <v>265</v>
      </c>
      <c r="C3555" s="8">
        <v>0</v>
      </c>
      <c r="D3555" t="s">
        <v>151</v>
      </c>
      <c r="E3555" s="24">
        <v>10.3698563023373</v>
      </c>
      <c r="F3555" s="24">
        <v>16.189189917904901</v>
      </c>
      <c r="G3555" s="24">
        <v>33.874168596351602</v>
      </c>
      <c r="H3555" s="9">
        <v>0</v>
      </c>
    </row>
    <row r="3556" spans="1:8" x14ac:dyDescent="0.35">
      <c r="A3556" s="8" t="str">
        <f t="shared" si="117"/>
        <v>Distribución volumen por criterio (kg ó litros)Naranja/Mandarina In30-100MIL</v>
      </c>
      <c r="B3556" s="8" t="s">
        <v>265</v>
      </c>
      <c r="C3556" s="8">
        <v>0</v>
      </c>
      <c r="D3556" t="s">
        <v>152</v>
      </c>
      <c r="E3556" s="24">
        <v>10.625838658638701</v>
      </c>
      <c r="F3556" s="24">
        <v>9.0026832300385191</v>
      </c>
      <c r="G3556" s="24">
        <v>4.9227212233964899</v>
      </c>
      <c r="H3556" s="9">
        <v>0</v>
      </c>
    </row>
    <row r="3557" spans="1:8" x14ac:dyDescent="0.35">
      <c r="A3557" s="8" t="str">
        <f t="shared" si="117"/>
        <v>Distribución volumen por criterio (kg ó litros)Naranja/Mandarina In100-200MIL</v>
      </c>
      <c r="B3557" s="8" t="s">
        <v>265</v>
      </c>
      <c r="C3557" s="8">
        <v>0</v>
      </c>
      <c r="D3557" t="s">
        <v>153</v>
      </c>
      <c r="E3557" s="24">
        <v>1.6852335104357601</v>
      </c>
      <c r="F3557" s="24">
        <v>12.5924429711312</v>
      </c>
      <c r="G3557" s="24">
        <v>7.0744318355781797</v>
      </c>
      <c r="H3557" s="9">
        <v>0</v>
      </c>
    </row>
    <row r="3558" spans="1:8" x14ac:dyDescent="0.35">
      <c r="A3558" s="8" t="str">
        <f t="shared" si="117"/>
        <v>Distribución volumen por criterio (kg ó litros)Naranja/Mandarina In200-500MIL</v>
      </c>
      <c r="B3558" s="8" t="s">
        <v>265</v>
      </c>
      <c r="C3558" s="8">
        <v>0</v>
      </c>
      <c r="D3558" t="s">
        <v>154</v>
      </c>
      <c r="E3558" s="24">
        <v>23.522412789409401</v>
      </c>
      <c r="F3558" s="24">
        <v>15.4661873042006</v>
      </c>
      <c r="G3558" s="24">
        <v>13.497375514167899</v>
      </c>
      <c r="H3558" s="9">
        <v>0</v>
      </c>
    </row>
    <row r="3559" spans="1:8" x14ac:dyDescent="0.35">
      <c r="A3559" s="8" t="str">
        <f t="shared" si="117"/>
        <v>Distribución volumen por criterio (kg ó litros)Naranja/Mandarina In&gt;500MIL</v>
      </c>
      <c r="B3559" s="8" t="s">
        <v>265</v>
      </c>
      <c r="C3559" s="8">
        <v>0</v>
      </c>
      <c r="D3559" t="s">
        <v>155</v>
      </c>
      <c r="E3559" s="24">
        <v>23.623973537269698</v>
      </c>
      <c r="F3559" s="24">
        <v>34.4261965520083</v>
      </c>
      <c r="G3559" s="24">
        <v>30.909367013822798</v>
      </c>
      <c r="H3559" s="9">
        <v>0</v>
      </c>
    </row>
    <row r="3560" spans="1:8" x14ac:dyDescent="0.35">
      <c r="A3560" s="8" t="str">
        <f t="shared" si="117"/>
        <v>Distribución volumen por criterio (kg ó litros)Naranja/Mandarina InDE 15 A 19 AÑOS</v>
      </c>
      <c r="B3560" s="8" t="s">
        <v>265</v>
      </c>
      <c r="C3560" s="8">
        <v>0</v>
      </c>
      <c r="D3560" t="s">
        <v>156</v>
      </c>
      <c r="E3560" s="24">
        <v>4.7959359795379601</v>
      </c>
      <c r="F3560" s="24" t="s">
        <v>285</v>
      </c>
      <c r="G3560" s="24">
        <v>0.995397258949695</v>
      </c>
      <c r="H3560" s="9">
        <v>0</v>
      </c>
    </row>
    <row r="3561" spans="1:8" x14ac:dyDescent="0.35">
      <c r="A3561" s="8" t="str">
        <f t="shared" si="117"/>
        <v>Distribución volumen por criterio (kg ó litros)Naranja/Mandarina InDE 20 A 24 AÑOS</v>
      </c>
      <c r="B3561" s="8" t="s">
        <v>265</v>
      </c>
      <c r="C3561" s="8">
        <v>0</v>
      </c>
      <c r="D3561" t="s">
        <v>157</v>
      </c>
      <c r="E3561" s="24" t="s">
        <v>285</v>
      </c>
      <c r="F3561" s="24">
        <v>2.62052062045995</v>
      </c>
      <c r="G3561" s="24" t="s">
        <v>285</v>
      </c>
      <c r="H3561" s="9">
        <v>0</v>
      </c>
    </row>
    <row r="3562" spans="1:8" x14ac:dyDescent="0.35">
      <c r="A3562" s="8" t="str">
        <f t="shared" si="117"/>
        <v>Distribución volumen por criterio (kg ó litros)Naranja/Mandarina InDE 25 A 34 AÑOS</v>
      </c>
      <c r="B3562" s="8" t="s">
        <v>265</v>
      </c>
      <c r="C3562" s="8">
        <v>0</v>
      </c>
      <c r="D3562" t="s">
        <v>158</v>
      </c>
      <c r="E3562" s="24">
        <v>2.0340902667101699</v>
      </c>
      <c r="F3562" s="24">
        <v>1.84505372961642</v>
      </c>
      <c r="G3562" s="24">
        <v>2.1109851232901402</v>
      </c>
      <c r="H3562" s="9">
        <v>0</v>
      </c>
    </row>
    <row r="3563" spans="1:8" x14ac:dyDescent="0.35">
      <c r="A3563" s="8" t="str">
        <f t="shared" si="117"/>
        <v>Distribución volumen por criterio (kg ó litros)Naranja/Mandarina InDE 35 A 49 AÑOS</v>
      </c>
      <c r="B3563" s="8" t="s">
        <v>265</v>
      </c>
      <c r="C3563" s="8">
        <v>0</v>
      </c>
      <c r="D3563" t="s">
        <v>159</v>
      </c>
      <c r="E3563" s="24">
        <v>48.0558951552172</v>
      </c>
      <c r="F3563" s="24">
        <v>32.670090176590399</v>
      </c>
      <c r="G3563" s="24">
        <v>13.744588851881</v>
      </c>
      <c r="H3563" s="9">
        <v>0</v>
      </c>
    </row>
    <row r="3564" spans="1:8" x14ac:dyDescent="0.35">
      <c r="A3564" s="8" t="str">
        <f t="shared" si="117"/>
        <v>Distribución volumen por criterio (kg ó litros)Naranja/Mandarina InDE 50 A 59 AÑOS</v>
      </c>
      <c r="B3564" s="8" t="s">
        <v>265</v>
      </c>
      <c r="C3564" s="8">
        <v>0</v>
      </c>
      <c r="D3564" t="s">
        <v>160</v>
      </c>
      <c r="E3564" s="24">
        <v>10.810361023636601</v>
      </c>
      <c r="F3564" s="24">
        <v>22.613414828044601</v>
      </c>
      <c r="G3564" s="24">
        <v>20.196775808294799</v>
      </c>
      <c r="H3564" s="9">
        <v>0</v>
      </c>
    </row>
    <row r="3565" spans="1:8" x14ac:dyDescent="0.35">
      <c r="A3565" s="8" t="str">
        <f t="shared" si="117"/>
        <v>Distribución volumen por criterio (kg ó litros)Naranja/Mandarina InDE 60 A 75 AÑOS</v>
      </c>
      <c r="B3565" s="8" t="s">
        <v>265</v>
      </c>
      <c r="C3565" s="8">
        <v>0</v>
      </c>
      <c r="D3565" t="s">
        <v>161</v>
      </c>
      <c r="E3565" s="24">
        <v>34.303692862388601</v>
      </c>
      <c r="F3565" s="24">
        <v>40.250879535220697</v>
      </c>
      <c r="G3565" s="24">
        <v>62.952221622164501</v>
      </c>
      <c r="H3565" s="9">
        <v>0</v>
      </c>
    </row>
    <row r="3566" spans="1:8" x14ac:dyDescent="0.35">
      <c r="A3566" s="8" t="str">
        <f t="shared" si="117"/>
        <v>Distribución volumen por criterio (kg ó litros)Naranja/Mandarina InNIVEL ALTO</v>
      </c>
      <c r="B3566" s="8" t="s">
        <v>265</v>
      </c>
      <c r="C3566" s="8">
        <v>0</v>
      </c>
      <c r="D3566" t="s">
        <v>245</v>
      </c>
      <c r="E3566" s="24">
        <v>24.460292561971599</v>
      </c>
      <c r="F3566" s="24">
        <v>13.601252941506299</v>
      </c>
      <c r="G3566" s="24">
        <v>9.9793380462819901</v>
      </c>
      <c r="H3566" s="9">
        <v>0</v>
      </c>
    </row>
    <row r="3567" spans="1:8" x14ac:dyDescent="0.35">
      <c r="A3567" s="8" t="str">
        <f t="shared" si="117"/>
        <v>Distribución volumen por criterio (kg ó litros)Naranja/Mandarina InNIVEL MEDIO ALTO</v>
      </c>
      <c r="B3567" s="8" t="s">
        <v>265</v>
      </c>
      <c r="C3567" s="8">
        <v>0</v>
      </c>
      <c r="D3567" t="s">
        <v>246</v>
      </c>
      <c r="E3567" s="24">
        <v>12.461382139042</v>
      </c>
      <c r="F3567" s="24">
        <v>15.8835297866272</v>
      </c>
      <c r="G3567" s="24">
        <v>18.888411603479401</v>
      </c>
      <c r="H3567" s="9">
        <v>0</v>
      </c>
    </row>
    <row r="3568" spans="1:8" x14ac:dyDescent="0.35">
      <c r="A3568" s="8" t="str">
        <f t="shared" si="117"/>
        <v>Distribución volumen por criterio (kg ó litros)Naranja/Mandarina InNIVEL MEDIO</v>
      </c>
      <c r="B3568" s="8" t="s">
        <v>265</v>
      </c>
      <c r="C3568" s="8">
        <v>0</v>
      </c>
      <c r="D3568" t="s">
        <v>247</v>
      </c>
      <c r="E3568" s="24">
        <v>38.844204771880399</v>
      </c>
      <c r="F3568" s="24">
        <v>33.221039626785</v>
      </c>
      <c r="G3568" s="24">
        <v>31.809874924259201</v>
      </c>
      <c r="H3568" s="9">
        <v>0</v>
      </c>
    </row>
    <row r="3569" spans="1:8" x14ac:dyDescent="0.35">
      <c r="A3569" s="8" t="str">
        <f t="shared" si="117"/>
        <v>Distribución volumen por criterio (kg ó litros)Naranja/Mandarina InNIVEL MEDIO BAJO</v>
      </c>
      <c r="B3569" s="8" t="s">
        <v>265</v>
      </c>
      <c r="C3569" s="8">
        <v>0</v>
      </c>
      <c r="D3569" t="s">
        <v>248</v>
      </c>
      <c r="E3569" s="24">
        <v>15.216168552159701</v>
      </c>
      <c r="F3569" s="24">
        <v>7.5479816421109396</v>
      </c>
      <c r="G3569" s="24">
        <v>12.6380319351232</v>
      </c>
      <c r="H3569" s="9">
        <v>0</v>
      </c>
    </row>
    <row r="3570" spans="1:8" x14ac:dyDescent="0.35">
      <c r="A3570" s="8" t="str">
        <f t="shared" si="117"/>
        <v>Distribución volumen por criterio (kg ó litros)Naranja/Mandarina InNIVEL BAJO</v>
      </c>
      <c r="B3570" s="8" t="s">
        <v>265</v>
      </c>
      <c r="C3570" s="8">
        <v>0</v>
      </c>
      <c r="D3570" t="s">
        <v>249</v>
      </c>
      <c r="E3570" s="24">
        <v>9.0179239253460093</v>
      </c>
      <c r="F3570" s="24">
        <v>29.7461579046292</v>
      </c>
      <c r="G3570" s="24">
        <v>26.684313495989102</v>
      </c>
      <c r="H3570" s="9">
        <v>0</v>
      </c>
    </row>
    <row r="3571" spans="1:8" x14ac:dyDescent="0.35">
      <c r="A3571" s="8" t="str">
        <f t="shared" si="117"/>
        <v>Distribución volumen por criterio (kg ó litros)Naranja/Mandarina InHOMBRE</v>
      </c>
      <c r="B3571" s="8" t="s">
        <v>265</v>
      </c>
      <c r="C3571" s="8">
        <v>0</v>
      </c>
      <c r="D3571" t="s">
        <v>166</v>
      </c>
      <c r="E3571" s="24">
        <v>51.200323345256997</v>
      </c>
      <c r="F3571" s="24">
        <v>45.567194364583699</v>
      </c>
      <c r="G3571" s="24">
        <v>44.574793860741998</v>
      </c>
      <c r="H3571" s="9">
        <v>0</v>
      </c>
    </row>
    <row r="3572" spans="1:8" x14ac:dyDescent="0.35">
      <c r="A3572" s="8" t="str">
        <f t="shared" si="117"/>
        <v>Distribución volumen por criterio (kg ó litros)Naranja/Mandarina InMUJER</v>
      </c>
      <c r="B3572" s="8" t="s">
        <v>265</v>
      </c>
      <c r="C3572" s="8">
        <v>0</v>
      </c>
      <c r="D3572" t="s">
        <v>167</v>
      </c>
      <c r="E3572" s="24">
        <v>48.799649597250799</v>
      </c>
      <c r="F3572" s="24">
        <v>54.432767537075001</v>
      </c>
      <c r="G3572" s="24">
        <v>55.425168938920002</v>
      </c>
      <c r="H3572" s="9">
        <v>0</v>
      </c>
    </row>
    <row r="3573" spans="1:8" x14ac:dyDescent="0.35">
      <c r="A3573" s="8" t="str">
        <f t="shared" ref="A3573:A3602" si="118">$I$2343&amp;$C$3573&amp;D3573</f>
        <v>Distribución volumen por criterio (kg ó litros)Melon/sandia Ing.T.ESPAÑA</v>
      </c>
      <c r="B3573" s="8" t="s">
        <v>265</v>
      </c>
      <c r="C3573" s="8" t="s">
        <v>101</v>
      </c>
      <c r="D3573" t="s">
        <v>138</v>
      </c>
      <c r="E3573" s="24">
        <v>100</v>
      </c>
      <c r="F3573" s="24">
        <v>100</v>
      </c>
      <c r="G3573" s="24">
        <v>100</v>
      </c>
      <c r="H3573" s="9">
        <v>0</v>
      </c>
    </row>
    <row r="3574" spans="1:8" x14ac:dyDescent="0.35">
      <c r="A3574" s="8" t="str">
        <f t="shared" si="118"/>
        <v>Distribución volumen por criterio (kg ó litros)Melon/sandia Ing.BCN AM</v>
      </c>
      <c r="B3574" s="8" t="s">
        <v>265</v>
      </c>
      <c r="C3574" s="8">
        <v>0</v>
      </c>
      <c r="D3574" t="s">
        <v>140</v>
      </c>
      <c r="E3574" s="24">
        <v>7.7529810485200397</v>
      </c>
      <c r="F3574" s="24">
        <v>7.4365007053373304</v>
      </c>
      <c r="G3574" s="24">
        <v>9.9984186456318493</v>
      </c>
      <c r="H3574" s="9">
        <v>0</v>
      </c>
    </row>
    <row r="3575" spans="1:8" x14ac:dyDescent="0.35">
      <c r="A3575" s="8" t="str">
        <f t="shared" si="118"/>
        <v>Distribución volumen por criterio (kg ó litros)Melon/sandia Ing.REST.CAT ARAGON</v>
      </c>
      <c r="B3575" s="8" t="s">
        <v>265</v>
      </c>
      <c r="C3575" s="8">
        <v>0</v>
      </c>
      <c r="D3575" t="s">
        <v>141</v>
      </c>
      <c r="E3575" s="24">
        <v>6.1039461771312702</v>
      </c>
      <c r="F3575" s="24">
        <v>11.472026346383</v>
      </c>
      <c r="G3575" s="24">
        <v>10.5778795929044</v>
      </c>
      <c r="H3575" s="9">
        <v>0</v>
      </c>
    </row>
    <row r="3576" spans="1:8" x14ac:dyDescent="0.35">
      <c r="A3576" s="8" t="str">
        <f t="shared" si="118"/>
        <v>Distribución volumen por criterio (kg ó litros)Melon/sandia Ing.LEVANTE</v>
      </c>
      <c r="B3576" s="8" t="s">
        <v>265</v>
      </c>
      <c r="C3576" s="8">
        <v>0</v>
      </c>
      <c r="D3576" t="s">
        <v>142</v>
      </c>
      <c r="E3576" s="24">
        <v>41.364998362809203</v>
      </c>
      <c r="F3576" s="24">
        <v>26.863668364917999</v>
      </c>
      <c r="G3576" s="24">
        <v>12.3024504245485</v>
      </c>
      <c r="H3576" s="9">
        <v>0</v>
      </c>
    </row>
    <row r="3577" spans="1:8" x14ac:dyDescent="0.35">
      <c r="A3577" s="8" t="str">
        <f t="shared" si="118"/>
        <v>Distribución volumen por criterio (kg ó litros)Melon/sandia Ing.ANDALUCIA</v>
      </c>
      <c r="B3577" s="8" t="s">
        <v>265</v>
      </c>
      <c r="C3577" s="8">
        <v>0</v>
      </c>
      <c r="D3577" t="s">
        <v>143</v>
      </c>
      <c r="E3577" s="24">
        <v>5.71644828352545</v>
      </c>
      <c r="F3577" s="24">
        <v>7.2978805584802</v>
      </c>
      <c r="G3577" s="24">
        <v>4.1484535601033103</v>
      </c>
      <c r="H3577" s="9">
        <v>0</v>
      </c>
    </row>
    <row r="3578" spans="1:8" x14ac:dyDescent="0.35">
      <c r="A3578" s="8" t="str">
        <f t="shared" si="118"/>
        <v>Distribución volumen por criterio (kg ó litros)Melon/sandia Ing.MDD AM</v>
      </c>
      <c r="B3578" s="8" t="s">
        <v>265</v>
      </c>
      <c r="C3578" s="8">
        <v>0</v>
      </c>
      <c r="D3578" t="s">
        <v>144</v>
      </c>
      <c r="E3578" s="24">
        <v>20.526023768138501</v>
      </c>
      <c r="F3578" s="24">
        <v>30.003122359094899</v>
      </c>
      <c r="G3578" s="24">
        <v>21.843813821263701</v>
      </c>
      <c r="H3578" s="9">
        <v>0</v>
      </c>
    </row>
    <row r="3579" spans="1:8" x14ac:dyDescent="0.35">
      <c r="A3579" s="8" t="str">
        <f t="shared" si="118"/>
        <v>Distribución volumen por criterio (kg ó litros)Melon/sandia Ing.RTO CENTRO</v>
      </c>
      <c r="B3579" s="8" t="s">
        <v>265</v>
      </c>
      <c r="C3579" s="8">
        <v>0</v>
      </c>
      <c r="D3579" t="s">
        <v>145</v>
      </c>
      <c r="E3579" s="24">
        <v>5.21023891297075</v>
      </c>
      <c r="F3579" s="24">
        <v>4.6972562566742004</v>
      </c>
      <c r="G3579" s="24">
        <v>26.220887755704101</v>
      </c>
      <c r="H3579" s="9">
        <v>0</v>
      </c>
    </row>
    <row r="3580" spans="1:8" x14ac:dyDescent="0.35">
      <c r="A3580" s="8" t="str">
        <f t="shared" si="118"/>
        <v>Distribución volumen por criterio (kg ó litros)Melon/sandia Ing.NORTE-CENTRO</v>
      </c>
      <c r="B3580" s="8" t="s">
        <v>265</v>
      </c>
      <c r="C3580" s="8">
        <v>0</v>
      </c>
      <c r="D3580" t="s">
        <v>146</v>
      </c>
      <c r="E3580" s="24">
        <v>9.0694920185911396</v>
      </c>
      <c r="F3580" s="24">
        <v>8.5810437769881194</v>
      </c>
      <c r="G3580" s="24">
        <v>13.0928391520624</v>
      </c>
      <c r="H3580" s="9">
        <v>0</v>
      </c>
    </row>
    <row r="3581" spans="1:8" x14ac:dyDescent="0.35">
      <c r="A3581" s="8" t="str">
        <f t="shared" si="118"/>
        <v>Distribución volumen por criterio (kg ó litros)Melon/sandia Ing.NOROESTE</v>
      </c>
      <c r="B3581" s="8" t="s">
        <v>265</v>
      </c>
      <c r="C3581" s="8">
        <v>0</v>
      </c>
      <c r="D3581" t="s">
        <v>147</v>
      </c>
      <c r="E3581" s="24">
        <v>4.25587387235786</v>
      </c>
      <c r="F3581" s="24">
        <v>3.6484727009856499</v>
      </c>
      <c r="G3581" s="24">
        <v>1.81525536142028</v>
      </c>
      <c r="H3581" s="9">
        <v>0</v>
      </c>
    </row>
    <row r="3582" spans="1:8" x14ac:dyDescent="0.35">
      <c r="A3582" s="8" t="str">
        <f t="shared" si="118"/>
        <v>Distribución volumen por criterio (kg ó litros)Melon/sandia Ing.&lt;2MIL</v>
      </c>
      <c r="B3582" s="8" t="s">
        <v>265</v>
      </c>
      <c r="C3582" s="8">
        <v>0</v>
      </c>
      <c r="D3582" t="s">
        <v>148</v>
      </c>
      <c r="E3582" s="24">
        <v>10.922635396275901</v>
      </c>
      <c r="F3582" s="24">
        <v>11.523374607513899</v>
      </c>
      <c r="G3582" s="24">
        <v>0.498061878563553</v>
      </c>
      <c r="H3582" s="9">
        <v>0</v>
      </c>
    </row>
    <row r="3583" spans="1:8" x14ac:dyDescent="0.35">
      <c r="A3583" s="8" t="str">
        <f t="shared" si="118"/>
        <v>Distribución volumen por criterio (kg ó litros)Melon/sandia Ing.2-5MIL</v>
      </c>
      <c r="B3583" s="8" t="s">
        <v>265</v>
      </c>
      <c r="C3583" s="8">
        <v>0</v>
      </c>
      <c r="D3583" t="s">
        <v>149</v>
      </c>
      <c r="E3583" s="24">
        <v>0.54877771330932301</v>
      </c>
      <c r="F3583" s="24">
        <v>2.29083222260665</v>
      </c>
      <c r="G3583" s="24">
        <v>1.9265667541837099</v>
      </c>
      <c r="H3583" s="9">
        <v>0</v>
      </c>
    </row>
    <row r="3584" spans="1:8" x14ac:dyDescent="0.35">
      <c r="A3584" s="8" t="str">
        <f t="shared" si="118"/>
        <v>Distribución volumen por criterio (kg ó litros)Melon/sandia Ing.5-10MIL</v>
      </c>
      <c r="B3584" s="8" t="s">
        <v>265</v>
      </c>
      <c r="C3584" s="8">
        <v>0</v>
      </c>
      <c r="D3584" t="s">
        <v>150</v>
      </c>
      <c r="E3584" s="24">
        <v>6.1862201430513899</v>
      </c>
      <c r="F3584" s="24">
        <v>3.3236168586587902</v>
      </c>
      <c r="G3584" s="24">
        <v>3.4658508424017498</v>
      </c>
      <c r="H3584" s="9">
        <v>0</v>
      </c>
    </row>
    <row r="3585" spans="1:8" x14ac:dyDescent="0.35">
      <c r="A3585" s="8" t="str">
        <f t="shared" si="118"/>
        <v>Distribución volumen por criterio (kg ó litros)Melon/sandia Ing.10-30MIL</v>
      </c>
      <c r="B3585" s="8" t="s">
        <v>265</v>
      </c>
      <c r="C3585" s="8">
        <v>0</v>
      </c>
      <c r="D3585" t="s">
        <v>151</v>
      </c>
      <c r="E3585" s="24">
        <v>10.513238866703899</v>
      </c>
      <c r="F3585" s="24">
        <v>16.4527516007252</v>
      </c>
      <c r="G3585" s="24">
        <v>25.756375061512401</v>
      </c>
      <c r="H3585" s="9">
        <v>0</v>
      </c>
    </row>
    <row r="3586" spans="1:8" x14ac:dyDescent="0.35">
      <c r="A3586" s="8" t="str">
        <f t="shared" si="118"/>
        <v>Distribución volumen por criterio (kg ó litros)Melon/sandia Ing.30-100MIL</v>
      </c>
      <c r="B3586" s="8" t="s">
        <v>265</v>
      </c>
      <c r="C3586" s="8">
        <v>0</v>
      </c>
      <c r="D3586" t="s">
        <v>152</v>
      </c>
      <c r="E3586" s="24">
        <v>19.194000237051</v>
      </c>
      <c r="F3586" s="24">
        <v>12.605637446953899</v>
      </c>
      <c r="G3586" s="24">
        <v>16.264485071414001</v>
      </c>
      <c r="H3586" s="9">
        <v>0</v>
      </c>
    </row>
    <row r="3587" spans="1:8" x14ac:dyDescent="0.35">
      <c r="A3587" s="8" t="str">
        <f t="shared" si="118"/>
        <v>Distribución volumen por criterio (kg ó litros)Melon/sandia Ing.100-200MIL</v>
      </c>
      <c r="B3587" s="8" t="s">
        <v>265</v>
      </c>
      <c r="C3587" s="8">
        <v>0</v>
      </c>
      <c r="D3587" t="s">
        <v>153</v>
      </c>
      <c r="E3587" s="24">
        <v>7.3155895866630303</v>
      </c>
      <c r="F3587" s="24">
        <v>12.774586787120301</v>
      </c>
      <c r="G3587" s="24">
        <v>6.9090787024161298</v>
      </c>
      <c r="H3587" s="9">
        <v>0</v>
      </c>
    </row>
    <row r="3588" spans="1:8" x14ac:dyDescent="0.35">
      <c r="A3588" s="8" t="str">
        <f t="shared" si="118"/>
        <v>Distribución volumen por criterio (kg ó litros)Melon/sandia Ing.200-500MIL</v>
      </c>
      <c r="B3588" s="8" t="s">
        <v>265</v>
      </c>
      <c r="C3588" s="8">
        <v>0</v>
      </c>
      <c r="D3588" t="s">
        <v>154</v>
      </c>
      <c r="E3588" s="24">
        <v>24.004791261730201</v>
      </c>
      <c r="F3588" s="24">
        <v>13.338012201866</v>
      </c>
      <c r="G3588" s="24">
        <v>27.878217144150501</v>
      </c>
      <c r="H3588" s="9">
        <v>0</v>
      </c>
    </row>
    <row r="3589" spans="1:8" x14ac:dyDescent="0.35">
      <c r="A3589" s="8" t="str">
        <f t="shared" si="118"/>
        <v>Distribución volumen por criterio (kg ó litros)Melon/sandia Ing.&gt;500MIL</v>
      </c>
      <c r="B3589" s="8" t="s">
        <v>265</v>
      </c>
      <c r="C3589" s="8">
        <v>0</v>
      </c>
      <c r="D3589" t="s">
        <v>155</v>
      </c>
      <c r="E3589" s="24">
        <v>21.314748707945402</v>
      </c>
      <c r="F3589" s="24">
        <v>27.691149983342498</v>
      </c>
      <c r="G3589" s="24">
        <v>17.301359663785501</v>
      </c>
      <c r="H3589" s="9">
        <v>0</v>
      </c>
    </row>
    <row r="3590" spans="1:8" x14ac:dyDescent="0.35">
      <c r="A3590" s="8" t="str">
        <f t="shared" si="118"/>
        <v>Distribución volumen por criterio (kg ó litros)Melon/sandia Ing.DE 15 A 19 AÑOS</v>
      </c>
      <c r="B3590" s="8" t="s">
        <v>265</v>
      </c>
      <c r="C3590" s="8">
        <v>0</v>
      </c>
      <c r="D3590" t="s">
        <v>156</v>
      </c>
      <c r="E3590" s="24" t="s">
        <v>285</v>
      </c>
      <c r="F3590" s="24" t="s">
        <v>285</v>
      </c>
      <c r="G3590" s="24" t="s">
        <v>285</v>
      </c>
      <c r="H3590" s="9">
        <v>0</v>
      </c>
    </row>
    <row r="3591" spans="1:8" x14ac:dyDescent="0.35">
      <c r="A3591" s="8" t="str">
        <f t="shared" si="118"/>
        <v>Distribución volumen por criterio (kg ó litros)Melon/sandia Ing.DE 20 A 24 AÑOS</v>
      </c>
      <c r="B3591" s="8" t="s">
        <v>265</v>
      </c>
      <c r="C3591" s="8">
        <v>0</v>
      </c>
      <c r="D3591" t="s">
        <v>157</v>
      </c>
      <c r="E3591" s="24">
        <v>2.3724262594143801</v>
      </c>
      <c r="F3591" s="24">
        <v>0.227095653040012</v>
      </c>
      <c r="G3591" s="24">
        <v>19.826666736689099</v>
      </c>
      <c r="H3591" s="9">
        <v>0</v>
      </c>
    </row>
    <row r="3592" spans="1:8" x14ac:dyDescent="0.35">
      <c r="A3592" s="8" t="str">
        <f t="shared" si="118"/>
        <v>Distribución volumen por criterio (kg ó litros)Melon/sandia Ing.DE 25 A 34 AÑOS</v>
      </c>
      <c r="B3592" s="8" t="s">
        <v>265</v>
      </c>
      <c r="C3592" s="8">
        <v>0</v>
      </c>
      <c r="D3592" t="s">
        <v>158</v>
      </c>
      <c r="E3592" s="24">
        <v>1.27539152047156</v>
      </c>
      <c r="F3592" s="24">
        <v>1.18812868284194</v>
      </c>
      <c r="G3592" s="24">
        <v>1.09238055760924</v>
      </c>
      <c r="H3592" s="9">
        <v>0</v>
      </c>
    </row>
    <row r="3593" spans="1:8" x14ac:dyDescent="0.35">
      <c r="A3593" s="8" t="str">
        <f t="shared" si="118"/>
        <v>Distribución volumen por criterio (kg ó litros)Melon/sandia Ing.DE 35 A 49 AÑOS</v>
      </c>
      <c r="B3593" s="8" t="s">
        <v>265</v>
      </c>
      <c r="C3593" s="8">
        <v>0</v>
      </c>
      <c r="D3593" t="s">
        <v>159</v>
      </c>
      <c r="E3593" s="24">
        <v>18.460513990144602</v>
      </c>
      <c r="F3593" s="24">
        <v>13.365139398866701</v>
      </c>
      <c r="G3593" s="24">
        <v>5.4320089252116599</v>
      </c>
      <c r="H3593" s="9">
        <v>0</v>
      </c>
    </row>
    <row r="3594" spans="1:8" x14ac:dyDescent="0.35">
      <c r="A3594" s="8" t="str">
        <f t="shared" si="118"/>
        <v>Distribución volumen por criterio (kg ó litros)Melon/sandia Ing.DE 50 A 59 AÑOS</v>
      </c>
      <c r="B3594" s="8" t="s">
        <v>265</v>
      </c>
      <c r="C3594" s="8">
        <v>0</v>
      </c>
      <c r="D3594" t="s">
        <v>160</v>
      </c>
      <c r="E3594" s="24">
        <v>19.722640726417499</v>
      </c>
      <c r="F3594" s="24">
        <v>21.750710788934601</v>
      </c>
      <c r="G3594" s="24">
        <v>11.980978102216</v>
      </c>
      <c r="H3594" s="9">
        <v>0</v>
      </c>
    </row>
    <row r="3595" spans="1:8" x14ac:dyDescent="0.35">
      <c r="A3595" s="8" t="str">
        <f t="shared" si="118"/>
        <v>Distribución volumen por criterio (kg ó litros)Melon/sandia Ing.DE 60 A 75 AÑOS</v>
      </c>
      <c r="B3595" s="8" t="s">
        <v>265</v>
      </c>
      <c r="C3595" s="8">
        <v>0</v>
      </c>
      <c r="D3595" t="s">
        <v>161</v>
      </c>
      <c r="E3595" s="24">
        <v>58.169024315668203</v>
      </c>
      <c r="F3595" s="24">
        <v>63.468889567668199</v>
      </c>
      <c r="G3595" s="24">
        <v>61.667956003884697</v>
      </c>
      <c r="H3595" s="9">
        <v>0</v>
      </c>
    </row>
    <row r="3596" spans="1:8" x14ac:dyDescent="0.35">
      <c r="A3596" s="8" t="str">
        <f t="shared" si="118"/>
        <v>Distribución volumen por criterio (kg ó litros)Melon/sandia Ing.NIVEL ALTO</v>
      </c>
      <c r="B3596" s="8" t="s">
        <v>265</v>
      </c>
      <c r="C3596" s="8">
        <v>0</v>
      </c>
      <c r="D3596" t="s">
        <v>245</v>
      </c>
      <c r="E3596" s="24">
        <v>26.037008482257299</v>
      </c>
      <c r="F3596" s="24">
        <v>19.1838040273154</v>
      </c>
      <c r="G3596" s="24">
        <v>38.318082787332898</v>
      </c>
      <c r="H3596" s="9">
        <v>0</v>
      </c>
    </row>
    <row r="3597" spans="1:8" x14ac:dyDescent="0.35">
      <c r="A3597" s="8" t="str">
        <f t="shared" si="118"/>
        <v>Distribución volumen por criterio (kg ó litros)Melon/sandia Ing.NIVEL MEDIO ALTO</v>
      </c>
      <c r="B3597" s="8" t="s">
        <v>265</v>
      </c>
      <c r="C3597" s="8">
        <v>0</v>
      </c>
      <c r="D3597" t="s">
        <v>246</v>
      </c>
      <c r="E3597" s="24">
        <v>7.1271697188280196</v>
      </c>
      <c r="F3597" s="24">
        <v>9.7768358078911906</v>
      </c>
      <c r="G3597" s="24">
        <v>5.2641804603983102</v>
      </c>
      <c r="H3597" s="9">
        <v>0</v>
      </c>
    </row>
    <row r="3598" spans="1:8" x14ac:dyDescent="0.35">
      <c r="A3598" s="8" t="str">
        <f t="shared" si="118"/>
        <v>Distribución volumen por criterio (kg ó litros)Melon/sandia Ing.NIVEL MEDIO</v>
      </c>
      <c r="B3598" s="8" t="s">
        <v>265</v>
      </c>
      <c r="C3598" s="8">
        <v>0</v>
      </c>
      <c r="D3598" t="s">
        <v>247</v>
      </c>
      <c r="E3598" s="24">
        <v>25.4118667144112</v>
      </c>
      <c r="F3598" s="24">
        <v>25.6168639293663</v>
      </c>
      <c r="G3598" s="24">
        <v>24.1458106057115</v>
      </c>
      <c r="H3598" s="9">
        <v>0</v>
      </c>
    </row>
    <row r="3599" spans="1:8" x14ac:dyDescent="0.35">
      <c r="A3599" s="8" t="str">
        <f t="shared" si="118"/>
        <v>Distribución volumen por criterio (kg ó litros)Melon/sandia Ing.NIVEL MEDIO BAJO</v>
      </c>
      <c r="B3599" s="8" t="s">
        <v>265</v>
      </c>
      <c r="C3599" s="8">
        <v>0</v>
      </c>
      <c r="D3599" t="s">
        <v>248</v>
      </c>
      <c r="E3599" s="24">
        <v>11.505498493735599</v>
      </c>
      <c r="F3599" s="24">
        <v>5.8080656207372003</v>
      </c>
      <c r="G3599" s="24">
        <v>16.665919505003899</v>
      </c>
      <c r="H3599" s="9">
        <v>0</v>
      </c>
    </row>
    <row r="3600" spans="1:8" x14ac:dyDescent="0.35">
      <c r="A3600" s="8" t="str">
        <f t="shared" si="118"/>
        <v>Distribución volumen por criterio (kg ó litros)Melon/sandia Ing.NIVEL BAJO</v>
      </c>
      <c r="B3600" s="8" t="s">
        <v>265</v>
      </c>
      <c r="C3600" s="8">
        <v>0</v>
      </c>
      <c r="D3600" t="s">
        <v>249</v>
      </c>
      <c r="E3600" s="24">
        <v>29.918453721672499</v>
      </c>
      <c r="F3600" s="24">
        <v>39.6143999817196</v>
      </c>
      <c r="G3600" s="24">
        <v>15.606005842750699</v>
      </c>
      <c r="H3600" s="9">
        <v>0</v>
      </c>
    </row>
    <row r="3601" spans="1:8" x14ac:dyDescent="0.35">
      <c r="A3601" s="8" t="str">
        <f t="shared" si="118"/>
        <v>Distribución volumen por criterio (kg ó litros)Melon/sandia Ing.HOMBRE</v>
      </c>
      <c r="B3601" s="8" t="s">
        <v>265</v>
      </c>
      <c r="C3601" s="8">
        <v>0</v>
      </c>
      <c r="D3601" t="s">
        <v>166</v>
      </c>
      <c r="E3601" s="24">
        <v>41.264625824591299</v>
      </c>
      <c r="F3601" s="24">
        <v>56.526466933534202</v>
      </c>
      <c r="G3601" s="24">
        <v>51.798259456485397</v>
      </c>
      <c r="H3601" s="9">
        <v>0</v>
      </c>
    </row>
    <row r="3602" spans="1:8" x14ac:dyDescent="0.35">
      <c r="A3602" s="8" t="str">
        <f t="shared" si="118"/>
        <v>Distribución volumen por criterio (kg ó litros)Melon/sandia Ing.MUJER</v>
      </c>
      <c r="B3602" s="8" t="s">
        <v>265</v>
      </c>
      <c r="C3602" s="8">
        <v>0</v>
      </c>
      <c r="D3602" t="s">
        <v>167</v>
      </c>
      <c r="E3602" s="24">
        <v>58.735374175408701</v>
      </c>
      <c r="F3602" s="24">
        <v>43.473499029832098</v>
      </c>
      <c r="G3602" s="24">
        <v>48.2017406322705</v>
      </c>
      <c r="H3602" s="9">
        <v>0</v>
      </c>
    </row>
    <row r="3603" spans="1:8" x14ac:dyDescent="0.35">
      <c r="A3603" s="8" t="str">
        <f t="shared" ref="A3603:A3632" si="119">$I$2343&amp;$C$3603&amp;D3603</f>
        <v>Distribución volumen por criterio (kg ó litros)Fresa/freson Ing.T.ESPAÑA</v>
      </c>
      <c r="B3603" s="8" t="s">
        <v>265</v>
      </c>
      <c r="C3603" s="8" t="s">
        <v>102</v>
      </c>
      <c r="D3603" t="s">
        <v>138</v>
      </c>
      <c r="E3603" s="24">
        <v>100</v>
      </c>
      <c r="F3603" s="24">
        <v>100</v>
      </c>
      <c r="G3603" s="24">
        <v>100</v>
      </c>
      <c r="H3603" s="9">
        <v>0</v>
      </c>
    </row>
    <row r="3604" spans="1:8" x14ac:dyDescent="0.35">
      <c r="A3604" s="8" t="str">
        <f t="shared" si="119"/>
        <v>Distribución volumen por criterio (kg ó litros)Fresa/freson Ing.BCN AM</v>
      </c>
      <c r="B3604" s="8" t="s">
        <v>265</v>
      </c>
      <c r="C3604" s="8">
        <v>0</v>
      </c>
      <c r="D3604" t="s">
        <v>140</v>
      </c>
      <c r="E3604" s="24">
        <v>6.7434670651200204</v>
      </c>
      <c r="F3604" s="24">
        <v>16.667358546472499</v>
      </c>
      <c r="G3604" s="24">
        <v>11.5591705180271</v>
      </c>
      <c r="H3604" s="9">
        <v>0</v>
      </c>
    </row>
    <row r="3605" spans="1:8" x14ac:dyDescent="0.35">
      <c r="A3605" s="8" t="str">
        <f t="shared" si="119"/>
        <v>Distribución volumen por criterio (kg ó litros)Fresa/freson Ing.REST.CAT ARAGON</v>
      </c>
      <c r="B3605" s="8" t="s">
        <v>265</v>
      </c>
      <c r="C3605" s="8">
        <v>0</v>
      </c>
      <c r="D3605" t="s">
        <v>141</v>
      </c>
      <c r="E3605" s="24">
        <v>14.191912979908199</v>
      </c>
      <c r="F3605" s="24">
        <v>8.2241820152932394</v>
      </c>
      <c r="G3605" s="24">
        <v>10.730612250701199</v>
      </c>
      <c r="H3605" s="9">
        <v>0</v>
      </c>
    </row>
    <row r="3606" spans="1:8" x14ac:dyDescent="0.35">
      <c r="A3606" s="8" t="str">
        <f t="shared" si="119"/>
        <v>Distribución volumen por criterio (kg ó litros)Fresa/freson Ing.LEVANTE</v>
      </c>
      <c r="B3606" s="8" t="s">
        <v>265</v>
      </c>
      <c r="C3606" s="8">
        <v>0</v>
      </c>
      <c r="D3606" t="s">
        <v>142</v>
      </c>
      <c r="E3606" s="24">
        <v>22.864449256628099</v>
      </c>
      <c r="F3606" s="24">
        <v>9.6183690886618596</v>
      </c>
      <c r="G3606" s="24">
        <v>20.218494266386902</v>
      </c>
      <c r="H3606" s="9">
        <v>0</v>
      </c>
    </row>
    <row r="3607" spans="1:8" x14ac:dyDescent="0.35">
      <c r="A3607" s="8" t="str">
        <f t="shared" si="119"/>
        <v>Distribución volumen por criterio (kg ó litros)Fresa/freson Ing.ANDALUCIA</v>
      </c>
      <c r="B3607" s="8" t="s">
        <v>265</v>
      </c>
      <c r="C3607" s="8">
        <v>0</v>
      </c>
      <c r="D3607" t="s">
        <v>143</v>
      </c>
      <c r="E3607" s="24">
        <v>6.8546797265360704</v>
      </c>
      <c r="F3607" s="24">
        <v>8.3210771803311392</v>
      </c>
      <c r="G3607" s="24">
        <v>6.7742668000219703</v>
      </c>
      <c r="H3607" s="9">
        <v>0</v>
      </c>
    </row>
    <row r="3608" spans="1:8" x14ac:dyDescent="0.35">
      <c r="A3608" s="8" t="str">
        <f t="shared" si="119"/>
        <v>Distribución volumen por criterio (kg ó litros)Fresa/freson Ing.MDD AM</v>
      </c>
      <c r="B3608" s="8" t="s">
        <v>265</v>
      </c>
      <c r="C3608" s="8">
        <v>0</v>
      </c>
      <c r="D3608" t="s">
        <v>144</v>
      </c>
      <c r="E3608" s="24">
        <v>17.9407490241076</v>
      </c>
      <c r="F3608" s="24">
        <v>27.432361292984201</v>
      </c>
      <c r="G3608" s="24">
        <v>30.676531561206001</v>
      </c>
      <c r="H3608" s="9">
        <v>0</v>
      </c>
    </row>
    <row r="3609" spans="1:8" x14ac:dyDescent="0.35">
      <c r="A3609" s="8" t="str">
        <f t="shared" si="119"/>
        <v>Distribución volumen por criterio (kg ó litros)Fresa/freson Ing.RTO CENTRO</v>
      </c>
      <c r="B3609" s="8" t="s">
        <v>265</v>
      </c>
      <c r="C3609" s="8">
        <v>0</v>
      </c>
      <c r="D3609" t="s">
        <v>145</v>
      </c>
      <c r="E3609" s="24">
        <v>7.01141287001645</v>
      </c>
      <c r="F3609" s="24">
        <v>8.0762816242165307</v>
      </c>
      <c r="G3609" s="24">
        <v>5.4772258098848603</v>
      </c>
      <c r="H3609" s="9">
        <v>0</v>
      </c>
    </row>
    <row r="3610" spans="1:8" x14ac:dyDescent="0.35">
      <c r="A3610" s="8" t="str">
        <f t="shared" si="119"/>
        <v>Distribución volumen por criterio (kg ó litros)Fresa/freson Ing.NORTE-CENTRO</v>
      </c>
      <c r="B3610" s="8" t="s">
        <v>265</v>
      </c>
      <c r="C3610" s="8">
        <v>0</v>
      </c>
      <c r="D3610" t="s">
        <v>146</v>
      </c>
      <c r="E3610" s="24">
        <v>9.6062230399681798</v>
      </c>
      <c r="F3610" s="24">
        <v>8.7149182146366204</v>
      </c>
      <c r="G3610" s="24">
        <v>8.7786392224912699</v>
      </c>
      <c r="H3610" s="9">
        <v>0</v>
      </c>
    </row>
    <row r="3611" spans="1:8" x14ac:dyDescent="0.35">
      <c r="A3611" s="8" t="str">
        <f t="shared" si="119"/>
        <v>Distribución volumen por criterio (kg ó litros)Fresa/freson Ing.NOROESTE</v>
      </c>
      <c r="B3611" s="8" t="s">
        <v>265</v>
      </c>
      <c r="C3611" s="8">
        <v>0</v>
      </c>
      <c r="D3611" t="s">
        <v>147</v>
      </c>
      <c r="E3611" s="24">
        <v>14.7871042168677</v>
      </c>
      <c r="F3611" s="24">
        <v>12.9454528273645</v>
      </c>
      <c r="G3611" s="24">
        <v>5.7850673901101199</v>
      </c>
      <c r="H3611" s="9">
        <v>0</v>
      </c>
    </row>
    <row r="3612" spans="1:8" x14ac:dyDescent="0.35">
      <c r="A3612" s="8" t="str">
        <f t="shared" si="119"/>
        <v>Distribución volumen por criterio (kg ó litros)Fresa/freson Ing.&lt;2MIL</v>
      </c>
      <c r="B3612" s="8" t="s">
        <v>265</v>
      </c>
      <c r="C3612" s="8">
        <v>0</v>
      </c>
      <c r="D3612" t="s">
        <v>148</v>
      </c>
      <c r="E3612" s="24">
        <v>2.1924516346232599</v>
      </c>
      <c r="F3612" s="24">
        <v>6.4446238657807999</v>
      </c>
      <c r="G3612" s="24">
        <v>1.3832541467780799</v>
      </c>
      <c r="H3612" s="9">
        <v>0</v>
      </c>
    </row>
    <row r="3613" spans="1:8" x14ac:dyDescent="0.35">
      <c r="A3613" s="8" t="str">
        <f t="shared" si="119"/>
        <v>Distribución volumen por criterio (kg ó litros)Fresa/freson Ing.2-5MIL</v>
      </c>
      <c r="B3613" s="8" t="s">
        <v>265</v>
      </c>
      <c r="C3613" s="8">
        <v>0</v>
      </c>
      <c r="D3613" t="s">
        <v>149</v>
      </c>
      <c r="E3613" s="24">
        <v>3.1554649443707001</v>
      </c>
      <c r="F3613" s="24">
        <v>1.7609347487451701</v>
      </c>
      <c r="G3613" s="24">
        <v>1.4384004192681299</v>
      </c>
      <c r="H3613" s="9">
        <v>0</v>
      </c>
    </row>
    <row r="3614" spans="1:8" x14ac:dyDescent="0.35">
      <c r="A3614" s="8" t="str">
        <f t="shared" si="119"/>
        <v>Distribución volumen por criterio (kg ó litros)Fresa/freson Ing.5-10MIL</v>
      </c>
      <c r="B3614" s="8" t="s">
        <v>265</v>
      </c>
      <c r="C3614" s="8">
        <v>0</v>
      </c>
      <c r="D3614" t="s">
        <v>150</v>
      </c>
      <c r="E3614" s="24">
        <v>3.2929452524912102</v>
      </c>
      <c r="F3614" s="24">
        <v>4.9969869441615202</v>
      </c>
      <c r="G3614" s="24">
        <v>4.5720537479804699</v>
      </c>
      <c r="H3614" s="9">
        <v>0</v>
      </c>
    </row>
    <row r="3615" spans="1:8" x14ac:dyDescent="0.35">
      <c r="A3615" s="8" t="str">
        <f t="shared" si="119"/>
        <v>Distribución volumen por criterio (kg ó litros)Fresa/freson Ing.10-30MIL</v>
      </c>
      <c r="B3615" s="8" t="s">
        <v>265</v>
      </c>
      <c r="C3615" s="8">
        <v>0</v>
      </c>
      <c r="D3615" t="s">
        <v>151</v>
      </c>
      <c r="E3615" s="24">
        <v>22.6534479589473</v>
      </c>
      <c r="F3615" s="24">
        <v>14.734522935845501</v>
      </c>
      <c r="G3615" s="24">
        <v>19.036832621337101</v>
      </c>
      <c r="H3615" s="9">
        <v>0</v>
      </c>
    </row>
    <row r="3616" spans="1:8" x14ac:dyDescent="0.35">
      <c r="A3616" s="8" t="str">
        <f t="shared" si="119"/>
        <v>Distribución volumen por criterio (kg ó litros)Fresa/freson Ing.30-100MIL</v>
      </c>
      <c r="B3616" s="8" t="s">
        <v>265</v>
      </c>
      <c r="C3616" s="8">
        <v>0</v>
      </c>
      <c r="D3616" t="s">
        <v>152</v>
      </c>
      <c r="E3616" s="24">
        <v>17.647179379844399</v>
      </c>
      <c r="F3616" s="24">
        <v>15.1037183932765</v>
      </c>
      <c r="G3616" s="24">
        <v>15.297535303391699</v>
      </c>
      <c r="H3616" s="9">
        <v>0</v>
      </c>
    </row>
    <row r="3617" spans="1:8" x14ac:dyDescent="0.35">
      <c r="A3617" s="8" t="str">
        <f t="shared" si="119"/>
        <v>Distribución volumen por criterio (kg ó litros)Fresa/freson Ing.100-200MIL</v>
      </c>
      <c r="B3617" s="8" t="s">
        <v>265</v>
      </c>
      <c r="C3617" s="8">
        <v>0</v>
      </c>
      <c r="D3617" t="s">
        <v>153</v>
      </c>
      <c r="E3617" s="24">
        <v>2.54019361208662</v>
      </c>
      <c r="F3617" s="24">
        <v>13.0323539296969</v>
      </c>
      <c r="G3617" s="24">
        <v>10.868641612947499</v>
      </c>
      <c r="H3617" s="9">
        <v>0</v>
      </c>
    </row>
    <row r="3618" spans="1:8" x14ac:dyDescent="0.35">
      <c r="A3618" s="8" t="str">
        <f t="shared" si="119"/>
        <v>Distribución volumen por criterio (kg ó litros)Fresa/freson Ing.200-500MIL</v>
      </c>
      <c r="B3618" s="8" t="s">
        <v>265</v>
      </c>
      <c r="C3618" s="8">
        <v>0</v>
      </c>
      <c r="D3618" t="s">
        <v>154</v>
      </c>
      <c r="E3618" s="24">
        <v>25.7487552038906</v>
      </c>
      <c r="F3618" s="24">
        <v>15.9898837680997</v>
      </c>
      <c r="G3618" s="24">
        <v>12.896470215040701</v>
      </c>
      <c r="H3618" s="9">
        <v>0</v>
      </c>
    </row>
    <row r="3619" spans="1:8" x14ac:dyDescent="0.35">
      <c r="A3619" s="8" t="str">
        <f t="shared" si="119"/>
        <v>Distribución volumen por criterio (kg ó litros)Fresa/freson Ing.&gt;500MIL</v>
      </c>
      <c r="B3619" s="8" t="s">
        <v>265</v>
      </c>
      <c r="C3619" s="8">
        <v>0</v>
      </c>
      <c r="D3619" t="s">
        <v>155</v>
      </c>
      <c r="E3619" s="24">
        <v>22.769562528912601</v>
      </c>
      <c r="F3619" s="24">
        <v>27.936968973723701</v>
      </c>
      <c r="G3619" s="24">
        <v>34.506807372272498</v>
      </c>
      <c r="H3619" s="9">
        <v>0</v>
      </c>
    </row>
    <row r="3620" spans="1:8" x14ac:dyDescent="0.35">
      <c r="A3620" s="8" t="str">
        <f t="shared" si="119"/>
        <v>Distribución volumen por criterio (kg ó litros)Fresa/freson Ing.DE 15 A 19 AÑOS</v>
      </c>
      <c r="B3620" s="8" t="s">
        <v>265</v>
      </c>
      <c r="C3620" s="8">
        <v>0</v>
      </c>
      <c r="D3620" t="s">
        <v>156</v>
      </c>
      <c r="E3620" s="24" t="s">
        <v>285</v>
      </c>
      <c r="F3620" s="24" t="s">
        <v>285</v>
      </c>
      <c r="G3620" s="24">
        <v>1.72777749088542</v>
      </c>
      <c r="H3620" s="9">
        <v>0</v>
      </c>
    </row>
    <row r="3621" spans="1:8" x14ac:dyDescent="0.35">
      <c r="A3621" s="8" t="str">
        <f t="shared" si="119"/>
        <v>Distribución volumen por criterio (kg ó litros)Fresa/freson Ing.DE 20 A 24 AÑOS</v>
      </c>
      <c r="B3621" s="8" t="s">
        <v>265</v>
      </c>
      <c r="C3621" s="8">
        <v>0</v>
      </c>
      <c r="D3621" t="s">
        <v>157</v>
      </c>
      <c r="E3621" s="24">
        <v>0.60880496026840603</v>
      </c>
      <c r="F3621" s="24">
        <v>5.3462359519437204</v>
      </c>
      <c r="G3621" s="24" t="s">
        <v>285</v>
      </c>
      <c r="H3621" s="9">
        <v>0</v>
      </c>
    </row>
    <row r="3622" spans="1:8" x14ac:dyDescent="0.35">
      <c r="A3622" s="8" t="str">
        <f t="shared" si="119"/>
        <v>Distribución volumen por criterio (kg ó litros)Fresa/freson Ing.DE 25 A 34 AÑOS</v>
      </c>
      <c r="B3622" s="8" t="s">
        <v>265</v>
      </c>
      <c r="C3622" s="8">
        <v>0</v>
      </c>
      <c r="D3622" t="s">
        <v>158</v>
      </c>
      <c r="E3622" s="24">
        <v>7.7722436649837201</v>
      </c>
      <c r="F3622" s="24">
        <v>7.5327609654653997</v>
      </c>
      <c r="G3622" s="24">
        <v>4.4227949349099003</v>
      </c>
      <c r="H3622" s="9">
        <v>0</v>
      </c>
    </row>
    <row r="3623" spans="1:8" x14ac:dyDescent="0.35">
      <c r="A3623" s="8" t="str">
        <f t="shared" si="119"/>
        <v>Distribución volumen por criterio (kg ó litros)Fresa/freson Ing.DE 35 A 49 AÑOS</v>
      </c>
      <c r="B3623" s="8" t="s">
        <v>265</v>
      </c>
      <c r="C3623" s="8">
        <v>0</v>
      </c>
      <c r="D3623" t="s">
        <v>159</v>
      </c>
      <c r="E3623" s="24">
        <v>12.197170667887599</v>
      </c>
      <c r="F3623" s="24">
        <v>9.4951747669423394</v>
      </c>
      <c r="G3623" s="24">
        <v>19.217977992509599</v>
      </c>
      <c r="H3623" s="9">
        <v>0</v>
      </c>
    </row>
    <row r="3624" spans="1:8" x14ac:dyDescent="0.35">
      <c r="A3624" s="8" t="str">
        <f t="shared" si="119"/>
        <v>Distribución volumen por criterio (kg ó litros)Fresa/freson Ing.DE 50 A 59 AÑOS</v>
      </c>
      <c r="B3624" s="8" t="s">
        <v>265</v>
      </c>
      <c r="C3624" s="8">
        <v>0</v>
      </c>
      <c r="D3624" t="s">
        <v>160</v>
      </c>
      <c r="E3624" s="24">
        <v>32.117927215862203</v>
      </c>
      <c r="F3624" s="24">
        <v>23.904581800916699</v>
      </c>
      <c r="G3624" s="24">
        <v>12.8730450706827</v>
      </c>
      <c r="H3624" s="9">
        <v>0</v>
      </c>
    </row>
    <row r="3625" spans="1:8" x14ac:dyDescent="0.35">
      <c r="A3625" s="8" t="str">
        <f t="shared" si="119"/>
        <v>Distribución volumen por criterio (kg ó litros)Fresa/freson Ing.DE 60 A 75 AÑOS</v>
      </c>
      <c r="B3625" s="8" t="s">
        <v>265</v>
      </c>
      <c r="C3625" s="8">
        <v>0</v>
      </c>
      <c r="D3625" t="s">
        <v>161</v>
      </c>
      <c r="E3625" s="24">
        <v>47.303870935607399</v>
      </c>
      <c r="F3625" s="24">
        <v>53.721239091948398</v>
      </c>
      <c r="G3625" s="24">
        <v>61.758414421721703</v>
      </c>
      <c r="H3625" s="9">
        <v>0</v>
      </c>
    </row>
    <row r="3626" spans="1:8" x14ac:dyDescent="0.35">
      <c r="A3626" s="8" t="str">
        <f t="shared" si="119"/>
        <v>Distribución volumen por criterio (kg ó litros)Fresa/freson Ing.NIVEL ALTO</v>
      </c>
      <c r="B3626" s="8" t="s">
        <v>265</v>
      </c>
      <c r="C3626" s="8">
        <v>0</v>
      </c>
      <c r="D3626" t="s">
        <v>245</v>
      </c>
      <c r="E3626" s="24">
        <v>13.976819526858201</v>
      </c>
      <c r="F3626" s="24">
        <v>12.108899145281001</v>
      </c>
      <c r="G3626" s="24">
        <v>18.8197691801583</v>
      </c>
      <c r="H3626" s="9">
        <v>0</v>
      </c>
    </row>
    <row r="3627" spans="1:8" x14ac:dyDescent="0.35">
      <c r="A3627" s="8" t="str">
        <f t="shared" si="119"/>
        <v>Distribución volumen por criterio (kg ó litros)Fresa/freson Ing.NIVEL MEDIO ALTO</v>
      </c>
      <c r="B3627" s="8" t="s">
        <v>265</v>
      </c>
      <c r="C3627" s="8">
        <v>0</v>
      </c>
      <c r="D3627" t="s">
        <v>246</v>
      </c>
      <c r="E3627" s="24">
        <v>11.3638573438941</v>
      </c>
      <c r="F3627" s="24">
        <v>11.7924375897757</v>
      </c>
      <c r="G3627" s="24">
        <v>9.5976744985139799</v>
      </c>
      <c r="H3627" s="9">
        <v>0</v>
      </c>
    </row>
    <row r="3628" spans="1:8" x14ac:dyDescent="0.35">
      <c r="A3628" s="8" t="str">
        <f t="shared" si="119"/>
        <v>Distribución volumen por criterio (kg ó litros)Fresa/freson Ing.NIVEL MEDIO</v>
      </c>
      <c r="B3628" s="8" t="s">
        <v>265</v>
      </c>
      <c r="C3628" s="8">
        <v>0</v>
      </c>
      <c r="D3628" t="s">
        <v>247</v>
      </c>
      <c r="E3628" s="24">
        <v>22.8035670641042</v>
      </c>
      <c r="F3628" s="24">
        <v>33.664510864271598</v>
      </c>
      <c r="G3628" s="24">
        <v>15.9966838506316</v>
      </c>
      <c r="H3628" s="9">
        <v>0</v>
      </c>
    </row>
    <row r="3629" spans="1:8" x14ac:dyDescent="0.35">
      <c r="A3629" s="8" t="str">
        <f t="shared" si="119"/>
        <v>Distribución volumen por criterio (kg ó litros)Fresa/freson Ing.NIVEL MEDIO BAJO</v>
      </c>
      <c r="B3629" s="8" t="s">
        <v>265</v>
      </c>
      <c r="C3629" s="8">
        <v>0</v>
      </c>
      <c r="D3629" t="s">
        <v>248</v>
      </c>
      <c r="E3629" s="24">
        <v>8.9662505140552895</v>
      </c>
      <c r="F3629" s="24">
        <v>6.9438499359878101</v>
      </c>
      <c r="G3629" s="24">
        <v>18.113883696296401</v>
      </c>
      <c r="H3629" s="9">
        <v>0</v>
      </c>
    </row>
    <row r="3630" spans="1:8" x14ac:dyDescent="0.35">
      <c r="A3630" s="8" t="str">
        <f t="shared" si="119"/>
        <v>Distribución volumen por criterio (kg ó litros)Fresa/freson Ing.NIVEL BAJO</v>
      </c>
      <c r="B3630" s="8" t="s">
        <v>265</v>
      </c>
      <c r="C3630" s="8">
        <v>0</v>
      </c>
      <c r="D3630" t="s">
        <v>249</v>
      </c>
      <c r="E3630" s="24">
        <v>42.8895132341774</v>
      </c>
      <c r="F3630" s="24">
        <v>35.490307788022299</v>
      </c>
      <c r="G3630" s="24">
        <v>37.471995276373498</v>
      </c>
      <c r="H3630" s="9">
        <v>0</v>
      </c>
    </row>
    <row r="3631" spans="1:8" x14ac:dyDescent="0.35">
      <c r="A3631" s="8" t="str">
        <f t="shared" si="119"/>
        <v>Distribución volumen por criterio (kg ó litros)Fresa/freson Ing.HOMBRE</v>
      </c>
      <c r="B3631" s="8" t="s">
        <v>265</v>
      </c>
      <c r="C3631" s="8">
        <v>0</v>
      </c>
      <c r="D3631" t="s">
        <v>166</v>
      </c>
      <c r="E3631" s="24">
        <v>44.4793656683892</v>
      </c>
      <c r="F3631" s="24">
        <v>53.030745313596299</v>
      </c>
      <c r="G3631" s="24">
        <v>59.606001860485001</v>
      </c>
      <c r="H3631" s="9">
        <v>0</v>
      </c>
    </row>
    <row r="3632" spans="1:8" x14ac:dyDescent="0.35">
      <c r="A3632" s="8" t="str">
        <f t="shared" si="119"/>
        <v>Distribución volumen por criterio (kg ó litros)Fresa/freson Ing.MUJER</v>
      </c>
      <c r="B3632" s="8" t="s">
        <v>265</v>
      </c>
      <c r="C3632" s="8">
        <v>0</v>
      </c>
      <c r="D3632" t="s">
        <v>167</v>
      </c>
      <c r="E3632" s="24">
        <v>55.520641437357902</v>
      </c>
      <c r="F3632" s="24">
        <v>46.969238403250699</v>
      </c>
      <c r="G3632" s="24">
        <v>40.394003009136902</v>
      </c>
      <c r="H3632" s="9">
        <v>0</v>
      </c>
    </row>
    <row r="3633" spans="1:8" x14ac:dyDescent="0.35">
      <c r="A3633" s="8" t="str">
        <f t="shared" ref="A3633:A3662" si="120">$I$2343&amp;$C$3633&amp;D3633</f>
        <v>Distribución volumen por criterio (kg ó litros)Pina Ing.T.ESPAÑA</v>
      </c>
      <c r="B3633" s="8" t="s">
        <v>265</v>
      </c>
      <c r="C3633" s="8" t="s">
        <v>103</v>
      </c>
      <c r="D3633" t="s">
        <v>138</v>
      </c>
      <c r="E3633" s="24">
        <v>100</v>
      </c>
      <c r="F3633" s="24">
        <v>100</v>
      </c>
      <c r="G3633" s="24">
        <v>100</v>
      </c>
      <c r="H3633" s="9">
        <v>0</v>
      </c>
    </row>
    <row r="3634" spans="1:8" x14ac:dyDescent="0.35">
      <c r="A3634" s="8" t="str">
        <f t="shared" si="120"/>
        <v>Distribución volumen por criterio (kg ó litros)Pina Ing.BCN AM</v>
      </c>
      <c r="B3634" s="8" t="s">
        <v>265</v>
      </c>
      <c r="C3634" s="8">
        <v>0</v>
      </c>
      <c r="D3634" t="s">
        <v>140</v>
      </c>
      <c r="E3634" s="24">
        <v>18.277678349098501</v>
      </c>
      <c r="F3634" s="24">
        <v>10.380189483985999</v>
      </c>
      <c r="G3634" s="24">
        <v>12.0216338028539</v>
      </c>
      <c r="H3634" s="9">
        <v>0</v>
      </c>
    </row>
    <row r="3635" spans="1:8" x14ac:dyDescent="0.35">
      <c r="A3635" s="8" t="str">
        <f t="shared" si="120"/>
        <v>Distribución volumen por criterio (kg ó litros)Pina Ing.REST.CAT ARAGON</v>
      </c>
      <c r="B3635" s="8" t="s">
        <v>265</v>
      </c>
      <c r="C3635" s="8">
        <v>0</v>
      </c>
      <c r="D3635" t="s">
        <v>141</v>
      </c>
      <c r="E3635" s="24">
        <v>10.668640681228201</v>
      </c>
      <c r="F3635" s="24">
        <v>8.5303638093627594</v>
      </c>
      <c r="G3635" s="24">
        <v>16.317978785937601</v>
      </c>
      <c r="H3635" s="9">
        <v>0</v>
      </c>
    </row>
    <row r="3636" spans="1:8" x14ac:dyDescent="0.35">
      <c r="A3636" s="8" t="str">
        <f t="shared" si="120"/>
        <v>Distribución volumen por criterio (kg ó litros)Pina Ing.LEVANTE</v>
      </c>
      <c r="B3636" s="8" t="s">
        <v>265</v>
      </c>
      <c r="C3636" s="8">
        <v>0</v>
      </c>
      <c r="D3636" t="s">
        <v>142</v>
      </c>
      <c r="E3636" s="24">
        <v>28.719970022161299</v>
      </c>
      <c r="F3636" s="24">
        <v>33.754225843256101</v>
      </c>
      <c r="G3636" s="24">
        <v>25.181083869462299</v>
      </c>
      <c r="H3636" s="9">
        <v>0</v>
      </c>
    </row>
    <row r="3637" spans="1:8" x14ac:dyDescent="0.35">
      <c r="A3637" s="8" t="str">
        <f t="shared" si="120"/>
        <v>Distribución volumen por criterio (kg ó litros)Pina Ing.ANDALUCIA</v>
      </c>
      <c r="B3637" s="8" t="s">
        <v>265</v>
      </c>
      <c r="C3637" s="8">
        <v>0</v>
      </c>
      <c r="D3637" t="s">
        <v>143</v>
      </c>
      <c r="E3637" s="24">
        <v>10.8202213425027</v>
      </c>
      <c r="F3637" s="24">
        <v>5.8651741929394197</v>
      </c>
      <c r="G3637" s="24">
        <v>9.5218285967301508</v>
      </c>
      <c r="H3637" s="9">
        <v>0</v>
      </c>
    </row>
    <row r="3638" spans="1:8" x14ac:dyDescent="0.35">
      <c r="A3638" s="8" t="str">
        <f t="shared" si="120"/>
        <v>Distribución volumen por criterio (kg ó litros)Pina Ing.MDD AM</v>
      </c>
      <c r="B3638" s="8" t="s">
        <v>265</v>
      </c>
      <c r="C3638" s="8">
        <v>0</v>
      </c>
      <c r="D3638" t="s">
        <v>144</v>
      </c>
      <c r="E3638" s="24">
        <v>9.7833518085761604</v>
      </c>
      <c r="F3638" s="24">
        <v>16.4296421347128</v>
      </c>
      <c r="G3638" s="24">
        <v>18.791319137065098</v>
      </c>
      <c r="H3638" s="9">
        <v>0</v>
      </c>
    </row>
    <row r="3639" spans="1:8" x14ac:dyDescent="0.35">
      <c r="A3639" s="8" t="str">
        <f t="shared" si="120"/>
        <v>Distribución volumen por criterio (kg ó litros)Pina Ing.RTO CENTRO</v>
      </c>
      <c r="B3639" s="8" t="s">
        <v>265</v>
      </c>
      <c r="C3639" s="8">
        <v>0</v>
      </c>
      <c r="D3639" t="s">
        <v>145</v>
      </c>
      <c r="E3639" s="24">
        <v>10.5631729294523</v>
      </c>
      <c r="F3639" s="24">
        <v>11.8271162311819</v>
      </c>
      <c r="G3639" s="24">
        <v>11.5675575567963</v>
      </c>
      <c r="H3639" s="9">
        <v>0</v>
      </c>
    </row>
    <row r="3640" spans="1:8" x14ac:dyDescent="0.35">
      <c r="A3640" s="8" t="str">
        <f t="shared" si="120"/>
        <v>Distribución volumen por criterio (kg ó litros)Pina Ing.NORTE-CENTRO</v>
      </c>
      <c r="B3640" s="8" t="s">
        <v>265</v>
      </c>
      <c r="C3640" s="8">
        <v>0</v>
      </c>
      <c r="D3640" t="s">
        <v>146</v>
      </c>
      <c r="E3640" s="24">
        <v>6.0236815889907902</v>
      </c>
      <c r="F3640" s="24">
        <v>7.3399156027883601</v>
      </c>
      <c r="G3640" s="24">
        <v>1.5877732753702101</v>
      </c>
      <c r="H3640" s="9">
        <v>0</v>
      </c>
    </row>
    <row r="3641" spans="1:8" x14ac:dyDescent="0.35">
      <c r="A3641" s="8" t="str">
        <f t="shared" si="120"/>
        <v>Distribución volumen por criterio (kg ó litros)Pina Ing.NOROESTE</v>
      </c>
      <c r="B3641" s="8" t="s">
        <v>265</v>
      </c>
      <c r="C3641" s="8">
        <v>0</v>
      </c>
      <c r="D3641" t="s">
        <v>147</v>
      </c>
      <c r="E3641" s="24">
        <v>5.1432813931020602</v>
      </c>
      <c r="F3641" s="24">
        <v>5.8733682275907899</v>
      </c>
      <c r="G3641" s="24">
        <v>5.0108105554865299</v>
      </c>
      <c r="H3641" s="9">
        <v>0</v>
      </c>
    </row>
    <row r="3642" spans="1:8" x14ac:dyDescent="0.35">
      <c r="A3642" s="8" t="str">
        <f t="shared" si="120"/>
        <v>Distribución volumen por criterio (kg ó litros)Pina Ing.&lt;2MIL</v>
      </c>
      <c r="B3642" s="8" t="s">
        <v>265</v>
      </c>
      <c r="C3642" s="8">
        <v>0</v>
      </c>
      <c r="D3642" t="s">
        <v>148</v>
      </c>
      <c r="E3642" s="24">
        <v>6.4382783868759503</v>
      </c>
      <c r="F3642" s="24">
        <v>11.6797205631279</v>
      </c>
      <c r="G3642" s="24">
        <v>2.62553355102474</v>
      </c>
      <c r="H3642" s="9">
        <v>0</v>
      </c>
    </row>
    <row r="3643" spans="1:8" x14ac:dyDescent="0.35">
      <c r="A3643" s="8" t="str">
        <f t="shared" si="120"/>
        <v>Distribución volumen por criterio (kg ó litros)Pina Ing.2-5MIL</v>
      </c>
      <c r="B3643" s="8" t="s">
        <v>265</v>
      </c>
      <c r="C3643" s="8">
        <v>0</v>
      </c>
      <c r="D3643" t="s">
        <v>149</v>
      </c>
      <c r="E3643" s="24">
        <v>4.0026844917164004</v>
      </c>
      <c r="F3643" s="24">
        <v>7.3782674758089604</v>
      </c>
      <c r="G3643" s="24">
        <v>1.7248950308283999</v>
      </c>
      <c r="H3643" s="9">
        <v>0</v>
      </c>
    </row>
    <row r="3644" spans="1:8" x14ac:dyDescent="0.35">
      <c r="A3644" s="8" t="str">
        <f t="shared" si="120"/>
        <v>Distribución volumen por criterio (kg ó litros)Pina Ing.5-10MIL</v>
      </c>
      <c r="B3644" s="8" t="s">
        <v>265</v>
      </c>
      <c r="C3644" s="8">
        <v>0</v>
      </c>
      <c r="D3644" t="s">
        <v>150</v>
      </c>
      <c r="E3644" s="24">
        <v>3.1315728694672398</v>
      </c>
      <c r="F3644" s="24">
        <v>4.7306157030269897</v>
      </c>
      <c r="G3644" s="24">
        <v>3.7827710796496001</v>
      </c>
      <c r="H3644" s="9">
        <v>0</v>
      </c>
    </row>
    <row r="3645" spans="1:8" x14ac:dyDescent="0.35">
      <c r="A3645" s="8" t="str">
        <f t="shared" si="120"/>
        <v>Distribución volumen por criterio (kg ó litros)Pina Ing.10-30MIL</v>
      </c>
      <c r="B3645" s="8" t="s">
        <v>265</v>
      </c>
      <c r="C3645" s="8">
        <v>0</v>
      </c>
      <c r="D3645" t="s">
        <v>151</v>
      </c>
      <c r="E3645" s="24">
        <v>15.407725495117701</v>
      </c>
      <c r="F3645" s="24">
        <v>14.6156126864839</v>
      </c>
      <c r="G3645" s="24">
        <v>23.973335342502601</v>
      </c>
      <c r="H3645" s="9">
        <v>0</v>
      </c>
    </row>
    <row r="3646" spans="1:8" x14ac:dyDescent="0.35">
      <c r="A3646" s="8" t="str">
        <f t="shared" si="120"/>
        <v>Distribución volumen por criterio (kg ó litros)Pina Ing.30-100MIL</v>
      </c>
      <c r="B3646" s="8" t="s">
        <v>265</v>
      </c>
      <c r="C3646" s="8">
        <v>0</v>
      </c>
      <c r="D3646" t="s">
        <v>152</v>
      </c>
      <c r="E3646" s="24">
        <v>24.100294831821301</v>
      </c>
      <c r="F3646" s="24">
        <v>18.4584001320518</v>
      </c>
      <c r="G3646" s="24">
        <v>26.3839858894546</v>
      </c>
      <c r="H3646" s="9">
        <v>0</v>
      </c>
    </row>
    <row r="3647" spans="1:8" x14ac:dyDescent="0.35">
      <c r="A3647" s="8" t="str">
        <f t="shared" si="120"/>
        <v>Distribución volumen por criterio (kg ó litros)Pina Ing.100-200MIL</v>
      </c>
      <c r="B3647" s="8" t="s">
        <v>265</v>
      </c>
      <c r="C3647" s="8">
        <v>0</v>
      </c>
      <c r="D3647" t="s">
        <v>153</v>
      </c>
      <c r="E3647" s="24">
        <v>8.8271776909048292</v>
      </c>
      <c r="F3647" s="24">
        <v>10.370630100781399</v>
      </c>
      <c r="G3647" s="24">
        <v>6.0163726397769697</v>
      </c>
      <c r="H3647" s="9">
        <v>0</v>
      </c>
    </row>
    <row r="3648" spans="1:8" x14ac:dyDescent="0.35">
      <c r="A3648" s="8" t="str">
        <f t="shared" si="120"/>
        <v>Distribución volumen por criterio (kg ó litros)Pina Ing.200-500MIL</v>
      </c>
      <c r="B3648" s="8" t="s">
        <v>265</v>
      </c>
      <c r="C3648" s="8">
        <v>0</v>
      </c>
      <c r="D3648" t="s">
        <v>154</v>
      </c>
      <c r="E3648" s="24">
        <v>18.840511719832399</v>
      </c>
      <c r="F3648" s="24">
        <v>18.0348554617267</v>
      </c>
      <c r="G3648" s="24">
        <v>15.5155915087634</v>
      </c>
      <c r="H3648" s="9">
        <v>0</v>
      </c>
    </row>
    <row r="3649" spans="1:8" x14ac:dyDescent="0.35">
      <c r="A3649" s="8" t="str">
        <f t="shared" si="120"/>
        <v>Distribución volumen por criterio (kg ó litros)Pina Ing.&gt;500MIL</v>
      </c>
      <c r="B3649" s="8" t="s">
        <v>265</v>
      </c>
      <c r="C3649" s="8">
        <v>0</v>
      </c>
      <c r="D3649" t="s">
        <v>155</v>
      </c>
      <c r="E3649" s="24">
        <v>19.251756683176499</v>
      </c>
      <c r="F3649" s="24">
        <v>14.731901643138601</v>
      </c>
      <c r="G3649" s="24">
        <v>19.977520231564501</v>
      </c>
      <c r="H3649" s="9">
        <v>0</v>
      </c>
    </row>
    <row r="3650" spans="1:8" x14ac:dyDescent="0.35">
      <c r="A3650" s="8" t="str">
        <f t="shared" si="120"/>
        <v>Distribución volumen por criterio (kg ó litros)Pina Ing.DE 15 A 19 AÑOS</v>
      </c>
      <c r="B3650" s="8" t="s">
        <v>265</v>
      </c>
      <c r="C3650" s="8">
        <v>0</v>
      </c>
      <c r="D3650" t="s">
        <v>156</v>
      </c>
      <c r="E3650" s="24">
        <v>2.5998168882334198</v>
      </c>
      <c r="F3650" s="24">
        <v>1.8811720033152199</v>
      </c>
      <c r="G3650" s="24" t="s">
        <v>285</v>
      </c>
      <c r="H3650" s="9">
        <v>0</v>
      </c>
    </row>
    <row r="3651" spans="1:8" x14ac:dyDescent="0.35">
      <c r="A3651" s="8" t="str">
        <f t="shared" si="120"/>
        <v>Distribución volumen por criterio (kg ó litros)Pina Ing.DE 20 A 24 AÑOS</v>
      </c>
      <c r="B3651" s="8" t="s">
        <v>265</v>
      </c>
      <c r="C3651" s="8">
        <v>0</v>
      </c>
      <c r="D3651" t="s">
        <v>157</v>
      </c>
      <c r="E3651" s="24">
        <v>0.71816781248205297</v>
      </c>
      <c r="F3651" s="24">
        <v>0.40147176888095598</v>
      </c>
      <c r="G3651" s="24">
        <v>5.7818435756727302</v>
      </c>
      <c r="H3651" s="9">
        <v>0</v>
      </c>
    </row>
    <row r="3652" spans="1:8" x14ac:dyDescent="0.35">
      <c r="A3652" s="8" t="str">
        <f t="shared" si="120"/>
        <v>Distribución volumen por criterio (kg ó litros)Pina Ing.DE 25 A 34 AÑOS</v>
      </c>
      <c r="B3652" s="8" t="s">
        <v>265</v>
      </c>
      <c r="C3652" s="8">
        <v>0</v>
      </c>
      <c r="D3652" t="s">
        <v>158</v>
      </c>
      <c r="E3652" s="24">
        <v>8.9640085863810395</v>
      </c>
      <c r="F3652" s="24">
        <v>7.2838378349089403</v>
      </c>
      <c r="G3652" s="24">
        <v>5.0369107649252696</v>
      </c>
      <c r="H3652" s="9">
        <v>0</v>
      </c>
    </row>
    <row r="3653" spans="1:8" x14ac:dyDescent="0.35">
      <c r="A3653" s="8" t="str">
        <f t="shared" si="120"/>
        <v>Distribución volumen por criterio (kg ó litros)Pina Ing.DE 35 A 49 AÑOS</v>
      </c>
      <c r="B3653" s="8" t="s">
        <v>265</v>
      </c>
      <c r="C3653" s="8">
        <v>0</v>
      </c>
      <c r="D3653" t="s">
        <v>159</v>
      </c>
      <c r="E3653" s="24">
        <v>18.6888983699506</v>
      </c>
      <c r="F3653" s="24">
        <v>23.659065859212401</v>
      </c>
      <c r="G3653" s="24">
        <v>13.443323788097</v>
      </c>
      <c r="H3653" s="9">
        <v>0</v>
      </c>
    </row>
    <row r="3654" spans="1:8" x14ac:dyDescent="0.35">
      <c r="A3654" s="8" t="str">
        <f t="shared" si="120"/>
        <v>Distribución volumen por criterio (kg ó litros)Pina Ing.DE 50 A 59 AÑOS</v>
      </c>
      <c r="B3654" s="8" t="s">
        <v>265</v>
      </c>
      <c r="C3654" s="8">
        <v>0</v>
      </c>
      <c r="D3654" t="s">
        <v>160</v>
      </c>
      <c r="E3654" s="24">
        <v>34.260111312836301</v>
      </c>
      <c r="F3654" s="24">
        <v>22.825013666719801</v>
      </c>
      <c r="G3654" s="24">
        <v>18.251173254619101</v>
      </c>
      <c r="H3654" s="9">
        <v>0</v>
      </c>
    </row>
    <row r="3655" spans="1:8" x14ac:dyDescent="0.35">
      <c r="A3655" s="8" t="str">
        <f t="shared" si="120"/>
        <v>Distribución volumen por criterio (kg ó litros)Pina Ing.DE 60 A 75 AÑOS</v>
      </c>
      <c r="B3655" s="8" t="s">
        <v>265</v>
      </c>
      <c r="C3655" s="8">
        <v>0</v>
      </c>
      <c r="D3655" t="s">
        <v>161</v>
      </c>
      <c r="E3655" s="24">
        <v>34.768993660556397</v>
      </c>
      <c r="F3655" s="24">
        <v>43.949434513297597</v>
      </c>
      <c r="G3655" s="24">
        <v>57.486744932760303</v>
      </c>
      <c r="H3655" s="9">
        <v>0</v>
      </c>
    </row>
    <row r="3656" spans="1:8" x14ac:dyDescent="0.35">
      <c r="A3656" s="8" t="str">
        <f t="shared" si="120"/>
        <v>Distribución volumen por criterio (kg ó litros)Pina Ing.NIVEL ALTO</v>
      </c>
      <c r="B3656" s="8" t="s">
        <v>265</v>
      </c>
      <c r="C3656" s="8">
        <v>0</v>
      </c>
      <c r="D3656" t="s">
        <v>245</v>
      </c>
      <c r="E3656" s="24">
        <v>26.933401041130399</v>
      </c>
      <c r="F3656" s="24">
        <v>22.991311171155701</v>
      </c>
      <c r="G3656" s="24">
        <v>17.277750166558899</v>
      </c>
      <c r="H3656" s="9">
        <v>0</v>
      </c>
    </row>
    <row r="3657" spans="1:8" x14ac:dyDescent="0.35">
      <c r="A3657" s="8" t="str">
        <f t="shared" si="120"/>
        <v>Distribución volumen por criterio (kg ó litros)Pina Ing.NIVEL MEDIO ALTO</v>
      </c>
      <c r="B3657" s="8" t="s">
        <v>265</v>
      </c>
      <c r="C3657" s="8">
        <v>0</v>
      </c>
      <c r="D3657" t="s">
        <v>246</v>
      </c>
      <c r="E3657" s="24">
        <v>9.7870278567808704</v>
      </c>
      <c r="F3657" s="24">
        <v>13.6810136824183</v>
      </c>
      <c r="G3657" s="24">
        <v>10.6983985975245</v>
      </c>
      <c r="H3657" s="9">
        <v>0</v>
      </c>
    </row>
    <row r="3658" spans="1:8" x14ac:dyDescent="0.35">
      <c r="A3658" s="8" t="str">
        <f t="shared" si="120"/>
        <v>Distribución volumen por criterio (kg ó litros)Pina Ing.NIVEL MEDIO</v>
      </c>
      <c r="B3658" s="8" t="s">
        <v>265</v>
      </c>
      <c r="C3658" s="8">
        <v>0</v>
      </c>
      <c r="D3658" t="s">
        <v>247</v>
      </c>
      <c r="E3658" s="24">
        <v>24.8959137679207</v>
      </c>
      <c r="F3658" s="24">
        <v>41.193518387122097</v>
      </c>
      <c r="G3658" s="24">
        <v>20.2576986728481</v>
      </c>
      <c r="H3658" s="9">
        <v>0</v>
      </c>
    </row>
    <row r="3659" spans="1:8" x14ac:dyDescent="0.35">
      <c r="A3659" s="8" t="str">
        <f t="shared" si="120"/>
        <v>Distribución volumen por criterio (kg ó litros)Pina Ing.NIVEL MEDIO BAJO</v>
      </c>
      <c r="B3659" s="8" t="s">
        <v>265</v>
      </c>
      <c r="C3659" s="8">
        <v>0</v>
      </c>
      <c r="D3659" t="s">
        <v>248</v>
      </c>
      <c r="E3659" s="24">
        <v>9.5071745957223293</v>
      </c>
      <c r="F3659" s="24">
        <v>6.6734328929857396</v>
      </c>
      <c r="G3659" s="24">
        <v>22.3286033410279</v>
      </c>
      <c r="H3659" s="9">
        <v>0</v>
      </c>
    </row>
    <row r="3660" spans="1:8" x14ac:dyDescent="0.35">
      <c r="A3660" s="8" t="str">
        <f t="shared" si="120"/>
        <v>Distribución volumen por criterio (kg ó litros)Pina Ing.NIVEL BAJO</v>
      </c>
      <c r="B3660" s="8" t="s">
        <v>265</v>
      </c>
      <c r="C3660" s="8">
        <v>0</v>
      </c>
      <c r="D3660" t="s">
        <v>249</v>
      </c>
      <c r="E3660" s="24">
        <v>28.876481628169199</v>
      </c>
      <c r="F3660" s="24">
        <v>15.460722103761601</v>
      </c>
      <c r="G3660" s="24">
        <v>29.437556337568299</v>
      </c>
      <c r="H3660" s="9">
        <v>0</v>
      </c>
    </row>
    <row r="3661" spans="1:8" x14ac:dyDescent="0.35">
      <c r="A3661" s="8" t="str">
        <f t="shared" si="120"/>
        <v>Distribución volumen por criterio (kg ó litros)Pina Ing.HOMBRE</v>
      </c>
      <c r="B3661" s="8" t="s">
        <v>265</v>
      </c>
      <c r="C3661" s="8">
        <v>0</v>
      </c>
      <c r="D3661" t="s">
        <v>166</v>
      </c>
      <c r="E3661" s="24">
        <v>38.585824234992202</v>
      </c>
      <c r="F3661" s="24">
        <v>39.106039751329</v>
      </c>
      <c r="G3661" s="24">
        <v>48.465564984498698</v>
      </c>
      <c r="H3661" s="9">
        <v>0</v>
      </c>
    </row>
    <row r="3662" spans="1:8" x14ac:dyDescent="0.35">
      <c r="A3662" s="8" t="str">
        <f t="shared" si="120"/>
        <v>Distribución volumen por criterio (kg ó litros)Pina Ing.MUJER</v>
      </c>
      <c r="B3662" s="8" t="s">
        <v>265</v>
      </c>
      <c r="C3662" s="8">
        <v>0</v>
      </c>
      <c r="D3662" t="s">
        <v>167</v>
      </c>
      <c r="E3662" s="24">
        <v>61.414179818808201</v>
      </c>
      <c r="F3662" s="24">
        <v>60.893961303192</v>
      </c>
      <c r="G3662" s="24">
        <v>51.534440818945697</v>
      </c>
      <c r="H3662" s="9">
        <v>0</v>
      </c>
    </row>
    <row r="3663" spans="1:8" x14ac:dyDescent="0.35">
      <c r="A3663" s="8" t="str">
        <f t="shared" ref="A3663:A3692" si="121">$I$2343&amp;$C$3663&amp;D3663</f>
        <v>Distribución volumen por criterio (kg ó litros)Resto frutas Ing.T.ESPAÑA</v>
      </c>
      <c r="B3663" s="8" t="s">
        <v>265</v>
      </c>
      <c r="C3663" s="8" t="s">
        <v>104</v>
      </c>
      <c r="D3663" t="s">
        <v>138</v>
      </c>
      <c r="E3663" s="24">
        <v>100</v>
      </c>
      <c r="F3663" s="24">
        <v>100</v>
      </c>
      <c r="G3663" s="24">
        <v>100</v>
      </c>
      <c r="H3663" s="9">
        <v>0</v>
      </c>
    </row>
    <row r="3664" spans="1:8" x14ac:dyDescent="0.35">
      <c r="A3664" s="8" t="str">
        <f t="shared" si="121"/>
        <v>Distribución volumen por criterio (kg ó litros)Resto frutas Ing.BCN AM</v>
      </c>
      <c r="B3664" s="8" t="s">
        <v>265</v>
      </c>
      <c r="C3664" s="8">
        <v>0</v>
      </c>
      <c r="D3664" t="s">
        <v>140</v>
      </c>
      <c r="E3664" s="24">
        <v>12.179148631067299</v>
      </c>
      <c r="F3664" s="24">
        <v>39.287760241946302</v>
      </c>
      <c r="G3664" s="24">
        <v>12.246879369408701</v>
      </c>
      <c r="H3664" s="9">
        <v>0</v>
      </c>
    </row>
    <row r="3665" spans="1:8" x14ac:dyDescent="0.35">
      <c r="A3665" s="8" t="str">
        <f t="shared" si="121"/>
        <v>Distribución volumen por criterio (kg ó litros)Resto frutas Ing.REST.CAT ARAGON</v>
      </c>
      <c r="B3665" s="8" t="s">
        <v>265</v>
      </c>
      <c r="C3665" s="8">
        <v>0</v>
      </c>
      <c r="D3665" t="s">
        <v>141</v>
      </c>
      <c r="E3665" s="24">
        <v>9.9910388555424401</v>
      </c>
      <c r="F3665" s="24">
        <v>8.4183947316811292</v>
      </c>
      <c r="G3665" s="24">
        <v>7.6958122238535198</v>
      </c>
      <c r="H3665" s="9">
        <v>0</v>
      </c>
    </row>
    <row r="3666" spans="1:8" x14ac:dyDescent="0.35">
      <c r="A3666" s="8" t="str">
        <f t="shared" si="121"/>
        <v>Distribución volumen por criterio (kg ó litros)Resto frutas Ing.LEVANTE</v>
      </c>
      <c r="B3666" s="8" t="s">
        <v>265</v>
      </c>
      <c r="C3666" s="8">
        <v>0</v>
      </c>
      <c r="D3666" t="s">
        <v>142</v>
      </c>
      <c r="E3666" s="24">
        <v>17.626295188929099</v>
      </c>
      <c r="F3666" s="24">
        <v>16.378027554422399</v>
      </c>
      <c r="G3666" s="24">
        <v>8.8195055710791799</v>
      </c>
      <c r="H3666" s="9">
        <v>0</v>
      </c>
    </row>
    <row r="3667" spans="1:8" x14ac:dyDescent="0.35">
      <c r="A3667" s="8" t="str">
        <f t="shared" si="121"/>
        <v>Distribución volumen por criterio (kg ó litros)Resto frutas Ing.ANDALUCIA</v>
      </c>
      <c r="B3667" s="8" t="s">
        <v>265</v>
      </c>
      <c r="C3667" s="8">
        <v>0</v>
      </c>
      <c r="D3667" t="s">
        <v>143</v>
      </c>
      <c r="E3667" s="24">
        <v>8.4737003455509594</v>
      </c>
      <c r="F3667" s="24">
        <v>6.88096737234339</v>
      </c>
      <c r="G3667" s="24">
        <v>7.2630350285557901</v>
      </c>
      <c r="H3667" s="9">
        <v>0</v>
      </c>
    </row>
    <row r="3668" spans="1:8" x14ac:dyDescent="0.35">
      <c r="A3668" s="8" t="str">
        <f t="shared" si="121"/>
        <v>Distribución volumen por criterio (kg ó litros)Resto frutas Ing.MDD AM</v>
      </c>
      <c r="B3668" s="8" t="s">
        <v>265</v>
      </c>
      <c r="C3668" s="8">
        <v>0</v>
      </c>
      <c r="D3668" t="s">
        <v>144</v>
      </c>
      <c r="E3668" s="24">
        <v>10.303514865916499</v>
      </c>
      <c r="F3668" s="24">
        <v>10.543888894623301</v>
      </c>
      <c r="G3668" s="24">
        <v>18.188761332330198</v>
      </c>
      <c r="H3668" s="9">
        <v>0</v>
      </c>
    </row>
    <row r="3669" spans="1:8" x14ac:dyDescent="0.35">
      <c r="A3669" s="8" t="str">
        <f t="shared" si="121"/>
        <v>Distribución volumen por criterio (kg ó litros)Resto frutas Ing.RTO CENTRO</v>
      </c>
      <c r="B3669" s="8" t="s">
        <v>265</v>
      </c>
      <c r="C3669" s="8">
        <v>0</v>
      </c>
      <c r="D3669" t="s">
        <v>145</v>
      </c>
      <c r="E3669" s="24">
        <v>11.088854313165401</v>
      </c>
      <c r="F3669" s="24">
        <v>5.9027569905347796</v>
      </c>
      <c r="G3669" s="24">
        <v>25.9805168974484</v>
      </c>
      <c r="H3669" s="9">
        <v>0</v>
      </c>
    </row>
    <row r="3670" spans="1:8" x14ac:dyDescent="0.35">
      <c r="A3670" s="8" t="str">
        <f t="shared" si="121"/>
        <v>Distribución volumen por criterio (kg ó litros)Resto frutas Ing.NORTE-CENTRO</v>
      </c>
      <c r="B3670" s="8" t="s">
        <v>265</v>
      </c>
      <c r="C3670" s="8">
        <v>0</v>
      </c>
      <c r="D3670" t="s">
        <v>146</v>
      </c>
      <c r="E3670" s="24">
        <v>14.5672284023122</v>
      </c>
      <c r="F3670" s="24">
        <v>7.36237949133473</v>
      </c>
      <c r="G3670" s="24">
        <v>14.938535654894499</v>
      </c>
      <c r="H3670" s="9">
        <v>0</v>
      </c>
    </row>
    <row r="3671" spans="1:8" x14ac:dyDescent="0.35">
      <c r="A3671" s="8" t="str">
        <f t="shared" si="121"/>
        <v>Distribución volumen por criterio (kg ó litros)Resto frutas Ing.NOROESTE</v>
      </c>
      <c r="B3671" s="8" t="s">
        <v>265</v>
      </c>
      <c r="C3671" s="8">
        <v>0</v>
      </c>
      <c r="D3671" t="s">
        <v>147</v>
      </c>
      <c r="E3671" s="24">
        <v>15.7702043452017</v>
      </c>
      <c r="F3671" s="24">
        <v>5.2258505279673004</v>
      </c>
      <c r="G3671" s="24">
        <v>4.8669401136586501</v>
      </c>
      <c r="H3671" s="9">
        <v>0</v>
      </c>
    </row>
    <row r="3672" spans="1:8" x14ac:dyDescent="0.35">
      <c r="A3672" s="8" t="str">
        <f t="shared" si="121"/>
        <v>Distribución volumen por criterio (kg ó litros)Resto frutas Ing.&lt;2MIL</v>
      </c>
      <c r="B3672" s="8" t="s">
        <v>265</v>
      </c>
      <c r="C3672" s="8">
        <v>0</v>
      </c>
      <c r="D3672" t="s">
        <v>148</v>
      </c>
      <c r="E3672" s="24">
        <v>3.1914985532217202</v>
      </c>
      <c r="F3672" s="24">
        <v>2.1667699936004001</v>
      </c>
      <c r="G3672" s="24">
        <v>2.76620477717583</v>
      </c>
      <c r="H3672" s="9">
        <v>0</v>
      </c>
    </row>
    <row r="3673" spans="1:8" x14ac:dyDescent="0.35">
      <c r="A3673" s="8" t="str">
        <f t="shared" si="121"/>
        <v>Distribución volumen por criterio (kg ó litros)Resto frutas Ing.2-5MIL</v>
      </c>
      <c r="B3673" s="8" t="s">
        <v>265</v>
      </c>
      <c r="C3673" s="8">
        <v>0</v>
      </c>
      <c r="D3673" t="s">
        <v>149</v>
      </c>
      <c r="E3673" s="24">
        <v>4.1978205252354597</v>
      </c>
      <c r="F3673" s="24">
        <v>0.90088613866496003</v>
      </c>
      <c r="G3673" s="24">
        <v>2.1850631077729799</v>
      </c>
      <c r="H3673" s="9">
        <v>0</v>
      </c>
    </row>
    <row r="3674" spans="1:8" x14ac:dyDescent="0.35">
      <c r="A3674" s="8" t="str">
        <f t="shared" si="121"/>
        <v>Distribución volumen por criterio (kg ó litros)Resto frutas Ing.5-10MIL</v>
      </c>
      <c r="B3674" s="8" t="s">
        <v>265</v>
      </c>
      <c r="C3674" s="8">
        <v>0</v>
      </c>
      <c r="D3674" t="s">
        <v>150</v>
      </c>
      <c r="E3674" s="24">
        <v>6.0220496335012301</v>
      </c>
      <c r="F3674" s="24">
        <v>1.2509751008969801</v>
      </c>
      <c r="G3674" s="24">
        <v>2.45091969448529</v>
      </c>
      <c r="H3674" s="9">
        <v>0</v>
      </c>
    </row>
    <row r="3675" spans="1:8" x14ac:dyDescent="0.35">
      <c r="A3675" s="8" t="str">
        <f t="shared" si="121"/>
        <v>Distribución volumen por criterio (kg ó litros)Resto frutas Ing.10-30MIL</v>
      </c>
      <c r="B3675" s="8" t="s">
        <v>265</v>
      </c>
      <c r="C3675" s="8">
        <v>0</v>
      </c>
      <c r="D3675" t="s">
        <v>151</v>
      </c>
      <c r="E3675" s="24">
        <v>18.254217533036101</v>
      </c>
      <c r="F3675" s="24">
        <v>14.7202528101485</v>
      </c>
      <c r="G3675" s="24">
        <v>27.582338942326299</v>
      </c>
      <c r="H3675" s="9">
        <v>0</v>
      </c>
    </row>
    <row r="3676" spans="1:8" x14ac:dyDescent="0.35">
      <c r="A3676" s="8" t="str">
        <f t="shared" si="121"/>
        <v>Distribución volumen por criterio (kg ó litros)Resto frutas Ing.30-100MIL</v>
      </c>
      <c r="B3676" s="8" t="s">
        <v>265</v>
      </c>
      <c r="C3676" s="8">
        <v>0</v>
      </c>
      <c r="D3676" t="s">
        <v>152</v>
      </c>
      <c r="E3676" s="24">
        <v>20.150056521440298</v>
      </c>
      <c r="F3676" s="24">
        <v>11.1003479784478</v>
      </c>
      <c r="G3676" s="24">
        <v>8.4454432702916993</v>
      </c>
      <c r="H3676" s="9">
        <v>0</v>
      </c>
    </row>
    <row r="3677" spans="1:8" x14ac:dyDescent="0.35">
      <c r="A3677" s="8" t="str">
        <f t="shared" si="121"/>
        <v>Distribución volumen por criterio (kg ó litros)Resto frutas Ing.100-200MIL</v>
      </c>
      <c r="B3677" s="8" t="s">
        <v>265</v>
      </c>
      <c r="C3677" s="8">
        <v>0</v>
      </c>
      <c r="D3677" t="s">
        <v>153</v>
      </c>
      <c r="E3677" s="24">
        <v>6.1417757415898997</v>
      </c>
      <c r="F3677" s="24">
        <v>37.083090337630701</v>
      </c>
      <c r="G3677" s="24">
        <v>5.51126924645681</v>
      </c>
      <c r="H3677" s="9">
        <v>0</v>
      </c>
    </row>
    <row r="3678" spans="1:8" x14ac:dyDescent="0.35">
      <c r="A3678" s="8" t="str">
        <f t="shared" si="121"/>
        <v>Distribución volumen por criterio (kg ó litros)Resto frutas Ing.200-500MIL</v>
      </c>
      <c r="B3678" s="8" t="s">
        <v>265</v>
      </c>
      <c r="C3678" s="8">
        <v>0</v>
      </c>
      <c r="D3678" t="s">
        <v>154</v>
      </c>
      <c r="E3678" s="24">
        <v>26.0752595646168</v>
      </c>
      <c r="F3678" s="24">
        <v>12.754429403082099</v>
      </c>
      <c r="G3678" s="24">
        <v>30.351487381256401</v>
      </c>
      <c r="H3678" s="9">
        <v>0</v>
      </c>
    </row>
    <row r="3679" spans="1:8" x14ac:dyDescent="0.35">
      <c r="A3679" s="8" t="str">
        <f t="shared" si="121"/>
        <v>Distribución volumen por criterio (kg ó litros)Resto frutas Ing.&gt;500MIL</v>
      </c>
      <c r="B3679" s="8" t="s">
        <v>265</v>
      </c>
      <c r="C3679" s="8">
        <v>0</v>
      </c>
      <c r="D3679" t="s">
        <v>155</v>
      </c>
      <c r="E3679" s="24">
        <v>15.9673043663252</v>
      </c>
      <c r="F3679" s="24">
        <v>20.023266300925901</v>
      </c>
      <c r="G3679" s="24">
        <v>20.7072556288323</v>
      </c>
      <c r="H3679" s="9">
        <v>0</v>
      </c>
    </row>
    <row r="3680" spans="1:8" x14ac:dyDescent="0.35">
      <c r="A3680" s="8" t="str">
        <f t="shared" si="121"/>
        <v>Distribución volumen por criterio (kg ó litros)Resto frutas Ing.DE 15 A 19 AÑOS</v>
      </c>
      <c r="B3680" s="8" t="s">
        <v>265</v>
      </c>
      <c r="C3680" s="8">
        <v>0</v>
      </c>
      <c r="D3680" t="s">
        <v>156</v>
      </c>
      <c r="E3680" s="24">
        <v>4.7051156293698702</v>
      </c>
      <c r="F3680" s="24" t="s">
        <v>285</v>
      </c>
      <c r="G3680" s="24" t="s">
        <v>285</v>
      </c>
      <c r="H3680" s="9">
        <v>0</v>
      </c>
    </row>
    <row r="3681" spans="1:8" x14ac:dyDescent="0.35">
      <c r="A3681" s="8" t="str">
        <f t="shared" si="121"/>
        <v>Distribución volumen por criterio (kg ó litros)Resto frutas Ing.DE 20 A 24 AÑOS</v>
      </c>
      <c r="B3681" s="8" t="s">
        <v>265</v>
      </c>
      <c r="C3681" s="8">
        <v>0</v>
      </c>
      <c r="D3681" t="s">
        <v>157</v>
      </c>
      <c r="E3681" s="24">
        <v>2.9528616707366502</v>
      </c>
      <c r="F3681" s="24">
        <v>3.13338689990813</v>
      </c>
      <c r="G3681" s="24">
        <v>0.83181367117474903</v>
      </c>
      <c r="H3681" s="9">
        <v>0</v>
      </c>
    </row>
    <row r="3682" spans="1:8" x14ac:dyDescent="0.35">
      <c r="A3682" s="8" t="str">
        <f t="shared" si="121"/>
        <v>Distribución volumen por criterio (kg ó litros)Resto frutas Ing.DE 25 A 34 AÑOS</v>
      </c>
      <c r="B3682" s="8" t="s">
        <v>265</v>
      </c>
      <c r="C3682" s="8">
        <v>0</v>
      </c>
      <c r="D3682" t="s">
        <v>158</v>
      </c>
      <c r="E3682" s="24">
        <v>11.443451716440499</v>
      </c>
      <c r="F3682" s="24">
        <v>3.9591418854058098</v>
      </c>
      <c r="G3682" s="24">
        <v>15.3598471974421</v>
      </c>
      <c r="H3682" s="9">
        <v>0</v>
      </c>
    </row>
    <row r="3683" spans="1:8" x14ac:dyDescent="0.35">
      <c r="A3683" s="8" t="str">
        <f t="shared" si="121"/>
        <v>Distribución volumen por criterio (kg ó litros)Resto frutas Ing.DE 35 A 49 AÑOS</v>
      </c>
      <c r="B3683" s="8" t="s">
        <v>265</v>
      </c>
      <c r="C3683" s="8">
        <v>0</v>
      </c>
      <c r="D3683" t="s">
        <v>159</v>
      </c>
      <c r="E3683" s="24">
        <v>21.845253177418101</v>
      </c>
      <c r="F3683" s="24">
        <v>23.912309302133501</v>
      </c>
      <c r="G3683" s="24">
        <v>9.5031640170594702</v>
      </c>
      <c r="H3683" s="9">
        <v>0</v>
      </c>
    </row>
    <row r="3684" spans="1:8" x14ac:dyDescent="0.35">
      <c r="A3684" s="8" t="str">
        <f t="shared" si="121"/>
        <v>Distribución volumen por criterio (kg ó litros)Resto frutas Ing.DE 50 A 59 AÑOS</v>
      </c>
      <c r="B3684" s="8" t="s">
        <v>265</v>
      </c>
      <c r="C3684" s="8">
        <v>0</v>
      </c>
      <c r="D3684" t="s">
        <v>160</v>
      </c>
      <c r="E3684" s="24">
        <v>27.0267564921886</v>
      </c>
      <c r="F3684" s="24">
        <v>15.966875599962799</v>
      </c>
      <c r="G3684" s="24">
        <v>27.4866896818559</v>
      </c>
      <c r="H3684" s="9">
        <v>0</v>
      </c>
    </row>
    <row r="3685" spans="1:8" x14ac:dyDescent="0.35">
      <c r="A3685" s="8" t="str">
        <f t="shared" si="121"/>
        <v>Distribución volumen por criterio (kg ó litros)Resto frutas Ing.DE 60 A 75 AÑOS</v>
      </c>
      <c r="B3685" s="8" t="s">
        <v>265</v>
      </c>
      <c r="C3685" s="8">
        <v>0</v>
      </c>
      <c r="D3685" t="s">
        <v>161</v>
      </c>
      <c r="E3685" s="24">
        <v>32.026553285945297</v>
      </c>
      <c r="F3685" s="24">
        <v>53.028296311970401</v>
      </c>
      <c r="G3685" s="24">
        <v>46.818454132586801</v>
      </c>
      <c r="H3685" s="9">
        <v>0</v>
      </c>
    </row>
    <row r="3686" spans="1:8" x14ac:dyDescent="0.35">
      <c r="A3686" s="8" t="str">
        <f t="shared" si="121"/>
        <v>Distribución volumen por criterio (kg ó litros)Resto frutas Ing.NIVEL ALTO</v>
      </c>
      <c r="B3686" s="8" t="s">
        <v>265</v>
      </c>
      <c r="C3686" s="8">
        <v>0</v>
      </c>
      <c r="D3686" t="s">
        <v>245</v>
      </c>
      <c r="E3686" s="24">
        <v>17.4898860991376</v>
      </c>
      <c r="F3686" s="24">
        <v>12.179435983319699</v>
      </c>
      <c r="G3686" s="24">
        <v>8.2825837292140001</v>
      </c>
      <c r="H3686" s="9">
        <v>0</v>
      </c>
    </row>
    <row r="3687" spans="1:8" x14ac:dyDescent="0.35">
      <c r="A3687" s="8" t="str">
        <f t="shared" si="121"/>
        <v>Distribución volumen por criterio (kg ó litros)Resto frutas Ing.NIVEL MEDIO ALTO</v>
      </c>
      <c r="B3687" s="8" t="s">
        <v>265</v>
      </c>
      <c r="C3687" s="8">
        <v>0</v>
      </c>
      <c r="D3687" t="s">
        <v>246</v>
      </c>
      <c r="E3687" s="24">
        <v>12.3337810560603</v>
      </c>
      <c r="F3687" s="24">
        <v>12.063381880864201</v>
      </c>
      <c r="G3687" s="24">
        <v>6.8624358140588901</v>
      </c>
      <c r="H3687" s="9">
        <v>0</v>
      </c>
    </row>
    <row r="3688" spans="1:8" x14ac:dyDescent="0.35">
      <c r="A3688" s="8" t="str">
        <f t="shared" si="121"/>
        <v>Distribución volumen por criterio (kg ó litros)Resto frutas Ing.NIVEL MEDIO</v>
      </c>
      <c r="B3688" s="8" t="s">
        <v>265</v>
      </c>
      <c r="C3688" s="8">
        <v>0</v>
      </c>
      <c r="D3688" t="s">
        <v>247</v>
      </c>
      <c r="E3688" s="24">
        <v>30.482587231924601</v>
      </c>
      <c r="F3688" s="24">
        <v>26.449903747896901</v>
      </c>
      <c r="G3688" s="24">
        <v>30.355784578749098</v>
      </c>
      <c r="H3688" s="9">
        <v>0</v>
      </c>
    </row>
    <row r="3689" spans="1:8" x14ac:dyDescent="0.35">
      <c r="A3689" s="8" t="str">
        <f t="shared" si="121"/>
        <v>Distribución volumen por criterio (kg ó litros)Resto frutas Ing.NIVEL MEDIO BAJO</v>
      </c>
      <c r="B3689" s="8" t="s">
        <v>265</v>
      </c>
      <c r="C3689" s="8">
        <v>0</v>
      </c>
      <c r="D3689" t="s">
        <v>248</v>
      </c>
      <c r="E3689" s="24">
        <v>13.116561609875101</v>
      </c>
      <c r="F3689" s="24">
        <v>7.7793568914441398</v>
      </c>
      <c r="G3689" s="24">
        <v>11.062751567443</v>
      </c>
      <c r="H3689" s="9">
        <v>0</v>
      </c>
    </row>
    <row r="3690" spans="1:8" x14ac:dyDescent="0.35">
      <c r="A3690" s="8" t="str">
        <f t="shared" si="121"/>
        <v>Distribución volumen por criterio (kg ó litros)Resto frutas Ing.NIVEL BAJO</v>
      </c>
      <c r="B3690" s="8" t="s">
        <v>265</v>
      </c>
      <c r="C3690" s="8">
        <v>0</v>
      </c>
      <c r="D3690" t="s">
        <v>249</v>
      </c>
      <c r="E3690" s="24">
        <v>26.5771739681262</v>
      </c>
      <c r="F3690" s="24">
        <v>41.527944075721798</v>
      </c>
      <c r="G3690" s="24">
        <v>43.436430501763901</v>
      </c>
      <c r="H3690" s="9">
        <v>0</v>
      </c>
    </row>
    <row r="3691" spans="1:8" x14ac:dyDescent="0.35">
      <c r="A3691" s="8" t="str">
        <f t="shared" si="121"/>
        <v>Distribución volumen por criterio (kg ó litros)Resto frutas Ing.HOMBRE</v>
      </c>
      <c r="B3691" s="8" t="s">
        <v>265</v>
      </c>
      <c r="C3691" s="8">
        <v>0</v>
      </c>
      <c r="D3691" t="s">
        <v>166</v>
      </c>
      <c r="E3691" s="24">
        <v>31.585008697728998</v>
      </c>
      <c r="F3691" s="24">
        <v>25.5946631692489</v>
      </c>
      <c r="G3691" s="24">
        <v>38.999645850131202</v>
      </c>
      <c r="H3691" s="9">
        <v>0</v>
      </c>
    </row>
    <row r="3692" spans="1:8" x14ac:dyDescent="0.35">
      <c r="A3692" s="8" t="str">
        <f t="shared" si="121"/>
        <v>Distribución volumen por criterio (kg ó litros)Resto frutas Ing.MUJER</v>
      </c>
      <c r="B3692" s="8" t="s">
        <v>265</v>
      </c>
      <c r="C3692" s="8">
        <v>0</v>
      </c>
      <c r="D3692" t="s">
        <v>167</v>
      </c>
      <c r="E3692" s="24">
        <v>68.414976249956695</v>
      </c>
      <c r="F3692" s="24">
        <v>74.4053594099978</v>
      </c>
      <c r="G3692" s="24">
        <v>61.000335738174101</v>
      </c>
      <c r="H3692" s="9">
        <v>0</v>
      </c>
    </row>
    <row r="3693" spans="1:8" x14ac:dyDescent="0.35">
      <c r="A3693" s="8" t="str">
        <f t="shared" ref="A3693:A3722" si="122">$I$2343&amp;$C$3693&amp;D3693</f>
        <v>Distribución volumen por criterio (kg ó litros)Mermeladas Ing.T.ESPAÑA</v>
      </c>
      <c r="B3693" s="8" t="s">
        <v>265</v>
      </c>
      <c r="C3693" s="8" t="s">
        <v>105</v>
      </c>
      <c r="D3693" t="s">
        <v>138</v>
      </c>
      <c r="E3693" s="24">
        <v>100</v>
      </c>
      <c r="F3693" s="24">
        <v>100</v>
      </c>
      <c r="G3693" s="24">
        <v>100</v>
      </c>
      <c r="H3693" s="9">
        <v>0</v>
      </c>
    </row>
    <row r="3694" spans="1:8" x14ac:dyDescent="0.35">
      <c r="A3694" s="8" t="str">
        <f t="shared" si="122"/>
        <v>Distribución volumen por criterio (kg ó litros)Mermeladas Ing.BCN AM</v>
      </c>
      <c r="B3694" s="8" t="s">
        <v>265</v>
      </c>
      <c r="C3694" s="8">
        <v>0</v>
      </c>
      <c r="D3694" t="s">
        <v>140</v>
      </c>
      <c r="E3694" s="24">
        <v>2.9520835823776599</v>
      </c>
      <c r="F3694" s="24">
        <v>2.65965141291331</v>
      </c>
      <c r="G3694" s="24">
        <v>1.5949941489633499</v>
      </c>
      <c r="H3694" s="9">
        <v>0</v>
      </c>
    </row>
    <row r="3695" spans="1:8" x14ac:dyDescent="0.35">
      <c r="A3695" s="8" t="str">
        <f t="shared" si="122"/>
        <v>Distribución volumen por criterio (kg ó litros)Mermeladas Ing.REST.CAT ARAGON</v>
      </c>
      <c r="B3695" s="8" t="s">
        <v>265</v>
      </c>
      <c r="C3695" s="8">
        <v>0</v>
      </c>
      <c r="D3695" t="s">
        <v>141</v>
      </c>
      <c r="E3695" s="24">
        <v>2.1987056636417801</v>
      </c>
      <c r="F3695" s="24">
        <v>3.10072352924856</v>
      </c>
      <c r="G3695" s="24">
        <v>2.9763303094942901</v>
      </c>
      <c r="H3695" s="9">
        <v>0</v>
      </c>
    </row>
    <row r="3696" spans="1:8" x14ac:dyDescent="0.35">
      <c r="A3696" s="8" t="str">
        <f t="shared" si="122"/>
        <v>Distribución volumen por criterio (kg ó litros)Mermeladas Ing.LEVANTE</v>
      </c>
      <c r="B3696" s="8" t="s">
        <v>265</v>
      </c>
      <c r="C3696" s="8">
        <v>0</v>
      </c>
      <c r="D3696" t="s">
        <v>142</v>
      </c>
      <c r="E3696" s="24">
        <v>20.6466033136075</v>
      </c>
      <c r="F3696" s="24">
        <v>30.1172617746907</v>
      </c>
      <c r="G3696" s="24">
        <v>24.992042576984399</v>
      </c>
      <c r="H3696" s="9">
        <v>0</v>
      </c>
    </row>
    <row r="3697" spans="1:8" x14ac:dyDescent="0.35">
      <c r="A3697" s="8" t="str">
        <f t="shared" si="122"/>
        <v>Distribución volumen por criterio (kg ó litros)Mermeladas Ing.ANDALUCIA</v>
      </c>
      <c r="B3697" s="8" t="s">
        <v>265</v>
      </c>
      <c r="C3697" s="8">
        <v>0</v>
      </c>
      <c r="D3697" t="s">
        <v>143</v>
      </c>
      <c r="E3697" s="24">
        <v>25.545991612546999</v>
      </c>
      <c r="F3697" s="24">
        <v>26.203158915058701</v>
      </c>
      <c r="G3697" s="24">
        <v>27.122504211619699</v>
      </c>
      <c r="H3697" s="9">
        <v>0</v>
      </c>
    </row>
    <row r="3698" spans="1:8" x14ac:dyDescent="0.35">
      <c r="A3698" s="8" t="str">
        <f t="shared" si="122"/>
        <v>Distribución volumen por criterio (kg ó litros)Mermeladas Ing.MDD AM</v>
      </c>
      <c r="B3698" s="8" t="s">
        <v>265</v>
      </c>
      <c r="C3698" s="8">
        <v>0</v>
      </c>
      <c r="D3698" t="s">
        <v>144</v>
      </c>
      <c r="E3698" s="24">
        <v>9.4285130463288205</v>
      </c>
      <c r="F3698" s="24">
        <v>8.0796495035655997</v>
      </c>
      <c r="G3698" s="24">
        <v>6.66753024627854</v>
      </c>
      <c r="H3698" s="9">
        <v>0</v>
      </c>
    </row>
    <row r="3699" spans="1:8" x14ac:dyDescent="0.35">
      <c r="A3699" s="8" t="str">
        <f t="shared" si="122"/>
        <v>Distribución volumen por criterio (kg ó litros)Mermeladas Ing.RTO CENTRO</v>
      </c>
      <c r="B3699" s="8" t="s">
        <v>265</v>
      </c>
      <c r="C3699" s="8">
        <v>0</v>
      </c>
      <c r="D3699" t="s">
        <v>145</v>
      </c>
      <c r="E3699" s="24">
        <v>14.1859631036198</v>
      </c>
      <c r="F3699" s="24">
        <v>11.2282638792109</v>
      </c>
      <c r="G3699" s="24">
        <v>8.4770378519453509</v>
      </c>
      <c r="H3699" s="9">
        <v>0</v>
      </c>
    </row>
    <row r="3700" spans="1:8" x14ac:dyDescent="0.35">
      <c r="A3700" s="8" t="str">
        <f t="shared" si="122"/>
        <v>Distribución volumen por criterio (kg ó litros)Mermeladas Ing.NORTE-CENTRO</v>
      </c>
      <c r="B3700" s="8" t="s">
        <v>265</v>
      </c>
      <c r="C3700" s="8">
        <v>0</v>
      </c>
      <c r="D3700" t="s">
        <v>146</v>
      </c>
      <c r="E3700" s="24">
        <v>21.046297207369602</v>
      </c>
      <c r="F3700" s="24">
        <v>13.9667183022093</v>
      </c>
      <c r="G3700" s="24">
        <v>25.0242807643703</v>
      </c>
      <c r="H3700" s="9">
        <v>0</v>
      </c>
    </row>
    <row r="3701" spans="1:8" x14ac:dyDescent="0.35">
      <c r="A3701" s="8" t="str">
        <f t="shared" si="122"/>
        <v>Distribución volumen por criterio (kg ó litros)Mermeladas Ing.NOROESTE</v>
      </c>
      <c r="B3701" s="8" t="s">
        <v>265</v>
      </c>
      <c r="C3701" s="8">
        <v>0</v>
      </c>
      <c r="D3701" t="s">
        <v>147</v>
      </c>
      <c r="E3701" s="24">
        <v>3.99583906929157</v>
      </c>
      <c r="F3701" s="24">
        <v>4.6445860357439797</v>
      </c>
      <c r="G3701" s="24">
        <v>3.14527475120933</v>
      </c>
      <c r="H3701" s="9">
        <v>0</v>
      </c>
    </row>
    <row r="3702" spans="1:8" x14ac:dyDescent="0.35">
      <c r="A3702" s="8" t="str">
        <f t="shared" si="122"/>
        <v>Distribución volumen por criterio (kg ó litros)Mermeladas Ing.&lt;2MIL</v>
      </c>
      <c r="B3702" s="8" t="s">
        <v>265</v>
      </c>
      <c r="C3702" s="8">
        <v>0</v>
      </c>
      <c r="D3702" t="s">
        <v>148</v>
      </c>
      <c r="E3702" s="24">
        <v>4.1552481262538796</v>
      </c>
      <c r="F3702" s="24">
        <v>2.1147801023899699</v>
      </c>
      <c r="G3702" s="24">
        <v>1.07476481266086</v>
      </c>
      <c r="H3702" s="9">
        <v>0</v>
      </c>
    </row>
    <row r="3703" spans="1:8" x14ac:dyDescent="0.35">
      <c r="A3703" s="8" t="str">
        <f t="shared" si="122"/>
        <v>Distribución volumen por criterio (kg ó litros)Mermeladas Ing.2-5MIL</v>
      </c>
      <c r="B3703" s="8" t="s">
        <v>265</v>
      </c>
      <c r="C3703" s="8">
        <v>0</v>
      </c>
      <c r="D3703" t="s">
        <v>149</v>
      </c>
      <c r="E3703" s="24">
        <v>0.40943106591427098</v>
      </c>
      <c r="F3703" s="24">
        <v>1.36680312746039</v>
      </c>
      <c r="G3703" s="24">
        <v>0.63670277333404901</v>
      </c>
      <c r="H3703" s="9">
        <v>0</v>
      </c>
    </row>
    <row r="3704" spans="1:8" x14ac:dyDescent="0.35">
      <c r="A3704" s="8" t="str">
        <f t="shared" si="122"/>
        <v>Distribución volumen por criterio (kg ó litros)Mermeladas Ing.5-10MIL</v>
      </c>
      <c r="B3704" s="8" t="s">
        <v>265</v>
      </c>
      <c r="C3704" s="8">
        <v>0</v>
      </c>
      <c r="D3704" t="s">
        <v>150</v>
      </c>
      <c r="E3704" s="24">
        <v>1.66489581559329</v>
      </c>
      <c r="F3704" s="24">
        <v>2.06021457454368</v>
      </c>
      <c r="G3704" s="24">
        <v>4.7089276455293696</v>
      </c>
      <c r="H3704" s="9">
        <v>0</v>
      </c>
    </row>
    <row r="3705" spans="1:8" x14ac:dyDescent="0.35">
      <c r="A3705" s="8" t="str">
        <f t="shared" si="122"/>
        <v>Distribución volumen por criterio (kg ó litros)Mermeladas Ing.10-30MIL</v>
      </c>
      <c r="B3705" s="8" t="s">
        <v>265</v>
      </c>
      <c r="C3705" s="8">
        <v>0</v>
      </c>
      <c r="D3705" t="s">
        <v>151</v>
      </c>
      <c r="E3705" s="24">
        <v>14.6668355705024</v>
      </c>
      <c r="F3705" s="24">
        <v>22.2930750404837</v>
      </c>
      <c r="G3705" s="24">
        <v>24.139664375410501</v>
      </c>
      <c r="H3705" s="9">
        <v>0</v>
      </c>
    </row>
    <row r="3706" spans="1:8" x14ac:dyDescent="0.35">
      <c r="A3706" s="8" t="str">
        <f t="shared" si="122"/>
        <v>Distribución volumen por criterio (kg ó litros)Mermeladas Ing.30-100MIL</v>
      </c>
      <c r="B3706" s="8" t="s">
        <v>265</v>
      </c>
      <c r="C3706" s="8">
        <v>0</v>
      </c>
      <c r="D3706" t="s">
        <v>152</v>
      </c>
      <c r="E3706" s="24">
        <v>27.8157083382618</v>
      </c>
      <c r="F3706" s="24">
        <v>19.716520831039599</v>
      </c>
      <c r="G3706" s="24">
        <v>16.9073622870573</v>
      </c>
      <c r="H3706" s="9">
        <v>0</v>
      </c>
    </row>
    <row r="3707" spans="1:8" x14ac:dyDescent="0.35">
      <c r="A3707" s="8" t="str">
        <f t="shared" si="122"/>
        <v>Distribución volumen por criterio (kg ó litros)Mermeladas Ing.100-200MIL</v>
      </c>
      <c r="B3707" s="8" t="s">
        <v>265</v>
      </c>
      <c r="C3707" s="8">
        <v>0</v>
      </c>
      <c r="D3707" t="s">
        <v>153</v>
      </c>
      <c r="E3707" s="24">
        <v>22.807264204393501</v>
      </c>
      <c r="F3707" s="24">
        <v>21.936978092633598</v>
      </c>
      <c r="G3707" s="24">
        <v>24.703587777090799</v>
      </c>
      <c r="H3707" s="9">
        <v>0</v>
      </c>
    </row>
    <row r="3708" spans="1:8" x14ac:dyDescent="0.35">
      <c r="A3708" s="8" t="str">
        <f t="shared" si="122"/>
        <v>Distribución volumen por criterio (kg ó litros)Mermeladas Ing.200-500MIL</v>
      </c>
      <c r="B3708" s="8" t="s">
        <v>265</v>
      </c>
      <c r="C3708" s="8">
        <v>0</v>
      </c>
      <c r="D3708" t="s">
        <v>154</v>
      </c>
      <c r="E3708" s="24">
        <v>14.9014982392343</v>
      </c>
      <c r="F3708" s="24">
        <v>19.5141453642069</v>
      </c>
      <c r="G3708" s="24">
        <v>15.7034518974904</v>
      </c>
      <c r="H3708" s="9">
        <v>0</v>
      </c>
    </row>
    <row r="3709" spans="1:8" x14ac:dyDescent="0.35">
      <c r="A3709" s="8" t="str">
        <f t="shared" si="122"/>
        <v>Distribución volumen por criterio (kg ó litros)Mermeladas Ing.&gt;500MIL</v>
      </c>
      <c r="B3709" s="8" t="s">
        <v>265</v>
      </c>
      <c r="C3709" s="8">
        <v>0</v>
      </c>
      <c r="D3709" t="s">
        <v>155</v>
      </c>
      <c r="E3709" s="24">
        <v>13.5791151110845</v>
      </c>
      <c r="F3709" s="24">
        <v>10.9975026163581</v>
      </c>
      <c r="G3709" s="24">
        <v>12.1255331605193</v>
      </c>
      <c r="H3709" s="9">
        <v>0</v>
      </c>
    </row>
    <row r="3710" spans="1:8" x14ac:dyDescent="0.35">
      <c r="A3710" s="8" t="str">
        <f t="shared" si="122"/>
        <v>Distribución volumen por criterio (kg ó litros)Mermeladas Ing.DE 15 A 19 AÑOS</v>
      </c>
      <c r="B3710" s="8" t="s">
        <v>265</v>
      </c>
      <c r="C3710" s="8">
        <v>0</v>
      </c>
      <c r="D3710" t="s">
        <v>156</v>
      </c>
      <c r="E3710" s="24" t="s">
        <v>285</v>
      </c>
      <c r="F3710" s="24" t="s">
        <v>285</v>
      </c>
      <c r="G3710" s="24">
        <v>2.87759655056007</v>
      </c>
      <c r="H3710" s="9">
        <v>0</v>
      </c>
    </row>
    <row r="3711" spans="1:8" x14ac:dyDescent="0.35">
      <c r="A3711" s="8" t="str">
        <f t="shared" si="122"/>
        <v>Distribución volumen por criterio (kg ó litros)Mermeladas Ing.DE 20 A 24 AÑOS</v>
      </c>
      <c r="B3711" s="8" t="s">
        <v>265</v>
      </c>
      <c r="C3711" s="8">
        <v>0</v>
      </c>
      <c r="D3711" t="s">
        <v>157</v>
      </c>
      <c r="E3711" s="24">
        <v>1.0581991771844601</v>
      </c>
      <c r="F3711" s="24">
        <v>0.80885302492090605</v>
      </c>
      <c r="G3711" s="24">
        <v>0.210197242406198</v>
      </c>
      <c r="H3711" s="9">
        <v>0</v>
      </c>
    </row>
    <row r="3712" spans="1:8" x14ac:dyDescent="0.35">
      <c r="A3712" s="8" t="str">
        <f t="shared" si="122"/>
        <v>Distribución volumen por criterio (kg ó litros)Mermeladas Ing.DE 25 A 34 AÑOS</v>
      </c>
      <c r="B3712" s="8" t="s">
        <v>265</v>
      </c>
      <c r="C3712" s="8">
        <v>0</v>
      </c>
      <c r="D3712" t="s">
        <v>158</v>
      </c>
      <c r="E3712" s="24">
        <v>1.8385376023836599</v>
      </c>
      <c r="F3712" s="24">
        <v>0.87691615396922495</v>
      </c>
      <c r="G3712" s="24">
        <v>2.7799283934052399</v>
      </c>
      <c r="H3712" s="9">
        <v>0</v>
      </c>
    </row>
    <row r="3713" spans="1:8" x14ac:dyDescent="0.35">
      <c r="A3713" s="8" t="str">
        <f t="shared" si="122"/>
        <v>Distribución volumen por criterio (kg ó litros)Mermeladas Ing.DE 35 A 49 AÑOS</v>
      </c>
      <c r="B3713" s="8" t="s">
        <v>265</v>
      </c>
      <c r="C3713" s="8">
        <v>0</v>
      </c>
      <c r="D3713" t="s">
        <v>159</v>
      </c>
      <c r="E3713" s="24">
        <v>19.562512334643898</v>
      </c>
      <c r="F3713" s="24">
        <v>14.002646221614301</v>
      </c>
      <c r="G3713" s="24">
        <v>14.599175230372101</v>
      </c>
      <c r="H3713" s="9">
        <v>0</v>
      </c>
    </row>
    <row r="3714" spans="1:8" x14ac:dyDescent="0.35">
      <c r="A3714" s="8" t="str">
        <f t="shared" si="122"/>
        <v>Distribución volumen por criterio (kg ó litros)Mermeladas Ing.DE 50 A 59 AÑOS</v>
      </c>
      <c r="B3714" s="8" t="s">
        <v>265</v>
      </c>
      <c r="C3714" s="8">
        <v>0</v>
      </c>
      <c r="D3714" t="s">
        <v>160</v>
      </c>
      <c r="E3714" s="24">
        <v>44.990141619126803</v>
      </c>
      <c r="F3714" s="24">
        <v>47.063433600474099</v>
      </c>
      <c r="G3714" s="24">
        <v>36.525049317574499</v>
      </c>
      <c r="H3714" s="9">
        <v>0</v>
      </c>
    </row>
    <row r="3715" spans="1:8" x14ac:dyDescent="0.35">
      <c r="A3715" s="8" t="str">
        <f t="shared" si="122"/>
        <v>Distribución volumen por criterio (kg ó litros)Mermeladas Ing.DE 60 A 75 AÑOS</v>
      </c>
      <c r="B3715" s="8" t="s">
        <v>265</v>
      </c>
      <c r="C3715" s="8">
        <v>0</v>
      </c>
      <c r="D3715" t="s">
        <v>161</v>
      </c>
      <c r="E3715" s="24">
        <v>32.5505977875561</v>
      </c>
      <c r="F3715" s="24">
        <v>37.248177544391702</v>
      </c>
      <c r="G3715" s="24">
        <v>43.008047291986799</v>
      </c>
      <c r="H3715" s="9">
        <v>0</v>
      </c>
    </row>
    <row r="3716" spans="1:8" x14ac:dyDescent="0.35">
      <c r="A3716" s="8" t="str">
        <f t="shared" si="122"/>
        <v>Distribución volumen por criterio (kg ó litros)Mermeladas Ing.NIVEL ALTO</v>
      </c>
      <c r="B3716" s="8" t="s">
        <v>265</v>
      </c>
      <c r="C3716" s="8">
        <v>0</v>
      </c>
      <c r="D3716" t="s">
        <v>245</v>
      </c>
      <c r="E3716" s="24">
        <v>16.3494385434288</v>
      </c>
      <c r="F3716" s="24">
        <v>29.455715166257601</v>
      </c>
      <c r="G3716" s="24">
        <v>19.338173007301101</v>
      </c>
      <c r="H3716" s="9">
        <v>0</v>
      </c>
    </row>
    <row r="3717" spans="1:8" x14ac:dyDescent="0.35">
      <c r="A3717" s="8" t="str">
        <f t="shared" si="122"/>
        <v>Distribución volumen por criterio (kg ó litros)Mermeladas Ing.NIVEL MEDIO ALTO</v>
      </c>
      <c r="B3717" s="8" t="s">
        <v>265</v>
      </c>
      <c r="C3717" s="8">
        <v>0</v>
      </c>
      <c r="D3717" t="s">
        <v>246</v>
      </c>
      <c r="E3717" s="24">
        <v>12.745977436617499</v>
      </c>
      <c r="F3717" s="24">
        <v>10.7163650369009</v>
      </c>
      <c r="G3717" s="24">
        <v>7.2439551861303402</v>
      </c>
      <c r="H3717" s="9">
        <v>0</v>
      </c>
    </row>
    <row r="3718" spans="1:8" x14ac:dyDescent="0.35">
      <c r="A3718" s="8" t="str">
        <f t="shared" si="122"/>
        <v>Distribución volumen por criterio (kg ó litros)Mermeladas Ing.NIVEL MEDIO</v>
      </c>
      <c r="B3718" s="8" t="s">
        <v>265</v>
      </c>
      <c r="C3718" s="8">
        <v>0</v>
      </c>
      <c r="D3718" t="s">
        <v>247</v>
      </c>
      <c r="E3718" s="24">
        <v>24.286491744852</v>
      </c>
      <c r="F3718" s="24">
        <v>22.4800467966095</v>
      </c>
      <c r="G3718" s="24">
        <v>38.8223677192764</v>
      </c>
      <c r="H3718" s="9">
        <v>0</v>
      </c>
    </row>
    <row r="3719" spans="1:8" x14ac:dyDescent="0.35">
      <c r="A3719" s="8" t="str">
        <f t="shared" si="122"/>
        <v>Distribución volumen por criterio (kg ó litros)Mermeladas Ing.NIVEL MEDIO BAJO</v>
      </c>
      <c r="B3719" s="8" t="s">
        <v>265</v>
      </c>
      <c r="C3719" s="8">
        <v>0</v>
      </c>
      <c r="D3719" t="s">
        <v>248</v>
      </c>
      <c r="E3719" s="24">
        <v>23.778791886609799</v>
      </c>
      <c r="F3719" s="24">
        <v>19.077086236233502</v>
      </c>
      <c r="G3719" s="24">
        <v>24.4187128018064</v>
      </c>
      <c r="H3719" s="9">
        <v>0</v>
      </c>
    </row>
    <row r="3720" spans="1:8" x14ac:dyDescent="0.35">
      <c r="A3720" s="8" t="str">
        <f t="shared" si="122"/>
        <v>Distribución volumen por criterio (kg ó litros)Mermeladas Ing.NIVEL BAJO</v>
      </c>
      <c r="B3720" s="8" t="s">
        <v>265</v>
      </c>
      <c r="C3720" s="8">
        <v>0</v>
      </c>
      <c r="D3720" t="s">
        <v>249</v>
      </c>
      <c r="E3720" s="24">
        <v>22.8392918854511</v>
      </c>
      <c r="F3720" s="24">
        <v>18.2708025952737</v>
      </c>
      <c r="G3720" s="24">
        <v>10.1767864538207</v>
      </c>
      <c r="H3720" s="9">
        <v>0</v>
      </c>
    </row>
    <row r="3721" spans="1:8" x14ac:dyDescent="0.35">
      <c r="A3721" s="8" t="str">
        <f t="shared" si="122"/>
        <v>Distribución volumen por criterio (kg ó litros)Mermeladas Ing.HOMBRE</v>
      </c>
      <c r="B3721" s="8" t="s">
        <v>265</v>
      </c>
      <c r="C3721" s="8">
        <v>0</v>
      </c>
      <c r="D3721" t="s">
        <v>166</v>
      </c>
      <c r="E3721" s="24">
        <v>50.617454026654997</v>
      </c>
      <c r="F3721" s="24">
        <v>53.864621329892699</v>
      </c>
      <c r="G3721" s="24">
        <v>65.273109760914494</v>
      </c>
      <c r="H3721" s="9">
        <v>0</v>
      </c>
    </row>
    <row r="3722" spans="1:8" x14ac:dyDescent="0.35">
      <c r="A3722" s="8" t="str">
        <f t="shared" si="122"/>
        <v>Distribución volumen por criterio (kg ó litros)Mermeladas Ing.MUJER</v>
      </c>
      <c r="B3722" s="8" t="s">
        <v>265</v>
      </c>
      <c r="C3722" s="8">
        <v>0</v>
      </c>
      <c r="D3722" t="s">
        <v>167</v>
      </c>
      <c r="E3722" s="24">
        <v>49.382545973345003</v>
      </c>
      <c r="F3722" s="24">
        <v>46.135378670107301</v>
      </c>
      <c r="G3722" s="24">
        <v>34.726894192266101</v>
      </c>
      <c r="H3722" s="9">
        <v>0</v>
      </c>
    </row>
    <row r="3723" spans="1:8" x14ac:dyDescent="0.35">
      <c r="A3723" s="8" t="str">
        <f t="shared" ref="A3723:A3752" si="123">$I$2343&amp;$C$3723&amp;D3723</f>
        <v>Distribución volumen por criterio (kg ó litros).Hortalizas/Verdur.IngT.ESPAÑA</v>
      </c>
      <c r="B3723" s="8" t="s">
        <v>265</v>
      </c>
      <c r="C3723" s="8" t="s">
        <v>106</v>
      </c>
      <c r="D3723" t="s">
        <v>138</v>
      </c>
      <c r="E3723" s="24">
        <v>100</v>
      </c>
      <c r="F3723" s="24">
        <v>100</v>
      </c>
      <c r="G3723" s="24">
        <v>100</v>
      </c>
      <c r="H3723" s="9">
        <v>0</v>
      </c>
    </row>
    <row r="3724" spans="1:8" x14ac:dyDescent="0.35">
      <c r="A3724" s="8" t="str">
        <f t="shared" si="123"/>
        <v>Distribución volumen por criterio (kg ó litros).Hortalizas/Verdur.IngBCN AM</v>
      </c>
      <c r="B3724" s="8" t="s">
        <v>265</v>
      </c>
      <c r="C3724" s="8">
        <v>0</v>
      </c>
      <c r="D3724" t="s">
        <v>140</v>
      </c>
      <c r="E3724" s="24">
        <v>7.97698723503584</v>
      </c>
      <c r="F3724" s="24">
        <v>7.7591639453685204</v>
      </c>
      <c r="G3724" s="24">
        <v>7.7393237133940804</v>
      </c>
      <c r="H3724" s="9">
        <v>0</v>
      </c>
    </row>
    <row r="3725" spans="1:8" x14ac:dyDescent="0.35">
      <c r="A3725" s="8" t="str">
        <f t="shared" si="123"/>
        <v>Distribución volumen por criterio (kg ó litros).Hortalizas/Verdur.IngREST.CAT ARAGON</v>
      </c>
      <c r="B3725" s="8" t="s">
        <v>265</v>
      </c>
      <c r="C3725" s="8">
        <v>0</v>
      </c>
      <c r="D3725" t="s">
        <v>141</v>
      </c>
      <c r="E3725" s="24">
        <v>11.2798720324542</v>
      </c>
      <c r="F3725" s="24">
        <v>12.2027885345247</v>
      </c>
      <c r="G3725" s="24">
        <v>12.12395947736</v>
      </c>
      <c r="H3725" s="9">
        <v>0</v>
      </c>
    </row>
    <row r="3726" spans="1:8" x14ac:dyDescent="0.35">
      <c r="A3726" s="8" t="str">
        <f t="shared" si="123"/>
        <v>Distribución volumen por criterio (kg ó litros).Hortalizas/Verdur.IngLEVANTE</v>
      </c>
      <c r="B3726" s="8" t="s">
        <v>265</v>
      </c>
      <c r="C3726" s="8">
        <v>0</v>
      </c>
      <c r="D3726" t="s">
        <v>142</v>
      </c>
      <c r="E3726" s="24">
        <v>16.2198961464474</v>
      </c>
      <c r="F3726" s="24">
        <v>16.397476627412399</v>
      </c>
      <c r="G3726" s="24">
        <v>16.457456873043199</v>
      </c>
      <c r="H3726" s="9">
        <v>0</v>
      </c>
    </row>
    <row r="3727" spans="1:8" x14ac:dyDescent="0.35">
      <c r="A3727" s="8" t="str">
        <f t="shared" si="123"/>
        <v>Distribución volumen por criterio (kg ó litros).Hortalizas/Verdur.IngANDALUCIA</v>
      </c>
      <c r="B3727" s="8" t="s">
        <v>265</v>
      </c>
      <c r="C3727" s="8">
        <v>0</v>
      </c>
      <c r="D3727" t="s">
        <v>143</v>
      </c>
      <c r="E3727" s="24">
        <v>20.072007465408198</v>
      </c>
      <c r="F3727" s="24">
        <v>20.8302344099218</v>
      </c>
      <c r="G3727" s="24">
        <v>19.2363700652575</v>
      </c>
      <c r="H3727" s="9">
        <v>0</v>
      </c>
    </row>
    <row r="3728" spans="1:8" x14ac:dyDescent="0.35">
      <c r="A3728" s="8" t="str">
        <f t="shared" si="123"/>
        <v>Distribución volumen por criterio (kg ó litros).Hortalizas/Verdur.IngMDD AM</v>
      </c>
      <c r="B3728" s="8" t="s">
        <v>265</v>
      </c>
      <c r="C3728" s="8">
        <v>0</v>
      </c>
      <c r="D3728" t="s">
        <v>144</v>
      </c>
      <c r="E3728" s="24">
        <v>18.285459571701399</v>
      </c>
      <c r="F3728" s="24">
        <v>17.720548041119301</v>
      </c>
      <c r="G3728" s="24">
        <v>17.892749541192298</v>
      </c>
      <c r="H3728" s="9">
        <v>0</v>
      </c>
    </row>
    <row r="3729" spans="1:8" x14ac:dyDescent="0.35">
      <c r="A3729" s="8" t="str">
        <f t="shared" si="123"/>
        <v>Distribución volumen por criterio (kg ó litros).Hortalizas/Verdur.IngRTO CENTRO</v>
      </c>
      <c r="B3729" s="8" t="s">
        <v>265</v>
      </c>
      <c r="C3729" s="8">
        <v>0</v>
      </c>
      <c r="D3729" t="s">
        <v>145</v>
      </c>
      <c r="E3729" s="24">
        <v>10.1077597312105</v>
      </c>
      <c r="F3729" s="24">
        <v>10.3776939318546</v>
      </c>
      <c r="G3729" s="24">
        <v>11.571292809291201</v>
      </c>
      <c r="H3729" s="9">
        <v>0</v>
      </c>
    </row>
    <row r="3730" spans="1:8" x14ac:dyDescent="0.35">
      <c r="A3730" s="8" t="str">
        <f t="shared" si="123"/>
        <v>Distribución volumen por criterio (kg ó litros).Hortalizas/Verdur.IngNORTE-CENTRO</v>
      </c>
      <c r="B3730" s="8" t="s">
        <v>265</v>
      </c>
      <c r="C3730" s="8">
        <v>0</v>
      </c>
      <c r="D3730" t="s">
        <v>146</v>
      </c>
      <c r="E3730" s="24">
        <v>8.3224668869351994</v>
      </c>
      <c r="F3730" s="24">
        <v>7.9507153898386296</v>
      </c>
      <c r="G3730" s="24">
        <v>9.3825432279757202</v>
      </c>
      <c r="H3730" s="9">
        <v>0</v>
      </c>
    </row>
    <row r="3731" spans="1:8" x14ac:dyDescent="0.35">
      <c r="A3731" s="8" t="str">
        <f t="shared" si="123"/>
        <v>Distribución volumen por criterio (kg ó litros).Hortalizas/Verdur.IngNOROESTE</v>
      </c>
      <c r="B3731" s="8" t="s">
        <v>265</v>
      </c>
      <c r="C3731" s="8">
        <v>0</v>
      </c>
      <c r="D3731" t="s">
        <v>147</v>
      </c>
      <c r="E3731" s="24">
        <v>7.7355502609292</v>
      </c>
      <c r="F3731" s="24">
        <v>6.7613786232897297</v>
      </c>
      <c r="G3731" s="24">
        <v>5.5963033978248102</v>
      </c>
      <c r="H3731" s="9">
        <v>0</v>
      </c>
    </row>
    <row r="3732" spans="1:8" x14ac:dyDescent="0.35">
      <c r="A3732" s="8" t="str">
        <f t="shared" si="123"/>
        <v>Distribución volumen por criterio (kg ó litros).Hortalizas/Verdur.Ing&lt;2MIL</v>
      </c>
      <c r="B3732" s="8" t="s">
        <v>265</v>
      </c>
      <c r="C3732" s="8">
        <v>0</v>
      </c>
      <c r="D3732" t="s">
        <v>148</v>
      </c>
      <c r="E3732" s="24">
        <v>4.5320553863343296</v>
      </c>
      <c r="F3732" s="24">
        <v>5.8447098310102401</v>
      </c>
      <c r="G3732" s="24">
        <v>5.2345238288078004</v>
      </c>
      <c r="H3732" s="9">
        <v>0</v>
      </c>
    </row>
    <row r="3733" spans="1:8" x14ac:dyDescent="0.35">
      <c r="A3733" s="8" t="str">
        <f t="shared" si="123"/>
        <v>Distribución volumen por criterio (kg ó litros).Hortalizas/Verdur.Ing2-5MIL</v>
      </c>
      <c r="B3733" s="8" t="s">
        <v>265</v>
      </c>
      <c r="C3733" s="8">
        <v>0</v>
      </c>
      <c r="D3733" t="s">
        <v>149</v>
      </c>
      <c r="E3733" s="24">
        <v>4.7261795186184896</v>
      </c>
      <c r="F3733" s="24">
        <v>4.0496106418879396</v>
      </c>
      <c r="G3733" s="24">
        <v>4.0452827768820399</v>
      </c>
      <c r="H3733" s="9">
        <v>0</v>
      </c>
    </row>
    <row r="3734" spans="1:8" x14ac:dyDescent="0.35">
      <c r="A3734" s="8" t="str">
        <f t="shared" si="123"/>
        <v>Distribución volumen por criterio (kg ó litros).Hortalizas/Verdur.Ing5-10MIL</v>
      </c>
      <c r="B3734" s="8" t="s">
        <v>265</v>
      </c>
      <c r="C3734" s="8">
        <v>0</v>
      </c>
      <c r="D3734" t="s">
        <v>150</v>
      </c>
      <c r="E3734" s="24">
        <v>7.8475291406005097</v>
      </c>
      <c r="F3734" s="24">
        <v>8.5549169396169091</v>
      </c>
      <c r="G3734" s="24">
        <v>8.9636497244056894</v>
      </c>
      <c r="H3734" s="9">
        <v>0</v>
      </c>
    </row>
    <row r="3735" spans="1:8" x14ac:dyDescent="0.35">
      <c r="A3735" s="8" t="str">
        <f t="shared" si="123"/>
        <v>Distribución volumen por criterio (kg ó litros).Hortalizas/Verdur.Ing10-30MIL</v>
      </c>
      <c r="B3735" s="8" t="s">
        <v>265</v>
      </c>
      <c r="C3735" s="8">
        <v>0</v>
      </c>
      <c r="D3735" t="s">
        <v>151</v>
      </c>
      <c r="E3735" s="24">
        <v>16.244981475362099</v>
      </c>
      <c r="F3735" s="24">
        <v>17.724581476903801</v>
      </c>
      <c r="G3735" s="24">
        <v>19.009273307851</v>
      </c>
      <c r="H3735" s="9">
        <v>0</v>
      </c>
    </row>
    <row r="3736" spans="1:8" x14ac:dyDescent="0.35">
      <c r="A3736" s="8" t="str">
        <f t="shared" si="123"/>
        <v>Distribución volumen por criterio (kg ó litros).Hortalizas/Verdur.Ing30-100MIL</v>
      </c>
      <c r="B3736" s="8" t="s">
        <v>265</v>
      </c>
      <c r="C3736" s="8">
        <v>0</v>
      </c>
      <c r="D3736" t="s">
        <v>152</v>
      </c>
      <c r="E3736" s="24">
        <v>22.2373946426702</v>
      </c>
      <c r="F3736" s="24">
        <v>22.5722378818358</v>
      </c>
      <c r="G3736" s="24">
        <v>23.4290498585409</v>
      </c>
      <c r="H3736" s="9">
        <v>0</v>
      </c>
    </row>
    <row r="3737" spans="1:8" x14ac:dyDescent="0.35">
      <c r="A3737" s="8" t="str">
        <f t="shared" si="123"/>
        <v>Distribución volumen por criterio (kg ó litros).Hortalizas/Verdur.Ing100-200MIL</v>
      </c>
      <c r="B3737" s="8" t="s">
        <v>265</v>
      </c>
      <c r="C3737" s="8">
        <v>0</v>
      </c>
      <c r="D3737" t="s">
        <v>153</v>
      </c>
      <c r="E3737" s="24">
        <v>8.9966208567101802</v>
      </c>
      <c r="F3737" s="24">
        <v>9.3202435906555294</v>
      </c>
      <c r="G3737" s="24">
        <v>9.0008153915195095</v>
      </c>
      <c r="H3737" s="9">
        <v>0</v>
      </c>
    </row>
    <row r="3738" spans="1:8" x14ac:dyDescent="0.35">
      <c r="A3738" s="8" t="str">
        <f t="shared" si="123"/>
        <v>Distribución volumen por criterio (kg ó litros).Hortalizas/Verdur.Ing200-500MIL</v>
      </c>
      <c r="B3738" s="8" t="s">
        <v>265</v>
      </c>
      <c r="C3738" s="8">
        <v>0</v>
      </c>
      <c r="D3738" t="s">
        <v>154</v>
      </c>
      <c r="E3738" s="24">
        <v>16.229061349873199</v>
      </c>
      <c r="F3738" s="24">
        <v>14.133969697423501</v>
      </c>
      <c r="G3738" s="24">
        <v>14.074759713412</v>
      </c>
      <c r="H3738" s="9">
        <v>0</v>
      </c>
    </row>
    <row r="3739" spans="1:8" x14ac:dyDescent="0.35">
      <c r="A3739" s="8" t="str">
        <f t="shared" si="123"/>
        <v>Distribución volumen por criterio (kg ó litros).Hortalizas/Verdur.Ing&gt;500MIL</v>
      </c>
      <c r="B3739" s="8" t="s">
        <v>265</v>
      </c>
      <c r="C3739" s="8">
        <v>0</v>
      </c>
      <c r="D3739" t="s">
        <v>155</v>
      </c>
      <c r="E3739" s="24">
        <v>19.186177965742601</v>
      </c>
      <c r="F3739" s="24">
        <v>17.799729009390202</v>
      </c>
      <c r="G3739" s="24">
        <v>16.242644643640698</v>
      </c>
      <c r="H3739" s="9">
        <v>0</v>
      </c>
    </row>
    <row r="3740" spans="1:8" x14ac:dyDescent="0.35">
      <c r="A3740" s="8" t="str">
        <f t="shared" si="123"/>
        <v>Distribución volumen por criterio (kg ó litros).Hortalizas/Verdur.IngDE 15 A 19 AÑOS</v>
      </c>
      <c r="B3740" s="8" t="s">
        <v>265</v>
      </c>
      <c r="C3740" s="8">
        <v>0</v>
      </c>
      <c r="D3740" t="s">
        <v>156</v>
      </c>
      <c r="E3740" s="24">
        <v>3.0531234757080701</v>
      </c>
      <c r="F3740" s="24">
        <v>2.9336957482090198</v>
      </c>
      <c r="G3740" s="24">
        <v>3.2745726502605299</v>
      </c>
      <c r="H3740" s="9">
        <v>0</v>
      </c>
    </row>
    <row r="3741" spans="1:8" x14ac:dyDescent="0.35">
      <c r="A3741" s="8" t="str">
        <f t="shared" si="123"/>
        <v>Distribución volumen por criterio (kg ó litros).Hortalizas/Verdur.IngDE 20 A 24 AÑOS</v>
      </c>
      <c r="B3741" s="8" t="s">
        <v>265</v>
      </c>
      <c r="C3741" s="8">
        <v>0</v>
      </c>
      <c r="D3741" t="s">
        <v>157</v>
      </c>
      <c r="E3741" s="24">
        <v>2.9588990793200201</v>
      </c>
      <c r="F3741" s="24">
        <v>2.7551151663091802</v>
      </c>
      <c r="G3741" s="24">
        <v>3.7278403472683301</v>
      </c>
      <c r="H3741" s="9">
        <v>0</v>
      </c>
    </row>
    <row r="3742" spans="1:8" x14ac:dyDescent="0.35">
      <c r="A3742" s="8" t="str">
        <f t="shared" si="123"/>
        <v>Distribución volumen por criterio (kg ó litros).Hortalizas/Verdur.IngDE 25 A 34 AÑOS</v>
      </c>
      <c r="B3742" s="8" t="s">
        <v>265</v>
      </c>
      <c r="C3742" s="8">
        <v>0</v>
      </c>
      <c r="D3742" t="s">
        <v>158</v>
      </c>
      <c r="E3742" s="24">
        <v>11.2556642210865</v>
      </c>
      <c r="F3742" s="24">
        <v>9.6067513346657201</v>
      </c>
      <c r="G3742" s="24">
        <v>8.8803992655003494</v>
      </c>
      <c r="H3742" s="9">
        <v>0</v>
      </c>
    </row>
    <row r="3743" spans="1:8" x14ac:dyDescent="0.35">
      <c r="A3743" s="8" t="str">
        <f t="shared" si="123"/>
        <v>Distribución volumen por criterio (kg ó litros).Hortalizas/Verdur.IngDE 35 A 49 AÑOS</v>
      </c>
      <c r="B3743" s="8" t="s">
        <v>265</v>
      </c>
      <c r="C3743" s="8">
        <v>0</v>
      </c>
      <c r="D3743" t="s">
        <v>159</v>
      </c>
      <c r="E3743" s="24">
        <v>27.872973145737301</v>
      </c>
      <c r="F3743" s="24">
        <v>27.337141890049502</v>
      </c>
      <c r="G3743" s="24">
        <v>24.5235037409713</v>
      </c>
      <c r="H3743" s="9">
        <v>0</v>
      </c>
    </row>
    <row r="3744" spans="1:8" x14ac:dyDescent="0.35">
      <c r="A3744" s="8" t="str">
        <f t="shared" si="123"/>
        <v>Distribución volumen por criterio (kg ó litros).Hortalizas/Verdur.IngDE 50 A 59 AÑOS</v>
      </c>
      <c r="B3744" s="8" t="s">
        <v>265</v>
      </c>
      <c r="C3744" s="8">
        <v>0</v>
      </c>
      <c r="D3744" t="s">
        <v>160</v>
      </c>
      <c r="E3744" s="24">
        <v>25.092587785942801</v>
      </c>
      <c r="F3744" s="24">
        <v>27.268289549384001</v>
      </c>
      <c r="G3744" s="24">
        <v>25.756175340829198</v>
      </c>
      <c r="H3744" s="9">
        <v>0</v>
      </c>
    </row>
    <row r="3745" spans="1:8" x14ac:dyDescent="0.35">
      <c r="A3745" s="8" t="str">
        <f t="shared" si="123"/>
        <v>Distribución volumen por criterio (kg ó litros).Hortalizas/Verdur.IngDE 60 A 75 AÑOS</v>
      </c>
      <c r="B3745" s="8" t="s">
        <v>265</v>
      </c>
      <c r="C3745" s="8">
        <v>0</v>
      </c>
      <c r="D3745" t="s">
        <v>161</v>
      </c>
      <c r="E3745" s="24">
        <v>29.766752362568798</v>
      </c>
      <c r="F3745" s="24">
        <v>30.099004654299701</v>
      </c>
      <c r="G3745" s="24">
        <v>33.8375085935836</v>
      </c>
      <c r="H3745" s="9">
        <v>0</v>
      </c>
    </row>
    <row r="3746" spans="1:8" x14ac:dyDescent="0.35">
      <c r="A3746" s="8" t="str">
        <f t="shared" si="123"/>
        <v>Distribución volumen por criterio (kg ó litros).Hortalizas/Verdur.IngNIVEL ALTO</v>
      </c>
      <c r="B3746" s="8" t="s">
        <v>265</v>
      </c>
      <c r="C3746" s="8">
        <v>0</v>
      </c>
      <c r="D3746" t="s">
        <v>245</v>
      </c>
      <c r="E3746" s="24">
        <v>25.573212453660101</v>
      </c>
      <c r="F3746" s="24">
        <v>24.9214897745907</v>
      </c>
      <c r="G3746" s="24">
        <v>24.194502902861199</v>
      </c>
      <c r="H3746" s="9">
        <v>0</v>
      </c>
    </row>
    <row r="3747" spans="1:8" x14ac:dyDescent="0.35">
      <c r="A3747" s="8" t="str">
        <f t="shared" si="123"/>
        <v>Distribución volumen por criterio (kg ó litros).Hortalizas/Verdur.IngNIVEL MEDIO ALTO</v>
      </c>
      <c r="B3747" s="8" t="s">
        <v>265</v>
      </c>
      <c r="C3747" s="8">
        <v>0</v>
      </c>
      <c r="D3747" t="s">
        <v>246</v>
      </c>
      <c r="E3747" s="24">
        <v>14.8415541843644</v>
      </c>
      <c r="F3747" s="24">
        <v>16.416161165711099</v>
      </c>
      <c r="G3747" s="24">
        <v>16.228816212848301</v>
      </c>
      <c r="H3747" s="9">
        <v>0</v>
      </c>
    </row>
    <row r="3748" spans="1:8" x14ac:dyDescent="0.35">
      <c r="A3748" s="8" t="str">
        <f t="shared" si="123"/>
        <v>Distribución volumen por criterio (kg ó litros).Hortalizas/Verdur.IngNIVEL MEDIO</v>
      </c>
      <c r="B3748" s="8" t="s">
        <v>265</v>
      </c>
      <c r="C3748" s="8">
        <v>0</v>
      </c>
      <c r="D3748" t="s">
        <v>247</v>
      </c>
      <c r="E3748" s="24">
        <v>25.279781440910199</v>
      </c>
      <c r="F3748" s="24">
        <v>25.941049706983499</v>
      </c>
      <c r="G3748" s="24">
        <v>24.639333224803199</v>
      </c>
      <c r="H3748" s="9">
        <v>0</v>
      </c>
    </row>
    <row r="3749" spans="1:8" x14ac:dyDescent="0.35">
      <c r="A3749" s="8" t="str">
        <f t="shared" si="123"/>
        <v>Distribución volumen por criterio (kg ó litros).Hortalizas/Verdur.IngNIVEL MEDIO BAJO</v>
      </c>
      <c r="B3749" s="8" t="s">
        <v>265</v>
      </c>
      <c r="C3749" s="8">
        <v>0</v>
      </c>
      <c r="D3749" t="s">
        <v>248</v>
      </c>
      <c r="E3749" s="24">
        <v>14.0411951289248</v>
      </c>
      <c r="F3749" s="24">
        <v>13.4203886554448</v>
      </c>
      <c r="G3749" s="24">
        <v>15.2571645699472</v>
      </c>
      <c r="H3749" s="9">
        <v>0</v>
      </c>
    </row>
    <row r="3750" spans="1:8" x14ac:dyDescent="0.35">
      <c r="A3750" s="8" t="str">
        <f t="shared" si="123"/>
        <v>Distribución volumen por criterio (kg ó litros).Hortalizas/Verdur.IngNIVEL BAJO</v>
      </c>
      <c r="B3750" s="8" t="s">
        <v>265</v>
      </c>
      <c r="C3750" s="8">
        <v>0</v>
      </c>
      <c r="D3750" t="s">
        <v>249</v>
      </c>
      <c r="E3750" s="24">
        <v>20.264258685586501</v>
      </c>
      <c r="F3750" s="24">
        <v>19.300908646701501</v>
      </c>
      <c r="G3750" s="24">
        <v>19.680184390691998</v>
      </c>
      <c r="H3750" s="9">
        <v>0</v>
      </c>
    </row>
    <row r="3751" spans="1:8" x14ac:dyDescent="0.35">
      <c r="A3751" s="8" t="str">
        <f t="shared" si="123"/>
        <v>Distribución volumen por criterio (kg ó litros).Hortalizas/Verdur.IngHOMBRE</v>
      </c>
      <c r="B3751" s="8" t="s">
        <v>265</v>
      </c>
      <c r="C3751" s="8">
        <v>0</v>
      </c>
      <c r="D3751" t="s">
        <v>166</v>
      </c>
      <c r="E3751" s="24">
        <v>51.354349947743401</v>
      </c>
      <c r="F3751" s="24">
        <v>51.016482623004798</v>
      </c>
      <c r="G3751" s="24">
        <v>50.747254695959903</v>
      </c>
      <c r="H3751" s="9">
        <v>0</v>
      </c>
    </row>
    <row r="3752" spans="1:8" x14ac:dyDescent="0.35">
      <c r="A3752" s="8" t="str">
        <f t="shared" si="123"/>
        <v>Distribución volumen por criterio (kg ó litros).Hortalizas/Verdur.IngMUJER</v>
      </c>
      <c r="B3752" s="8" t="s">
        <v>265</v>
      </c>
      <c r="C3752" s="8">
        <v>0</v>
      </c>
      <c r="D3752" t="s">
        <v>167</v>
      </c>
      <c r="E3752" s="24">
        <v>48.645644298485898</v>
      </c>
      <c r="F3752" s="24">
        <v>48.983513232977401</v>
      </c>
      <c r="G3752" s="24">
        <v>49.2527450648872</v>
      </c>
      <c r="H3752" s="9">
        <v>0</v>
      </c>
    </row>
    <row r="3753" spans="1:8" x14ac:dyDescent="0.35">
      <c r="A3753" s="8" t="str">
        <f t="shared" ref="A3753:A3782" si="124">$I$2343&amp;$C$3753&amp;D3753</f>
        <v>Distribución volumen por criterio (kg ó litros)Tomates Ing.T.ESPAÑA</v>
      </c>
      <c r="B3753" s="8" t="s">
        <v>265</v>
      </c>
      <c r="C3753" s="8" t="s">
        <v>107</v>
      </c>
      <c r="D3753" t="s">
        <v>138</v>
      </c>
      <c r="E3753" s="24">
        <v>100</v>
      </c>
      <c r="F3753" s="24">
        <v>100</v>
      </c>
      <c r="G3753" s="24">
        <v>100</v>
      </c>
      <c r="H3753" s="9">
        <v>0</v>
      </c>
    </row>
    <row r="3754" spans="1:8" x14ac:dyDescent="0.35">
      <c r="A3754" s="8" t="str">
        <f t="shared" si="124"/>
        <v>Distribución volumen por criterio (kg ó litros)Tomates Ing.BCN AM</v>
      </c>
      <c r="B3754" s="8" t="s">
        <v>265</v>
      </c>
      <c r="C3754" s="8">
        <v>0</v>
      </c>
      <c r="D3754" t="s">
        <v>140</v>
      </c>
      <c r="E3754" s="24">
        <v>6.5665357248898601</v>
      </c>
      <c r="F3754" s="24">
        <v>7.1058273646162</v>
      </c>
      <c r="G3754" s="24">
        <v>6.89284974328661</v>
      </c>
      <c r="H3754" s="9">
        <v>0</v>
      </c>
    </row>
    <row r="3755" spans="1:8" x14ac:dyDescent="0.35">
      <c r="A3755" s="8" t="str">
        <f t="shared" si="124"/>
        <v>Distribución volumen por criterio (kg ó litros)Tomates Ing.REST.CAT ARAGON</v>
      </c>
      <c r="B3755" s="8" t="s">
        <v>265</v>
      </c>
      <c r="C3755" s="8">
        <v>0</v>
      </c>
      <c r="D3755" t="s">
        <v>141</v>
      </c>
      <c r="E3755" s="24">
        <v>10.6572756162782</v>
      </c>
      <c r="F3755" s="24">
        <v>12.5970295844528</v>
      </c>
      <c r="G3755" s="24">
        <v>13.0801799166529</v>
      </c>
      <c r="H3755" s="9">
        <v>0</v>
      </c>
    </row>
    <row r="3756" spans="1:8" x14ac:dyDescent="0.35">
      <c r="A3756" s="8" t="str">
        <f t="shared" si="124"/>
        <v>Distribución volumen por criterio (kg ó litros)Tomates Ing.LEVANTE</v>
      </c>
      <c r="B3756" s="8" t="s">
        <v>265</v>
      </c>
      <c r="C3756" s="8">
        <v>0</v>
      </c>
      <c r="D3756" t="s">
        <v>142</v>
      </c>
      <c r="E3756" s="24">
        <v>19.586783078474401</v>
      </c>
      <c r="F3756" s="24">
        <v>19.653966883041502</v>
      </c>
      <c r="G3756" s="24">
        <v>19.481295038649399</v>
      </c>
      <c r="H3756" s="9">
        <v>0</v>
      </c>
    </row>
    <row r="3757" spans="1:8" x14ac:dyDescent="0.35">
      <c r="A3757" s="8" t="str">
        <f t="shared" si="124"/>
        <v>Distribución volumen por criterio (kg ó litros)Tomates Ing.ANDALUCIA</v>
      </c>
      <c r="B3757" s="8" t="s">
        <v>265</v>
      </c>
      <c r="C3757" s="8">
        <v>0</v>
      </c>
      <c r="D3757" t="s">
        <v>143</v>
      </c>
      <c r="E3757" s="24">
        <v>22.4307615088787</v>
      </c>
      <c r="F3757" s="24">
        <v>22.510634721131101</v>
      </c>
      <c r="G3757" s="24">
        <v>19.827337955523099</v>
      </c>
      <c r="H3757" s="9">
        <v>0</v>
      </c>
    </row>
    <row r="3758" spans="1:8" x14ac:dyDescent="0.35">
      <c r="A3758" s="8" t="str">
        <f t="shared" si="124"/>
        <v>Distribución volumen por criterio (kg ó litros)Tomates Ing.MDD AM</v>
      </c>
      <c r="B3758" s="8" t="s">
        <v>265</v>
      </c>
      <c r="C3758" s="8">
        <v>0</v>
      </c>
      <c r="D3758" t="s">
        <v>144</v>
      </c>
      <c r="E3758" s="24">
        <v>19.007188121179801</v>
      </c>
      <c r="F3758" s="24">
        <v>17.486525100913301</v>
      </c>
      <c r="G3758" s="24">
        <v>17.556555971417598</v>
      </c>
      <c r="H3758" s="9">
        <v>0</v>
      </c>
    </row>
    <row r="3759" spans="1:8" x14ac:dyDescent="0.35">
      <c r="A3759" s="8" t="str">
        <f t="shared" si="124"/>
        <v>Distribución volumen por criterio (kg ó litros)Tomates Ing.RTO CENTRO</v>
      </c>
      <c r="B3759" s="8" t="s">
        <v>265</v>
      </c>
      <c r="C3759" s="8">
        <v>0</v>
      </c>
      <c r="D3759" t="s">
        <v>145</v>
      </c>
      <c r="E3759" s="24">
        <v>10.1529866965544</v>
      </c>
      <c r="F3759" s="24">
        <v>9.7730245177481301</v>
      </c>
      <c r="G3759" s="24">
        <v>11.782844762917801</v>
      </c>
      <c r="H3759" s="9">
        <v>0</v>
      </c>
    </row>
    <row r="3760" spans="1:8" x14ac:dyDescent="0.35">
      <c r="A3760" s="8" t="str">
        <f t="shared" si="124"/>
        <v>Distribución volumen por criterio (kg ó litros)Tomates Ing.NORTE-CENTRO</v>
      </c>
      <c r="B3760" s="8" t="s">
        <v>265</v>
      </c>
      <c r="C3760" s="8">
        <v>0</v>
      </c>
      <c r="D3760" t="s">
        <v>146</v>
      </c>
      <c r="E3760" s="24">
        <v>5.9804794987521603</v>
      </c>
      <c r="F3760" s="24">
        <v>5.8881815647523501</v>
      </c>
      <c r="G3760" s="24">
        <v>7.5887090726140096</v>
      </c>
      <c r="H3760" s="9">
        <v>0</v>
      </c>
    </row>
    <row r="3761" spans="1:8" x14ac:dyDescent="0.35">
      <c r="A3761" s="8" t="str">
        <f t="shared" si="124"/>
        <v>Distribución volumen por criterio (kg ó litros)Tomates Ing.NOROESTE</v>
      </c>
      <c r="B3761" s="8" t="s">
        <v>265</v>
      </c>
      <c r="C3761" s="8">
        <v>0</v>
      </c>
      <c r="D3761" t="s">
        <v>147</v>
      </c>
      <c r="E3761" s="24">
        <v>5.6179912195870596</v>
      </c>
      <c r="F3761" s="24">
        <v>4.9848150396890603</v>
      </c>
      <c r="G3761" s="24">
        <v>3.79022665350921</v>
      </c>
      <c r="H3761" s="9">
        <v>0</v>
      </c>
    </row>
    <row r="3762" spans="1:8" x14ac:dyDescent="0.35">
      <c r="A3762" s="8" t="str">
        <f t="shared" si="124"/>
        <v>Distribución volumen por criterio (kg ó litros)Tomates Ing.&lt;2MIL</v>
      </c>
      <c r="B3762" s="8" t="s">
        <v>265</v>
      </c>
      <c r="C3762" s="8">
        <v>0</v>
      </c>
      <c r="D3762" t="s">
        <v>148</v>
      </c>
      <c r="E3762" s="24">
        <v>4.1075116843359298</v>
      </c>
      <c r="F3762" s="24">
        <v>4.1704732279790502</v>
      </c>
      <c r="G3762" s="24">
        <v>2.7867477443965001</v>
      </c>
      <c r="H3762" s="9">
        <v>0</v>
      </c>
    </row>
    <row r="3763" spans="1:8" x14ac:dyDescent="0.35">
      <c r="A3763" s="8" t="str">
        <f t="shared" si="124"/>
        <v>Distribución volumen por criterio (kg ó litros)Tomates Ing.2-5MIL</v>
      </c>
      <c r="B3763" s="8" t="s">
        <v>265</v>
      </c>
      <c r="C3763" s="8">
        <v>0</v>
      </c>
      <c r="D3763" t="s">
        <v>149</v>
      </c>
      <c r="E3763" s="24">
        <v>4.6777302749991501</v>
      </c>
      <c r="F3763" s="24">
        <v>4.2779149226989697</v>
      </c>
      <c r="G3763" s="24">
        <v>5.3204597693890197</v>
      </c>
      <c r="H3763" s="9">
        <v>0</v>
      </c>
    </row>
    <row r="3764" spans="1:8" x14ac:dyDescent="0.35">
      <c r="A3764" s="8" t="str">
        <f t="shared" si="124"/>
        <v>Distribución volumen por criterio (kg ó litros)Tomates Ing.5-10MIL</v>
      </c>
      <c r="B3764" s="8" t="s">
        <v>265</v>
      </c>
      <c r="C3764" s="8">
        <v>0</v>
      </c>
      <c r="D3764" t="s">
        <v>150</v>
      </c>
      <c r="E3764" s="24">
        <v>7.0042870190564299</v>
      </c>
      <c r="F3764" s="24">
        <v>8.2512837009946605</v>
      </c>
      <c r="G3764" s="24">
        <v>9.8710791830857207</v>
      </c>
      <c r="H3764" s="9">
        <v>0</v>
      </c>
    </row>
    <row r="3765" spans="1:8" x14ac:dyDescent="0.35">
      <c r="A3765" s="8" t="str">
        <f t="shared" si="124"/>
        <v>Distribución volumen por criterio (kg ó litros)Tomates Ing.10-30MIL</v>
      </c>
      <c r="B3765" s="8" t="s">
        <v>265</v>
      </c>
      <c r="C3765" s="8">
        <v>0</v>
      </c>
      <c r="D3765" t="s">
        <v>151</v>
      </c>
      <c r="E3765" s="24">
        <v>17.798699652209802</v>
      </c>
      <c r="F3765" s="24">
        <v>18.722698423362001</v>
      </c>
      <c r="G3765" s="24">
        <v>18.8997523649249</v>
      </c>
      <c r="H3765" s="9">
        <v>0</v>
      </c>
    </row>
    <row r="3766" spans="1:8" x14ac:dyDescent="0.35">
      <c r="A3766" s="8" t="str">
        <f t="shared" si="124"/>
        <v>Distribución volumen por criterio (kg ó litros)Tomates Ing.30-100MIL</v>
      </c>
      <c r="B3766" s="8" t="s">
        <v>265</v>
      </c>
      <c r="C3766" s="8">
        <v>0</v>
      </c>
      <c r="D3766" t="s">
        <v>152</v>
      </c>
      <c r="E3766" s="24">
        <v>21.526545401840298</v>
      </c>
      <c r="F3766" s="24">
        <v>22.026219265748502</v>
      </c>
      <c r="G3766" s="24">
        <v>21.305668785390601</v>
      </c>
      <c r="H3766" s="9">
        <v>0</v>
      </c>
    </row>
    <row r="3767" spans="1:8" x14ac:dyDescent="0.35">
      <c r="A3767" s="8" t="str">
        <f t="shared" si="124"/>
        <v>Distribución volumen por criterio (kg ó litros)Tomates Ing.100-200MIL</v>
      </c>
      <c r="B3767" s="8" t="s">
        <v>265</v>
      </c>
      <c r="C3767" s="8">
        <v>0</v>
      </c>
      <c r="D3767" t="s">
        <v>153</v>
      </c>
      <c r="E3767" s="24">
        <v>9.3636341869555295</v>
      </c>
      <c r="F3767" s="24">
        <v>8.69665523407809</v>
      </c>
      <c r="G3767" s="24">
        <v>8.1754579665239309</v>
      </c>
      <c r="H3767" s="9">
        <v>0</v>
      </c>
    </row>
    <row r="3768" spans="1:8" x14ac:dyDescent="0.35">
      <c r="A3768" s="8" t="str">
        <f t="shared" si="124"/>
        <v>Distribución volumen por criterio (kg ó litros)Tomates Ing.200-500MIL</v>
      </c>
      <c r="B3768" s="8" t="s">
        <v>265</v>
      </c>
      <c r="C3768" s="8">
        <v>0</v>
      </c>
      <c r="D3768" t="s">
        <v>154</v>
      </c>
      <c r="E3768" s="24">
        <v>13.6357649789639</v>
      </c>
      <c r="F3768" s="24">
        <v>13.014586222643601</v>
      </c>
      <c r="G3768" s="24">
        <v>14.718545220277401</v>
      </c>
      <c r="H3768" s="9">
        <v>0</v>
      </c>
    </row>
    <row r="3769" spans="1:8" x14ac:dyDescent="0.35">
      <c r="A3769" s="8" t="str">
        <f t="shared" si="124"/>
        <v>Distribución volumen por criterio (kg ó litros)Tomates Ing.&gt;500MIL</v>
      </c>
      <c r="B3769" s="8" t="s">
        <v>265</v>
      </c>
      <c r="C3769" s="8">
        <v>0</v>
      </c>
      <c r="D3769" t="s">
        <v>155</v>
      </c>
      <c r="E3769" s="24">
        <v>21.8858322120204</v>
      </c>
      <c r="F3769" s="24">
        <v>20.840170666150101</v>
      </c>
      <c r="G3769" s="24">
        <v>18.922295394338999</v>
      </c>
      <c r="H3769" s="9">
        <v>0</v>
      </c>
    </row>
    <row r="3770" spans="1:8" x14ac:dyDescent="0.35">
      <c r="A3770" s="8" t="str">
        <f t="shared" si="124"/>
        <v>Distribución volumen por criterio (kg ó litros)Tomates Ing.DE 15 A 19 AÑOS</v>
      </c>
      <c r="B3770" s="8" t="s">
        <v>265</v>
      </c>
      <c r="C3770" s="8">
        <v>0</v>
      </c>
      <c r="D3770" t="s">
        <v>156</v>
      </c>
      <c r="E3770" s="24">
        <v>2.0375794575850898</v>
      </c>
      <c r="F3770" s="24">
        <v>2.14933627019002</v>
      </c>
      <c r="G3770" s="24">
        <v>2.5330572680886898</v>
      </c>
      <c r="H3770" s="9">
        <v>0</v>
      </c>
    </row>
    <row r="3771" spans="1:8" x14ac:dyDescent="0.35">
      <c r="A3771" s="8" t="str">
        <f t="shared" si="124"/>
        <v>Distribución volumen por criterio (kg ó litros)Tomates Ing.DE 20 A 24 AÑOS</v>
      </c>
      <c r="B3771" s="8" t="s">
        <v>265</v>
      </c>
      <c r="C3771" s="8">
        <v>0</v>
      </c>
      <c r="D3771" t="s">
        <v>157</v>
      </c>
      <c r="E3771" s="24">
        <v>1.8664117036427099</v>
      </c>
      <c r="F3771" s="24">
        <v>2.0907713975663502</v>
      </c>
      <c r="G3771" s="24">
        <v>3.0486375941073902</v>
      </c>
      <c r="H3771" s="9">
        <v>0</v>
      </c>
    </row>
    <row r="3772" spans="1:8" x14ac:dyDescent="0.35">
      <c r="A3772" s="8" t="str">
        <f t="shared" si="124"/>
        <v>Distribución volumen por criterio (kg ó litros)Tomates Ing.DE 25 A 34 AÑOS</v>
      </c>
      <c r="B3772" s="8" t="s">
        <v>265</v>
      </c>
      <c r="C3772" s="8">
        <v>0</v>
      </c>
      <c r="D3772" t="s">
        <v>158</v>
      </c>
      <c r="E3772" s="24">
        <v>8.9815697252887094</v>
      </c>
      <c r="F3772" s="24">
        <v>8.8072405441520107</v>
      </c>
      <c r="G3772" s="24">
        <v>7.41249553878444</v>
      </c>
      <c r="H3772" s="9">
        <v>0</v>
      </c>
    </row>
    <row r="3773" spans="1:8" x14ac:dyDescent="0.35">
      <c r="A3773" s="8" t="str">
        <f t="shared" si="124"/>
        <v>Distribución volumen por criterio (kg ó litros)Tomates Ing.DE 35 A 49 AÑOS</v>
      </c>
      <c r="B3773" s="8" t="s">
        <v>265</v>
      </c>
      <c r="C3773" s="8">
        <v>0</v>
      </c>
      <c r="D3773" t="s">
        <v>159</v>
      </c>
      <c r="E3773" s="24">
        <v>24.7392424813678</v>
      </c>
      <c r="F3773" s="24">
        <v>25.6520328892191</v>
      </c>
      <c r="G3773" s="24">
        <v>20.868675212318902</v>
      </c>
      <c r="H3773" s="9">
        <v>0</v>
      </c>
    </row>
    <row r="3774" spans="1:8" x14ac:dyDescent="0.35">
      <c r="A3774" s="8" t="str">
        <f t="shared" si="124"/>
        <v>Distribución volumen por criterio (kg ó litros)Tomates Ing.DE 50 A 59 AÑOS</v>
      </c>
      <c r="B3774" s="8" t="s">
        <v>265</v>
      </c>
      <c r="C3774" s="8">
        <v>0</v>
      </c>
      <c r="D3774" t="s">
        <v>160</v>
      </c>
      <c r="E3774" s="24">
        <v>28.143768050558499</v>
      </c>
      <c r="F3774" s="24">
        <v>28.427432161913899</v>
      </c>
      <c r="G3774" s="24">
        <v>30.303194424097398</v>
      </c>
      <c r="H3774" s="9">
        <v>0</v>
      </c>
    </row>
    <row r="3775" spans="1:8" x14ac:dyDescent="0.35">
      <c r="A3775" s="8" t="str">
        <f t="shared" si="124"/>
        <v>Distribución volumen por criterio (kg ó litros)Tomates Ing.DE 60 A 75 AÑOS</v>
      </c>
      <c r="B3775" s="8" t="s">
        <v>265</v>
      </c>
      <c r="C3775" s="8">
        <v>0</v>
      </c>
      <c r="D3775" t="s">
        <v>161</v>
      </c>
      <c r="E3775" s="24">
        <v>34.2314280108913</v>
      </c>
      <c r="F3775" s="24">
        <v>32.873186743653697</v>
      </c>
      <c r="G3775" s="24">
        <v>35.833945171189299</v>
      </c>
      <c r="H3775" s="9">
        <v>0</v>
      </c>
    </row>
    <row r="3776" spans="1:8" x14ac:dyDescent="0.35">
      <c r="A3776" s="8" t="str">
        <f t="shared" si="124"/>
        <v>Distribución volumen por criterio (kg ó litros)Tomates Ing.NIVEL ALTO</v>
      </c>
      <c r="B3776" s="8" t="s">
        <v>265</v>
      </c>
      <c r="C3776" s="8">
        <v>0</v>
      </c>
      <c r="D3776" t="s">
        <v>245</v>
      </c>
      <c r="E3776" s="24">
        <v>26.084248689866399</v>
      </c>
      <c r="F3776" s="24">
        <v>24.926211153283202</v>
      </c>
      <c r="G3776" s="24">
        <v>26.619724131524801</v>
      </c>
      <c r="H3776" s="9">
        <v>0</v>
      </c>
    </row>
    <row r="3777" spans="1:8" x14ac:dyDescent="0.35">
      <c r="A3777" s="8" t="str">
        <f t="shared" si="124"/>
        <v>Distribución volumen por criterio (kg ó litros)Tomates Ing.NIVEL MEDIO ALTO</v>
      </c>
      <c r="B3777" s="8" t="s">
        <v>265</v>
      </c>
      <c r="C3777" s="8">
        <v>0</v>
      </c>
      <c r="D3777" t="s">
        <v>246</v>
      </c>
      <c r="E3777" s="24">
        <v>13.1643428076245</v>
      </c>
      <c r="F3777" s="24">
        <v>14.5448495195</v>
      </c>
      <c r="G3777" s="24">
        <v>13.210138181567499</v>
      </c>
      <c r="H3777" s="9">
        <v>0</v>
      </c>
    </row>
    <row r="3778" spans="1:8" x14ac:dyDescent="0.35">
      <c r="A3778" s="8" t="str">
        <f t="shared" si="124"/>
        <v>Distribución volumen por criterio (kg ó litros)Tomates Ing.NIVEL MEDIO</v>
      </c>
      <c r="B3778" s="8" t="s">
        <v>265</v>
      </c>
      <c r="C3778" s="8">
        <v>0</v>
      </c>
      <c r="D3778" t="s">
        <v>247</v>
      </c>
      <c r="E3778" s="24">
        <v>24.8216924945473</v>
      </c>
      <c r="F3778" s="24">
        <v>26.175322665300499</v>
      </c>
      <c r="G3778" s="24">
        <v>25.213322103563101</v>
      </c>
      <c r="H3778" s="9">
        <v>0</v>
      </c>
    </row>
    <row r="3779" spans="1:8" x14ac:dyDescent="0.35">
      <c r="A3779" s="8" t="str">
        <f t="shared" si="124"/>
        <v>Distribución volumen por criterio (kg ó litros)Tomates Ing.NIVEL MEDIO BAJO</v>
      </c>
      <c r="B3779" s="8" t="s">
        <v>265</v>
      </c>
      <c r="C3779" s="8">
        <v>0</v>
      </c>
      <c r="D3779" t="s">
        <v>248</v>
      </c>
      <c r="E3779" s="24">
        <v>13.748656784366499</v>
      </c>
      <c r="F3779" s="24">
        <v>12.3955752435104</v>
      </c>
      <c r="G3779" s="24">
        <v>14.646501774584999</v>
      </c>
      <c r="H3779" s="9">
        <v>0</v>
      </c>
    </row>
    <row r="3780" spans="1:8" x14ac:dyDescent="0.35">
      <c r="A3780" s="8" t="str">
        <f t="shared" si="124"/>
        <v>Distribución volumen por criterio (kg ó litros)Tomates Ing.NIVEL BAJO</v>
      </c>
      <c r="B3780" s="8" t="s">
        <v>265</v>
      </c>
      <c r="C3780" s="8">
        <v>0</v>
      </c>
      <c r="D3780" t="s">
        <v>249</v>
      </c>
      <c r="E3780" s="24">
        <v>22.1810648965245</v>
      </c>
      <c r="F3780" s="24">
        <v>21.958042745414001</v>
      </c>
      <c r="G3780" s="24">
        <v>20.3103185400138</v>
      </c>
      <c r="H3780" s="9">
        <v>0</v>
      </c>
    </row>
    <row r="3781" spans="1:8" x14ac:dyDescent="0.35">
      <c r="A3781" s="8" t="str">
        <f t="shared" si="124"/>
        <v>Distribución volumen por criterio (kg ó litros)Tomates Ing.HOMBRE</v>
      </c>
      <c r="B3781" s="8" t="s">
        <v>265</v>
      </c>
      <c r="C3781" s="8">
        <v>0</v>
      </c>
      <c r="D3781" t="s">
        <v>166</v>
      </c>
      <c r="E3781" s="24">
        <v>53.3918366256677</v>
      </c>
      <c r="F3781" s="24">
        <v>52.1756865465549</v>
      </c>
      <c r="G3781" s="24">
        <v>52.8403931538422</v>
      </c>
      <c r="H3781" s="9">
        <v>0</v>
      </c>
    </row>
    <row r="3782" spans="1:8" x14ac:dyDescent="0.35">
      <c r="A3782" s="8" t="str">
        <f t="shared" si="124"/>
        <v>Distribución volumen por criterio (kg ó litros)Tomates Ing.MUJER</v>
      </c>
      <c r="B3782" s="8" t="s">
        <v>265</v>
      </c>
      <c r="C3782" s="8">
        <v>0</v>
      </c>
      <c r="D3782" t="s">
        <v>167</v>
      </c>
      <c r="E3782" s="24">
        <v>46.608164083362396</v>
      </c>
      <c r="F3782" s="24">
        <v>47.824314335801198</v>
      </c>
      <c r="G3782" s="24">
        <v>47.159608386004898</v>
      </c>
      <c r="H3782" s="9">
        <v>0</v>
      </c>
    </row>
    <row r="3783" spans="1:8" x14ac:dyDescent="0.35">
      <c r="A3783" s="8" t="str">
        <f t="shared" ref="A3783:A3812" si="125">$I$2343&amp;$C$3783&amp;D3783</f>
        <v>Distribución volumen por criterio (kg ó litros)Judías verdes Ing.T.ESPAÑA</v>
      </c>
      <c r="B3783" s="8" t="s">
        <v>265</v>
      </c>
      <c r="C3783" s="8" t="s">
        <v>108</v>
      </c>
      <c r="D3783" t="s">
        <v>138</v>
      </c>
      <c r="E3783" s="24">
        <v>100</v>
      </c>
      <c r="F3783" s="24">
        <v>100</v>
      </c>
      <c r="G3783" s="24">
        <v>100</v>
      </c>
      <c r="H3783" s="9">
        <v>0</v>
      </c>
    </row>
    <row r="3784" spans="1:8" x14ac:dyDescent="0.35">
      <c r="A3784" s="8" t="str">
        <f t="shared" si="125"/>
        <v>Distribución volumen por criterio (kg ó litros)Judías verdes Ing.BCN AM</v>
      </c>
      <c r="B3784" s="8" t="s">
        <v>265</v>
      </c>
      <c r="C3784" s="8">
        <v>0</v>
      </c>
      <c r="D3784" t="s">
        <v>140</v>
      </c>
      <c r="E3784" s="24">
        <v>10.4437818876763</v>
      </c>
      <c r="F3784" s="24">
        <v>6.9718955609817401</v>
      </c>
      <c r="G3784" s="24">
        <v>1.8802635549217499</v>
      </c>
      <c r="H3784" s="9">
        <v>0</v>
      </c>
    </row>
    <row r="3785" spans="1:8" x14ac:dyDescent="0.35">
      <c r="A3785" s="8" t="str">
        <f t="shared" si="125"/>
        <v>Distribución volumen por criterio (kg ó litros)Judías verdes Ing.REST.CAT ARAGON</v>
      </c>
      <c r="B3785" s="8" t="s">
        <v>265</v>
      </c>
      <c r="C3785" s="8">
        <v>0</v>
      </c>
      <c r="D3785" t="s">
        <v>141</v>
      </c>
      <c r="E3785" s="24">
        <v>18.072634809970701</v>
      </c>
      <c r="F3785" s="24">
        <v>12.1248893046549</v>
      </c>
      <c r="G3785" s="24">
        <v>15.671669030948699</v>
      </c>
      <c r="H3785" s="9">
        <v>0</v>
      </c>
    </row>
    <row r="3786" spans="1:8" x14ac:dyDescent="0.35">
      <c r="A3786" s="8" t="str">
        <f t="shared" si="125"/>
        <v>Distribución volumen por criterio (kg ó litros)Judías verdes Ing.LEVANTE</v>
      </c>
      <c r="B3786" s="8" t="s">
        <v>265</v>
      </c>
      <c r="C3786" s="8">
        <v>0</v>
      </c>
      <c r="D3786" t="s">
        <v>142</v>
      </c>
      <c r="E3786" s="24">
        <v>12.2096974645633</v>
      </c>
      <c r="F3786" s="24">
        <v>6.4132832346850002</v>
      </c>
      <c r="G3786" s="24">
        <v>7.2975454100649104</v>
      </c>
      <c r="H3786" s="9">
        <v>0</v>
      </c>
    </row>
    <row r="3787" spans="1:8" x14ac:dyDescent="0.35">
      <c r="A3787" s="8" t="str">
        <f t="shared" si="125"/>
        <v>Distribución volumen por criterio (kg ó litros)Judías verdes Ing.ANDALUCIA</v>
      </c>
      <c r="B3787" s="8" t="s">
        <v>265</v>
      </c>
      <c r="C3787" s="8">
        <v>0</v>
      </c>
      <c r="D3787" t="s">
        <v>143</v>
      </c>
      <c r="E3787" s="24">
        <v>18.2634191467072</v>
      </c>
      <c r="F3787" s="24">
        <v>12.4615016182019</v>
      </c>
      <c r="G3787" s="24">
        <v>6.0512370582956496</v>
      </c>
      <c r="H3787" s="9">
        <v>0</v>
      </c>
    </row>
    <row r="3788" spans="1:8" x14ac:dyDescent="0.35">
      <c r="A3788" s="8" t="str">
        <f t="shared" si="125"/>
        <v>Distribución volumen por criterio (kg ó litros)Judías verdes Ing.MDD AM</v>
      </c>
      <c r="B3788" s="8" t="s">
        <v>265</v>
      </c>
      <c r="C3788" s="8">
        <v>0</v>
      </c>
      <c r="D3788" t="s">
        <v>144</v>
      </c>
      <c r="E3788" s="24">
        <v>16.8452323284912</v>
      </c>
      <c r="F3788" s="24">
        <v>9.4855537176892195</v>
      </c>
      <c r="G3788" s="24">
        <v>7.8887136909069699</v>
      </c>
      <c r="H3788" s="9">
        <v>0</v>
      </c>
    </row>
    <row r="3789" spans="1:8" x14ac:dyDescent="0.35">
      <c r="A3789" s="8" t="str">
        <f t="shared" si="125"/>
        <v>Distribución volumen por criterio (kg ó litros)Judías verdes Ing.RTO CENTRO</v>
      </c>
      <c r="B3789" s="8" t="s">
        <v>265</v>
      </c>
      <c r="C3789" s="8">
        <v>0</v>
      </c>
      <c r="D3789" t="s">
        <v>145</v>
      </c>
      <c r="E3789" s="24">
        <v>5.1270621866728296</v>
      </c>
      <c r="F3789" s="24">
        <v>37.6742766061815</v>
      </c>
      <c r="G3789" s="24">
        <v>49.5445054133708</v>
      </c>
      <c r="H3789" s="9">
        <v>0</v>
      </c>
    </row>
    <row r="3790" spans="1:8" x14ac:dyDescent="0.35">
      <c r="A3790" s="8" t="str">
        <f t="shared" si="125"/>
        <v>Distribución volumen por criterio (kg ó litros)Judías verdes Ing.NORTE-CENTRO</v>
      </c>
      <c r="B3790" s="8" t="s">
        <v>265</v>
      </c>
      <c r="C3790" s="8">
        <v>0</v>
      </c>
      <c r="D3790" t="s">
        <v>146</v>
      </c>
      <c r="E3790" s="24">
        <v>10.220251045306799</v>
      </c>
      <c r="F3790" s="24">
        <v>6.7121574630170304</v>
      </c>
      <c r="G3790" s="24">
        <v>7.8441774190851801</v>
      </c>
      <c r="H3790" s="9">
        <v>0</v>
      </c>
    </row>
    <row r="3791" spans="1:8" x14ac:dyDescent="0.35">
      <c r="A3791" s="8" t="str">
        <f t="shared" si="125"/>
        <v>Distribución volumen por criterio (kg ó litros)Judías verdes Ing.NOROESTE</v>
      </c>
      <c r="B3791" s="8" t="s">
        <v>265</v>
      </c>
      <c r="C3791" s="8">
        <v>0</v>
      </c>
      <c r="D3791" t="s">
        <v>147</v>
      </c>
      <c r="E3791" s="24">
        <v>8.8179187811034794</v>
      </c>
      <c r="F3791" s="24">
        <v>8.1564440107669096</v>
      </c>
      <c r="G3791" s="24">
        <v>3.8218845239099202</v>
      </c>
      <c r="H3791" s="9">
        <v>0</v>
      </c>
    </row>
    <row r="3792" spans="1:8" x14ac:dyDescent="0.35">
      <c r="A3792" s="8" t="str">
        <f t="shared" si="125"/>
        <v>Distribución volumen por criterio (kg ó litros)Judías verdes Ing.&lt;2MIL</v>
      </c>
      <c r="B3792" s="8" t="s">
        <v>265</v>
      </c>
      <c r="C3792" s="8">
        <v>0</v>
      </c>
      <c r="D3792" t="s">
        <v>148</v>
      </c>
      <c r="E3792" s="24">
        <v>2.3983533619667701</v>
      </c>
      <c r="F3792" s="24">
        <v>35.517465111768203</v>
      </c>
      <c r="G3792" s="24">
        <v>47.427750087286299</v>
      </c>
      <c r="H3792" s="9">
        <v>0</v>
      </c>
    </row>
    <row r="3793" spans="1:8" x14ac:dyDescent="0.35">
      <c r="A3793" s="8" t="str">
        <f t="shared" si="125"/>
        <v>Distribución volumen por criterio (kg ó litros)Judías verdes Ing.2-5MIL</v>
      </c>
      <c r="B3793" s="8" t="s">
        <v>265</v>
      </c>
      <c r="C3793" s="8">
        <v>0</v>
      </c>
      <c r="D3793" t="s">
        <v>149</v>
      </c>
      <c r="E3793" s="24">
        <v>1.2601907402072301</v>
      </c>
      <c r="F3793" s="24">
        <v>2.4664700400547099</v>
      </c>
      <c r="G3793" s="24">
        <v>2.0878958289782101</v>
      </c>
      <c r="H3793" s="9">
        <v>0</v>
      </c>
    </row>
    <row r="3794" spans="1:8" x14ac:dyDescent="0.35">
      <c r="A3794" s="8" t="str">
        <f t="shared" si="125"/>
        <v>Distribución volumen por criterio (kg ó litros)Judías verdes Ing.5-10MIL</v>
      </c>
      <c r="B3794" s="8" t="s">
        <v>265</v>
      </c>
      <c r="C3794" s="8">
        <v>0</v>
      </c>
      <c r="D3794" t="s">
        <v>150</v>
      </c>
      <c r="E3794" s="24">
        <v>11.145695082721399</v>
      </c>
      <c r="F3794" s="24">
        <v>8.3361210278783506</v>
      </c>
      <c r="G3794" s="24">
        <v>8.7995085114193401</v>
      </c>
      <c r="H3794" s="9">
        <v>0</v>
      </c>
    </row>
    <row r="3795" spans="1:8" x14ac:dyDescent="0.35">
      <c r="A3795" s="8" t="str">
        <f t="shared" si="125"/>
        <v>Distribución volumen por criterio (kg ó litros)Judías verdes Ing.10-30MIL</v>
      </c>
      <c r="B3795" s="8" t="s">
        <v>265</v>
      </c>
      <c r="C3795" s="8">
        <v>0</v>
      </c>
      <c r="D3795" t="s">
        <v>151</v>
      </c>
      <c r="E3795" s="24">
        <v>25.3710005804801</v>
      </c>
      <c r="F3795" s="24">
        <v>16.576517160509901</v>
      </c>
      <c r="G3795" s="24">
        <v>13.2454252839115</v>
      </c>
      <c r="H3795" s="9">
        <v>0</v>
      </c>
    </row>
    <row r="3796" spans="1:8" x14ac:dyDescent="0.35">
      <c r="A3796" s="8" t="str">
        <f t="shared" si="125"/>
        <v>Distribución volumen por criterio (kg ó litros)Judías verdes Ing.30-100MIL</v>
      </c>
      <c r="B3796" s="8" t="s">
        <v>265</v>
      </c>
      <c r="C3796" s="8">
        <v>0</v>
      </c>
      <c r="D3796" t="s">
        <v>152</v>
      </c>
      <c r="E3796" s="24">
        <v>18.7842104925741</v>
      </c>
      <c r="F3796" s="24">
        <v>10.7992234398527</v>
      </c>
      <c r="G3796" s="24">
        <v>11.1589611988356</v>
      </c>
      <c r="H3796" s="9">
        <v>0</v>
      </c>
    </row>
    <row r="3797" spans="1:8" x14ac:dyDescent="0.35">
      <c r="A3797" s="8" t="str">
        <f t="shared" si="125"/>
        <v>Distribución volumen por criterio (kg ó litros)Judías verdes Ing.100-200MIL</v>
      </c>
      <c r="B3797" s="8" t="s">
        <v>265</v>
      </c>
      <c r="C3797" s="8">
        <v>0</v>
      </c>
      <c r="D3797" t="s">
        <v>153</v>
      </c>
      <c r="E3797" s="24">
        <v>9.4419319466864504</v>
      </c>
      <c r="F3797" s="24">
        <v>6.3169319184692103</v>
      </c>
      <c r="G3797" s="24">
        <v>5.2487569321619301</v>
      </c>
      <c r="H3797" s="9">
        <v>0</v>
      </c>
    </row>
    <row r="3798" spans="1:8" x14ac:dyDescent="0.35">
      <c r="A3798" s="8" t="str">
        <f t="shared" si="125"/>
        <v>Distribución volumen por criterio (kg ó litros)Judías verdes Ing.200-500MIL</v>
      </c>
      <c r="B3798" s="8" t="s">
        <v>265</v>
      </c>
      <c r="C3798" s="8">
        <v>0</v>
      </c>
      <c r="D3798" t="s">
        <v>154</v>
      </c>
      <c r="E3798" s="24">
        <v>9.5602865460729003</v>
      </c>
      <c r="F3798" s="24">
        <v>6.44350714716865</v>
      </c>
      <c r="G3798" s="24">
        <v>4.3176881359776598</v>
      </c>
      <c r="H3798" s="9">
        <v>0</v>
      </c>
    </row>
    <row r="3799" spans="1:8" x14ac:dyDescent="0.35">
      <c r="A3799" s="8" t="str">
        <f t="shared" si="125"/>
        <v>Distribución volumen por criterio (kg ó litros)Judías verdes Ing.&gt;500MIL</v>
      </c>
      <c r="B3799" s="8" t="s">
        <v>265</v>
      </c>
      <c r="C3799" s="8">
        <v>0</v>
      </c>
      <c r="D3799" t="s">
        <v>155</v>
      </c>
      <c r="E3799" s="24">
        <v>22.038333177322698</v>
      </c>
      <c r="F3799" s="24">
        <v>13.5437643568646</v>
      </c>
      <c r="G3799" s="24">
        <v>7.7140132374926598</v>
      </c>
      <c r="H3799" s="9">
        <v>0</v>
      </c>
    </row>
    <row r="3800" spans="1:8" x14ac:dyDescent="0.35">
      <c r="A3800" s="8" t="str">
        <f t="shared" si="125"/>
        <v>Distribución volumen por criterio (kg ó litros)Judías verdes Ing.DE 15 A 19 AÑOS</v>
      </c>
      <c r="B3800" s="8" t="s">
        <v>265</v>
      </c>
      <c r="C3800" s="8">
        <v>0</v>
      </c>
      <c r="D3800" t="s">
        <v>156</v>
      </c>
      <c r="E3800" s="24" t="s">
        <v>285</v>
      </c>
      <c r="F3800" s="24">
        <v>2.3448289767896902</v>
      </c>
      <c r="G3800" s="24">
        <v>0.61952030074504505</v>
      </c>
      <c r="H3800" s="9">
        <v>0</v>
      </c>
    </row>
    <row r="3801" spans="1:8" x14ac:dyDescent="0.35">
      <c r="A3801" s="8" t="str">
        <f t="shared" si="125"/>
        <v>Distribución volumen por criterio (kg ó litros)Judías verdes Ing.DE 20 A 24 AÑOS</v>
      </c>
      <c r="B3801" s="8" t="s">
        <v>265</v>
      </c>
      <c r="C3801" s="8">
        <v>0</v>
      </c>
      <c r="D3801" t="s">
        <v>157</v>
      </c>
      <c r="E3801" s="24">
        <v>0.28994973927277301</v>
      </c>
      <c r="F3801" s="24" t="s">
        <v>285</v>
      </c>
      <c r="G3801" s="24" t="s">
        <v>285</v>
      </c>
      <c r="H3801" s="9">
        <v>0</v>
      </c>
    </row>
    <row r="3802" spans="1:8" x14ac:dyDescent="0.35">
      <c r="A3802" s="8" t="str">
        <f t="shared" si="125"/>
        <v>Distribución volumen por criterio (kg ó litros)Judías verdes Ing.DE 25 A 34 AÑOS</v>
      </c>
      <c r="B3802" s="8" t="s">
        <v>265</v>
      </c>
      <c r="C3802" s="8">
        <v>0</v>
      </c>
      <c r="D3802" t="s">
        <v>158</v>
      </c>
      <c r="E3802" s="24">
        <v>8.5596442344341899</v>
      </c>
      <c r="F3802" s="24">
        <v>2.08405561765781</v>
      </c>
      <c r="G3802" s="24">
        <v>1.8815937578303299</v>
      </c>
      <c r="H3802" s="9">
        <v>0</v>
      </c>
    </row>
    <row r="3803" spans="1:8" x14ac:dyDescent="0.35">
      <c r="A3803" s="8" t="str">
        <f t="shared" si="125"/>
        <v>Distribución volumen por criterio (kg ó litros)Judías verdes Ing.DE 35 A 49 AÑOS</v>
      </c>
      <c r="B3803" s="8" t="s">
        <v>265</v>
      </c>
      <c r="C3803" s="8">
        <v>0</v>
      </c>
      <c r="D3803" t="s">
        <v>159</v>
      </c>
      <c r="E3803" s="24">
        <v>20.471728580929799</v>
      </c>
      <c r="F3803" s="24">
        <v>12.768656972146699</v>
      </c>
      <c r="G3803" s="24">
        <v>10.310909866680699</v>
      </c>
      <c r="H3803" s="9">
        <v>0</v>
      </c>
    </row>
    <row r="3804" spans="1:8" x14ac:dyDescent="0.35">
      <c r="A3804" s="8" t="str">
        <f t="shared" si="125"/>
        <v>Distribución volumen por criterio (kg ó litros)Judías verdes Ing.DE 50 A 59 AÑOS</v>
      </c>
      <c r="B3804" s="8" t="s">
        <v>265</v>
      </c>
      <c r="C3804" s="8">
        <v>0</v>
      </c>
      <c r="D3804" t="s">
        <v>160</v>
      </c>
      <c r="E3804" s="24">
        <v>19.300213459737598</v>
      </c>
      <c r="F3804" s="24">
        <v>15.2976963264144</v>
      </c>
      <c r="G3804" s="24">
        <v>12.6031772060833</v>
      </c>
      <c r="H3804" s="9">
        <v>0</v>
      </c>
    </row>
    <row r="3805" spans="1:8" x14ac:dyDescent="0.35">
      <c r="A3805" s="8" t="str">
        <f t="shared" si="125"/>
        <v>Distribución volumen por criterio (kg ó litros)Judías verdes Ing.DE 60 A 75 AÑOS</v>
      </c>
      <c r="B3805" s="8" t="s">
        <v>265</v>
      </c>
      <c r="C3805" s="8">
        <v>0</v>
      </c>
      <c r="D3805" t="s">
        <v>161</v>
      </c>
      <c r="E3805" s="24">
        <v>51.378455403642803</v>
      </c>
      <c r="F3805" s="24">
        <v>67.504767072935294</v>
      </c>
      <c r="G3805" s="24">
        <v>74.584792650135398</v>
      </c>
      <c r="H3805" s="9">
        <v>0</v>
      </c>
    </row>
    <row r="3806" spans="1:8" x14ac:dyDescent="0.35">
      <c r="A3806" s="8" t="str">
        <f t="shared" si="125"/>
        <v>Distribución volumen por criterio (kg ó litros)Judías verdes Ing.NIVEL ALTO</v>
      </c>
      <c r="B3806" s="8" t="s">
        <v>265</v>
      </c>
      <c r="C3806" s="8">
        <v>0</v>
      </c>
      <c r="D3806" t="s">
        <v>245</v>
      </c>
      <c r="E3806" s="24">
        <v>25.905728994592199</v>
      </c>
      <c r="F3806" s="24">
        <v>15.818569996627501</v>
      </c>
      <c r="G3806" s="24">
        <v>14.7447140857594</v>
      </c>
      <c r="H3806" s="9">
        <v>0</v>
      </c>
    </row>
    <row r="3807" spans="1:8" x14ac:dyDescent="0.35">
      <c r="A3807" s="8" t="str">
        <f t="shared" si="125"/>
        <v>Distribución volumen por criterio (kg ó litros)Judías verdes Ing.NIVEL MEDIO ALTO</v>
      </c>
      <c r="B3807" s="8" t="s">
        <v>265</v>
      </c>
      <c r="C3807" s="8">
        <v>0</v>
      </c>
      <c r="D3807" t="s">
        <v>246</v>
      </c>
      <c r="E3807" s="24">
        <v>17.8419699545573</v>
      </c>
      <c r="F3807" s="24">
        <v>6.1467616943311301</v>
      </c>
      <c r="G3807" s="24">
        <v>4.7675059878075103</v>
      </c>
      <c r="H3807" s="9">
        <v>0</v>
      </c>
    </row>
    <row r="3808" spans="1:8" x14ac:dyDescent="0.35">
      <c r="A3808" s="8" t="str">
        <f t="shared" si="125"/>
        <v>Distribución volumen por criterio (kg ó litros)Judías verdes Ing.NIVEL MEDIO</v>
      </c>
      <c r="B3808" s="8" t="s">
        <v>265</v>
      </c>
      <c r="C3808" s="8">
        <v>0</v>
      </c>
      <c r="D3808" t="s">
        <v>247</v>
      </c>
      <c r="E3808" s="24">
        <v>23.938012648875901</v>
      </c>
      <c r="F3808" s="24">
        <v>18.080624510697501</v>
      </c>
      <c r="G3808" s="24">
        <v>11.709578630946099</v>
      </c>
      <c r="H3808" s="9">
        <v>0</v>
      </c>
    </row>
    <row r="3809" spans="1:8" x14ac:dyDescent="0.35">
      <c r="A3809" s="8" t="str">
        <f t="shared" si="125"/>
        <v>Distribución volumen por criterio (kg ó litros)Judías verdes Ing.NIVEL MEDIO BAJO</v>
      </c>
      <c r="B3809" s="8" t="s">
        <v>265</v>
      </c>
      <c r="C3809" s="8">
        <v>0</v>
      </c>
      <c r="D3809" t="s">
        <v>248</v>
      </c>
      <c r="E3809" s="24">
        <v>10.651221620000699</v>
      </c>
      <c r="F3809" s="24">
        <v>10.8327506379905</v>
      </c>
      <c r="G3809" s="24">
        <v>10.9434578610317</v>
      </c>
      <c r="H3809" s="9">
        <v>0</v>
      </c>
    </row>
    <row r="3810" spans="1:8" x14ac:dyDescent="0.35">
      <c r="A3810" s="8" t="str">
        <f t="shared" si="125"/>
        <v>Distribución volumen por criterio (kg ó litros)Judías verdes Ing.NIVEL BAJO</v>
      </c>
      <c r="B3810" s="8" t="s">
        <v>265</v>
      </c>
      <c r="C3810" s="8">
        <v>0</v>
      </c>
      <c r="D3810" t="s">
        <v>249</v>
      </c>
      <c r="E3810" s="24">
        <v>21.663074906609701</v>
      </c>
      <c r="F3810" s="24">
        <v>49.121299789796304</v>
      </c>
      <c r="G3810" s="24">
        <v>57.834743762861201</v>
      </c>
      <c r="H3810" s="9">
        <v>0</v>
      </c>
    </row>
    <row r="3811" spans="1:8" x14ac:dyDescent="0.35">
      <c r="A3811" s="8" t="str">
        <f t="shared" si="125"/>
        <v>Distribución volumen por criterio (kg ó litros)Judías verdes Ing.HOMBRE</v>
      </c>
      <c r="B3811" s="8" t="s">
        <v>265</v>
      </c>
      <c r="C3811" s="8">
        <v>0</v>
      </c>
      <c r="D3811" t="s">
        <v>166</v>
      </c>
      <c r="E3811" s="24">
        <v>71.286813413771</v>
      </c>
      <c r="F3811" s="24">
        <v>70.418946121494798</v>
      </c>
      <c r="G3811" s="24">
        <v>76.889483993597906</v>
      </c>
      <c r="H3811" s="9">
        <v>0</v>
      </c>
    </row>
    <row r="3812" spans="1:8" x14ac:dyDescent="0.35">
      <c r="A3812" s="8" t="str">
        <f t="shared" si="125"/>
        <v>Distribución volumen por criterio (kg ó litros)Judías verdes Ing.MUJER</v>
      </c>
      <c r="B3812" s="8" t="s">
        <v>265</v>
      </c>
      <c r="C3812" s="8">
        <v>0</v>
      </c>
      <c r="D3812" t="s">
        <v>167</v>
      </c>
      <c r="E3812" s="24">
        <v>28.713179681185402</v>
      </c>
      <c r="F3812" s="24">
        <v>29.581053553171401</v>
      </c>
      <c r="G3812" s="24">
        <v>23.110515015887401</v>
      </c>
      <c r="H3812" s="9">
        <v>0</v>
      </c>
    </row>
    <row r="3813" spans="1:8" x14ac:dyDescent="0.35">
      <c r="A3813" s="8" t="str">
        <f t="shared" ref="A3813:A3842" si="126">$I$2343&amp;$C$3813&amp;D3813</f>
        <v>Distribución volumen por criterio (kg ó litros)Patatas Ing.T.ESPAÑA</v>
      </c>
      <c r="B3813" s="8" t="s">
        <v>265</v>
      </c>
      <c r="C3813" s="8" t="s">
        <v>109</v>
      </c>
      <c r="D3813" t="s">
        <v>138</v>
      </c>
      <c r="E3813" s="24">
        <v>100</v>
      </c>
      <c r="F3813" s="24">
        <v>100</v>
      </c>
      <c r="G3813" s="24">
        <v>100</v>
      </c>
      <c r="H3813" s="9">
        <v>0</v>
      </c>
    </row>
    <row r="3814" spans="1:8" x14ac:dyDescent="0.35">
      <c r="A3814" s="8" t="str">
        <f t="shared" si="126"/>
        <v>Distribución volumen por criterio (kg ó litros)Patatas Ing.BCN AM</v>
      </c>
      <c r="B3814" s="8" t="s">
        <v>265</v>
      </c>
      <c r="C3814" s="8">
        <v>0</v>
      </c>
      <c r="D3814" t="s">
        <v>140</v>
      </c>
      <c r="E3814" s="24">
        <v>8.0375452193744508</v>
      </c>
      <c r="F3814" s="24">
        <v>7.8059542147419103</v>
      </c>
      <c r="G3814" s="24">
        <v>7.22013808754423</v>
      </c>
      <c r="H3814" s="9">
        <v>0</v>
      </c>
    </row>
    <row r="3815" spans="1:8" x14ac:dyDescent="0.35">
      <c r="A3815" s="8" t="str">
        <f t="shared" si="126"/>
        <v>Distribución volumen por criterio (kg ó litros)Patatas Ing.REST.CAT ARAGON</v>
      </c>
      <c r="B3815" s="8" t="s">
        <v>265</v>
      </c>
      <c r="C3815" s="8">
        <v>0</v>
      </c>
      <c r="D3815" t="s">
        <v>141</v>
      </c>
      <c r="E3815" s="24">
        <v>10.8528870112406</v>
      </c>
      <c r="F3815" s="24">
        <v>11.414609763274401</v>
      </c>
      <c r="G3815" s="24">
        <v>11.3801849631511</v>
      </c>
      <c r="H3815" s="9">
        <v>0</v>
      </c>
    </row>
    <row r="3816" spans="1:8" x14ac:dyDescent="0.35">
      <c r="A3816" s="8" t="str">
        <f t="shared" si="126"/>
        <v>Distribución volumen por criterio (kg ó litros)Patatas Ing.LEVANTE</v>
      </c>
      <c r="B3816" s="8" t="s">
        <v>265</v>
      </c>
      <c r="C3816" s="8">
        <v>0</v>
      </c>
      <c r="D3816" t="s">
        <v>142</v>
      </c>
      <c r="E3816" s="24">
        <v>14.504543865347401</v>
      </c>
      <c r="F3816" s="24">
        <v>14.742236960977101</v>
      </c>
      <c r="G3816" s="24">
        <v>15.0521400368385</v>
      </c>
      <c r="H3816" s="9">
        <v>0</v>
      </c>
    </row>
    <row r="3817" spans="1:8" x14ac:dyDescent="0.35">
      <c r="A3817" s="8" t="str">
        <f t="shared" si="126"/>
        <v>Distribución volumen por criterio (kg ó litros)Patatas Ing.ANDALUCIA</v>
      </c>
      <c r="B3817" s="8" t="s">
        <v>265</v>
      </c>
      <c r="C3817" s="8">
        <v>0</v>
      </c>
      <c r="D3817" t="s">
        <v>143</v>
      </c>
      <c r="E3817" s="24">
        <v>20.721455401814602</v>
      </c>
      <c r="F3817" s="24">
        <v>21.4398709507307</v>
      </c>
      <c r="G3817" s="24">
        <v>20.327103820497602</v>
      </c>
      <c r="H3817" s="9">
        <v>0</v>
      </c>
    </row>
    <row r="3818" spans="1:8" x14ac:dyDescent="0.35">
      <c r="A3818" s="8" t="str">
        <f t="shared" si="126"/>
        <v>Distribución volumen por criterio (kg ó litros)Patatas Ing.MDD AM</v>
      </c>
      <c r="B3818" s="8" t="s">
        <v>265</v>
      </c>
      <c r="C3818" s="8">
        <v>0</v>
      </c>
      <c r="D3818" t="s">
        <v>144</v>
      </c>
      <c r="E3818" s="24">
        <v>18.631529852184201</v>
      </c>
      <c r="F3818" s="24">
        <v>18.389956073675599</v>
      </c>
      <c r="G3818" s="24">
        <v>18.802120848515798</v>
      </c>
      <c r="H3818" s="9">
        <v>0</v>
      </c>
    </row>
    <row r="3819" spans="1:8" x14ac:dyDescent="0.35">
      <c r="A3819" s="8" t="str">
        <f t="shared" si="126"/>
        <v>Distribución volumen por criterio (kg ó litros)Patatas Ing.RTO CENTRO</v>
      </c>
      <c r="B3819" s="8" t="s">
        <v>265</v>
      </c>
      <c r="C3819" s="8">
        <v>0</v>
      </c>
      <c r="D3819" t="s">
        <v>145</v>
      </c>
      <c r="E3819" s="24">
        <v>9.8831170106417492</v>
      </c>
      <c r="F3819" s="24">
        <v>9.6183119201370797</v>
      </c>
      <c r="G3819" s="24">
        <v>10.206381782804501</v>
      </c>
      <c r="H3819" s="9">
        <v>0</v>
      </c>
    </row>
    <row r="3820" spans="1:8" x14ac:dyDescent="0.35">
      <c r="A3820" s="8" t="str">
        <f t="shared" si="126"/>
        <v>Distribución volumen por criterio (kg ó litros)Patatas Ing.NORTE-CENTRO</v>
      </c>
      <c r="B3820" s="8" t="s">
        <v>265</v>
      </c>
      <c r="C3820" s="8">
        <v>0</v>
      </c>
      <c r="D3820" t="s">
        <v>146</v>
      </c>
      <c r="E3820" s="24">
        <v>8.7375697906421905</v>
      </c>
      <c r="F3820" s="24">
        <v>8.7458216646236906</v>
      </c>
      <c r="G3820" s="24">
        <v>10.230160883754699</v>
      </c>
      <c r="H3820" s="9">
        <v>0</v>
      </c>
    </row>
    <row r="3821" spans="1:8" x14ac:dyDescent="0.35">
      <c r="A3821" s="8" t="str">
        <f t="shared" si="126"/>
        <v>Distribución volumen por criterio (kg ó litros)Patatas Ing.NOROESTE</v>
      </c>
      <c r="B3821" s="8" t="s">
        <v>265</v>
      </c>
      <c r="C3821" s="8">
        <v>0</v>
      </c>
      <c r="D3821" t="s">
        <v>147</v>
      </c>
      <c r="E3821" s="24">
        <v>8.6313445721980795</v>
      </c>
      <c r="F3821" s="24">
        <v>7.8432346090489897</v>
      </c>
      <c r="G3821" s="24">
        <v>6.7817711639804301</v>
      </c>
      <c r="H3821" s="9">
        <v>0</v>
      </c>
    </row>
    <row r="3822" spans="1:8" x14ac:dyDescent="0.35">
      <c r="A3822" s="8" t="str">
        <f t="shared" si="126"/>
        <v>Distribución volumen por criterio (kg ó litros)Patatas Ing.&lt;2MIL</v>
      </c>
      <c r="B3822" s="8" t="s">
        <v>265</v>
      </c>
      <c r="C3822" s="8">
        <v>0</v>
      </c>
      <c r="D3822" t="s">
        <v>148</v>
      </c>
      <c r="E3822" s="24">
        <v>4.4889524640654797</v>
      </c>
      <c r="F3822" s="24">
        <v>5.2373128222877599</v>
      </c>
      <c r="G3822" s="24">
        <v>4.4092547175879204</v>
      </c>
      <c r="H3822" s="9">
        <v>0</v>
      </c>
    </row>
    <row r="3823" spans="1:8" x14ac:dyDescent="0.35">
      <c r="A3823" s="8" t="str">
        <f t="shared" si="126"/>
        <v>Distribución volumen por criterio (kg ó litros)Patatas Ing.2-5MIL</v>
      </c>
      <c r="B3823" s="8" t="s">
        <v>265</v>
      </c>
      <c r="C3823" s="8">
        <v>0</v>
      </c>
      <c r="D3823" t="s">
        <v>149</v>
      </c>
      <c r="E3823" s="24">
        <v>5.2143160523349898</v>
      </c>
      <c r="F3823" s="24">
        <v>4.3560115898760099</v>
      </c>
      <c r="G3823" s="24">
        <v>4.2091528039333603</v>
      </c>
      <c r="H3823" s="9">
        <v>0</v>
      </c>
    </row>
    <row r="3824" spans="1:8" x14ac:dyDescent="0.35">
      <c r="A3824" s="8" t="str">
        <f t="shared" si="126"/>
        <v>Distribución volumen por criterio (kg ó litros)Patatas Ing.5-10MIL</v>
      </c>
      <c r="B3824" s="8" t="s">
        <v>265</v>
      </c>
      <c r="C3824" s="8">
        <v>0</v>
      </c>
      <c r="D3824" t="s">
        <v>150</v>
      </c>
      <c r="E3824" s="24">
        <v>7.2242343797595598</v>
      </c>
      <c r="F3824" s="24">
        <v>8.4134098085060298</v>
      </c>
      <c r="G3824" s="24">
        <v>8.72249978794569</v>
      </c>
      <c r="H3824" s="9">
        <v>0</v>
      </c>
    </row>
    <row r="3825" spans="1:8" x14ac:dyDescent="0.35">
      <c r="A3825" s="8" t="str">
        <f t="shared" si="126"/>
        <v>Distribución volumen por criterio (kg ó litros)Patatas Ing.10-30MIL</v>
      </c>
      <c r="B3825" s="8" t="s">
        <v>265</v>
      </c>
      <c r="C3825" s="8">
        <v>0</v>
      </c>
      <c r="D3825" t="s">
        <v>151</v>
      </c>
      <c r="E3825" s="24">
        <v>16.646059808231399</v>
      </c>
      <c r="F3825" s="24">
        <v>17.616078998190499</v>
      </c>
      <c r="G3825" s="24">
        <v>19.694471588796599</v>
      </c>
      <c r="H3825" s="9">
        <v>0</v>
      </c>
    </row>
    <row r="3826" spans="1:8" x14ac:dyDescent="0.35">
      <c r="A3826" s="8" t="str">
        <f t="shared" si="126"/>
        <v>Distribución volumen por criterio (kg ó litros)Patatas Ing.30-100MIL</v>
      </c>
      <c r="B3826" s="8" t="s">
        <v>265</v>
      </c>
      <c r="C3826" s="8">
        <v>0</v>
      </c>
      <c r="D3826" t="s">
        <v>152</v>
      </c>
      <c r="E3826" s="24">
        <v>22.558161556795</v>
      </c>
      <c r="F3826" s="24">
        <v>22.722991210459899</v>
      </c>
      <c r="G3826" s="24">
        <v>22.5683377754597</v>
      </c>
      <c r="H3826" s="9">
        <v>0</v>
      </c>
    </row>
    <row r="3827" spans="1:8" x14ac:dyDescent="0.35">
      <c r="A3827" s="8" t="str">
        <f t="shared" si="126"/>
        <v>Distribución volumen por criterio (kg ó litros)Patatas Ing.100-200MIL</v>
      </c>
      <c r="B3827" s="8" t="s">
        <v>265</v>
      </c>
      <c r="C3827" s="8">
        <v>0</v>
      </c>
      <c r="D3827" t="s">
        <v>153</v>
      </c>
      <c r="E3827" s="24">
        <v>9.0435686859208495</v>
      </c>
      <c r="F3827" s="24">
        <v>9.39350515364087</v>
      </c>
      <c r="G3827" s="24">
        <v>9.3643994715299002</v>
      </c>
      <c r="H3827" s="9">
        <v>0</v>
      </c>
    </row>
    <row r="3828" spans="1:8" x14ac:dyDescent="0.35">
      <c r="A3828" s="8" t="str">
        <f t="shared" si="126"/>
        <v>Distribución volumen por criterio (kg ó litros)Patatas Ing.200-500MIL</v>
      </c>
      <c r="B3828" s="8" t="s">
        <v>265</v>
      </c>
      <c r="C3828" s="8">
        <v>0</v>
      </c>
      <c r="D3828" t="s">
        <v>154</v>
      </c>
      <c r="E3828" s="24">
        <v>16.6859083773987</v>
      </c>
      <c r="F3828" s="24">
        <v>14.5670592086282</v>
      </c>
      <c r="G3828" s="24">
        <v>14.1986060818914</v>
      </c>
      <c r="H3828" s="9">
        <v>0</v>
      </c>
    </row>
    <row r="3829" spans="1:8" x14ac:dyDescent="0.35">
      <c r="A3829" s="8" t="str">
        <f t="shared" si="126"/>
        <v>Distribución volumen por criterio (kg ó litros)Patatas Ing.&gt;500MIL</v>
      </c>
      <c r="B3829" s="8" t="s">
        <v>265</v>
      </c>
      <c r="C3829" s="8">
        <v>0</v>
      </c>
      <c r="D3829" t="s">
        <v>155</v>
      </c>
      <c r="E3829" s="24">
        <v>18.1387937897752</v>
      </c>
      <c r="F3829" s="24">
        <v>17.693629686851502</v>
      </c>
      <c r="G3829" s="24">
        <v>16.833274929719501</v>
      </c>
      <c r="H3829" s="9">
        <v>0</v>
      </c>
    </row>
    <row r="3830" spans="1:8" x14ac:dyDescent="0.35">
      <c r="A3830" s="8" t="str">
        <f t="shared" si="126"/>
        <v>Distribución volumen por criterio (kg ó litros)Patatas Ing.DE 15 A 19 AÑOS</v>
      </c>
      <c r="B3830" s="8" t="s">
        <v>265</v>
      </c>
      <c r="C3830" s="8">
        <v>0</v>
      </c>
      <c r="D3830" t="s">
        <v>156</v>
      </c>
      <c r="E3830" s="24">
        <v>3.32943330867979</v>
      </c>
      <c r="F3830" s="24">
        <v>2.8466906900487801</v>
      </c>
      <c r="G3830" s="24">
        <v>3.36660536406194</v>
      </c>
      <c r="H3830" s="9">
        <v>0</v>
      </c>
    </row>
    <row r="3831" spans="1:8" x14ac:dyDescent="0.35">
      <c r="A3831" s="8" t="str">
        <f t="shared" si="126"/>
        <v>Distribución volumen por criterio (kg ó litros)Patatas Ing.DE 20 A 24 AÑOS</v>
      </c>
      <c r="B3831" s="8" t="s">
        <v>265</v>
      </c>
      <c r="C3831" s="8">
        <v>0</v>
      </c>
      <c r="D3831" t="s">
        <v>157</v>
      </c>
      <c r="E3831" s="24">
        <v>3.60923765585123</v>
      </c>
      <c r="F3831" s="24">
        <v>3.0963658428802798</v>
      </c>
      <c r="G3831" s="24">
        <v>3.6843754103742699</v>
      </c>
      <c r="H3831" s="9">
        <v>0</v>
      </c>
    </row>
    <row r="3832" spans="1:8" x14ac:dyDescent="0.35">
      <c r="A3832" s="8" t="str">
        <f t="shared" si="126"/>
        <v>Distribución volumen por criterio (kg ó litros)Patatas Ing.DE 25 A 34 AÑOS</v>
      </c>
      <c r="B3832" s="8" t="s">
        <v>265</v>
      </c>
      <c r="C3832" s="8">
        <v>0</v>
      </c>
      <c r="D3832" t="s">
        <v>158</v>
      </c>
      <c r="E3832" s="24">
        <v>12.024204803158399</v>
      </c>
      <c r="F3832" s="24">
        <v>10.3780304711458</v>
      </c>
      <c r="G3832" s="24">
        <v>9.6223728780635103</v>
      </c>
      <c r="H3832" s="9">
        <v>0</v>
      </c>
    </row>
    <row r="3833" spans="1:8" x14ac:dyDescent="0.35">
      <c r="A3833" s="8" t="str">
        <f t="shared" si="126"/>
        <v>Distribución volumen por criterio (kg ó litros)Patatas Ing.DE 35 A 49 AÑOS</v>
      </c>
      <c r="B3833" s="8" t="s">
        <v>265</v>
      </c>
      <c r="C3833" s="8">
        <v>0</v>
      </c>
      <c r="D3833" t="s">
        <v>159</v>
      </c>
      <c r="E3833" s="24">
        <v>28.985499930978602</v>
      </c>
      <c r="F3833" s="24">
        <v>28.748082761802799</v>
      </c>
      <c r="G3833" s="24">
        <v>26.728502669483799</v>
      </c>
      <c r="H3833" s="9">
        <v>0</v>
      </c>
    </row>
    <row r="3834" spans="1:8" x14ac:dyDescent="0.35">
      <c r="A3834" s="8" t="str">
        <f t="shared" si="126"/>
        <v>Distribución volumen por criterio (kg ó litros)Patatas Ing.DE 50 A 59 AÑOS</v>
      </c>
      <c r="B3834" s="8" t="s">
        <v>265</v>
      </c>
      <c r="C3834" s="8">
        <v>0</v>
      </c>
      <c r="D3834" t="s">
        <v>160</v>
      </c>
      <c r="E3834" s="24">
        <v>24.366276908080899</v>
      </c>
      <c r="F3834" s="24">
        <v>26.5655448571829</v>
      </c>
      <c r="G3834" s="24">
        <v>24.8278468393856</v>
      </c>
      <c r="H3834" s="9">
        <v>0</v>
      </c>
    </row>
    <row r="3835" spans="1:8" x14ac:dyDescent="0.35">
      <c r="A3835" s="8" t="str">
        <f t="shared" si="126"/>
        <v>Distribución volumen por criterio (kg ó litros)Patatas Ing.DE 60 A 75 AÑOS</v>
      </c>
      <c r="B3835" s="8" t="s">
        <v>265</v>
      </c>
      <c r="C3835" s="8">
        <v>0</v>
      </c>
      <c r="D3835" t="s">
        <v>161</v>
      </c>
      <c r="E3835" s="24">
        <v>27.6853427916096</v>
      </c>
      <c r="F3835" s="24">
        <v>28.365281398847699</v>
      </c>
      <c r="G3835" s="24">
        <v>31.770297188151599</v>
      </c>
      <c r="H3835" s="9">
        <v>0</v>
      </c>
    </row>
    <row r="3836" spans="1:8" x14ac:dyDescent="0.35">
      <c r="A3836" s="8" t="str">
        <f t="shared" si="126"/>
        <v>Distribución volumen por criterio (kg ó litros)Patatas Ing.NIVEL ALTO</v>
      </c>
      <c r="B3836" s="8" t="s">
        <v>265</v>
      </c>
      <c r="C3836" s="8">
        <v>0</v>
      </c>
      <c r="D3836" t="s">
        <v>245</v>
      </c>
      <c r="E3836" s="24">
        <v>25.231506994366601</v>
      </c>
      <c r="F3836" s="24">
        <v>25.506980407995702</v>
      </c>
      <c r="G3836" s="24">
        <v>24.238705762240599</v>
      </c>
      <c r="H3836" s="9">
        <v>0</v>
      </c>
    </row>
    <row r="3837" spans="1:8" x14ac:dyDescent="0.35">
      <c r="A3837" s="8" t="str">
        <f t="shared" si="126"/>
        <v>Distribución volumen por criterio (kg ó litros)Patatas Ing.NIVEL MEDIO ALTO</v>
      </c>
      <c r="B3837" s="8" t="s">
        <v>265</v>
      </c>
      <c r="C3837" s="8">
        <v>0</v>
      </c>
      <c r="D3837" t="s">
        <v>246</v>
      </c>
      <c r="E3837" s="24">
        <v>15.438847682180199</v>
      </c>
      <c r="F3837" s="24">
        <v>17.1222391656603</v>
      </c>
      <c r="G3837" s="24">
        <v>17.172076401409601</v>
      </c>
      <c r="H3837" s="9">
        <v>0</v>
      </c>
    </row>
    <row r="3838" spans="1:8" x14ac:dyDescent="0.35">
      <c r="A3838" s="8" t="str">
        <f t="shared" si="126"/>
        <v>Distribución volumen por criterio (kg ó litros)Patatas Ing.NIVEL MEDIO</v>
      </c>
      <c r="B3838" s="8" t="s">
        <v>265</v>
      </c>
      <c r="C3838" s="8">
        <v>0</v>
      </c>
      <c r="D3838" t="s">
        <v>247</v>
      </c>
      <c r="E3838" s="24">
        <v>24.9844961954533</v>
      </c>
      <c r="F3838" s="24">
        <v>25.974316595561302</v>
      </c>
      <c r="G3838" s="24">
        <v>24.5720004094808</v>
      </c>
      <c r="H3838" s="9">
        <v>0</v>
      </c>
    </row>
    <row r="3839" spans="1:8" x14ac:dyDescent="0.35">
      <c r="A3839" s="8" t="str">
        <f t="shared" si="126"/>
        <v>Distribución volumen por criterio (kg ó litros)Patatas Ing.NIVEL MEDIO BAJO</v>
      </c>
      <c r="B3839" s="8" t="s">
        <v>265</v>
      </c>
      <c r="C3839" s="8">
        <v>0</v>
      </c>
      <c r="D3839" t="s">
        <v>248</v>
      </c>
      <c r="E3839" s="24">
        <v>14.0004817233244</v>
      </c>
      <c r="F3839" s="24">
        <v>13.1254786139089</v>
      </c>
      <c r="G3839" s="24">
        <v>15.3448312566128</v>
      </c>
      <c r="H3839" s="9">
        <v>0</v>
      </c>
    </row>
    <row r="3840" spans="1:8" x14ac:dyDescent="0.35">
      <c r="A3840" s="8" t="str">
        <f t="shared" si="126"/>
        <v>Distribución volumen por criterio (kg ó litros)Patatas Ing.NIVEL BAJO</v>
      </c>
      <c r="B3840" s="8" t="s">
        <v>265</v>
      </c>
      <c r="C3840" s="8">
        <v>0</v>
      </c>
      <c r="D3840" t="s">
        <v>249</v>
      </c>
      <c r="E3840" s="24">
        <v>20.344665879619601</v>
      </c>
      <c r="F3840" s="24">
        <v>18.2709800891169</v>
      </c>
      <c r="G3840" s="24">
        <v>18.672386806171598</v>
      </c>
      <c r="H3840" s="9">
        <v>0</v>
      </c>
    </row>
    <row r="3841" spans="1:8" x14ac:dyDescent="0.35">
      <c r="A3841" s="8" t="str">
        <f t="shared" si="126"/>
        <v>Distribución volumen por criterio (kg ó litros)Patatas Ing.HOMBRE</v>
      </c>
      <c r="B3841" s="8" t="s">
        <v>265</v>
      </c>
      <c r="C3841" s="8">
        <v>0</v>
      </c>
      <c r="D3841" t="s">
        <v>166</v>
      </c>
      <c r="E3841" s="24">
        <v>51.270901452299597</v>
      </c>
      <c r="F3841" s="24">
        <v>50.564476904272198</v>
      </c>
      <c r="G3841" s="24">
        <v>49.429947839565301</v>
      </c>
      <c r="H3841" s="9">
        <v>0</v>
      </c>
    </row>
    <row r="3842" spans="1:8" x14ac:dyDescent="0.35">
      <c r="A3842" s="8" t="str">
        <f t="shared" si="126"/>
        <v>Distribución volumen por criterio (kg ó litros)Patatas Ing.MUJER</v>
      </c>
      <c r="B3842" s="8" t="s">
        <v>265</v>
      </c>
      <c r="C3842" s="8">
        <v>0</v>
      </c>
      <c r="D3842" t="s">
        <v>167</v>
      </c>
      <c r="E3842" s="24">
        <v>48.729081555563702</v>
      </c>
      <c r="F3842" s="24">
        <v>49.435514775757802</v>
      </c>
      <c r="G3842" s="24">
        <v>50.570051179438799</v>
      </c>
      <c r="H3842" s="9">
        <v>0</v>
      </c>
    </row>
    <row r="3843" spans="1:8" x14ac:dyDescent="0.35">
      <c r="A3843" s="8" t="str">
        <f t="shared" ref="A3843:A3872" si="127">$I$2343&amp;$C$3843&amp;D3843</f>
        <v>Distribución volumen por criterio (kg ó litros)Cebollas Ing.T.ESPAÑA</v>
      </c>
      <c r="B3843" s="8" t="s">
        <v>265</v>
      </c>
      <c r="C3843" s="8" t="s">
        <v>110</v>
      </c>
      <c r="D3843" t="s">
        <v>138</v>
      </c>
      <c r="E3843" s="24">
        <v>100</v>
      </c>
      <c r="F3843" s="24">
        <v>100</v>
      </c>
      <c r="G3843" s="24">
        <v>100</v>
      </c>
      <c r="H3843" s="9">
        <v>0</v>
      </c>
    </row>
    <row r="3844" spans="1:8" x14ac:dyDescent="0.35">
      <c r="A3844" s="8" t="str">
        <f t="shared" si="127"/>
        <v>Distribución volumen por criterio (kg ó litros)Cebollas Ing.BCN AM</v>
      </c>
      <c r="B3844" s="8" t="s">
        <v>265</v>
      </c>
      <c r="C3844" s="8">
        <v>0</v>
      </c>
      <c r="D3844" t="s">
        <v>140</v>
      </c>
      <c r="E3844" s="24">
        <v>8.41210614428587</v>
      </c>
      <c r="F3844" s="24">
        <v>7.7284586568448903</v>
      </c>
      <c r="G3844" s="24">
        <v>7.4089260658925999</v>
      </c>
      <c r="H3844" s="9">
        <v>0</v>
      </c>
    </row>
    <row r="3845" spans="1:8" x14ac:dyDescent="0.35">
      <c r="A3845" s="8" t="str">
        <f t="shared" si="127"/>
        <v>Distribución volumen por criterio (kg ó litros)Cebollas Ing.REST.CAT ARAGON</v>
      </c>
      <c r="B3845" s="8" t="s">
        <v>265</v>
      </c>
      <c r="C3845" s="8">
        <v>0</v>
      </c>
      <c r="D3845" t="s">
        <v>141</v>
      </c>
      <c r="E3845" s="24">
        <v>11.870613289929301</v>
      </c>
      <c r="F3845" s="24">
        <v>12.8398692117091</v>
      </c>
      <c r="G3845" s="24">
        <v>11.471499384701501</v>
      </c>
      <c r="H3845" s="9">
        <v>0</v>
      </c>
    </row>
    <row r="3846" spans="1:8" x14ac:dyDescent="0.35">
      <c r="A3846" s="8" t="str">
        <f t="shared" si="127"/>
        <v>Distribución volumen por criterio (kg ó litros)Cebollas Ing.LEVANTE</v>
      </c>
      <c r="B3846" s="8" t="s">
        <v>265</v>
      </c>
      <c r="C3846" s="8">
        <v>0</v>
      </c>
      <c r="D3846" t="s">
        <v>142</v>
      </c>
      <c r="E3846" s="24">
        <v>17.368259689913302</v>
      </c>
      <c r="F3846" s="24">
        <v>17.548174481798299</v>
      </c>
      <c r="G3846" s="24">
        <v>18.292043375540199</v>
      </c>
      <c r="H3846" s="9">
        <v>0</v>
      </c>
    </row>
    <row r="3847" spans="1:8" x14ac:dyDescent="0.35">
      <c r="A3847" s="8" t="str">
        <f t="shared" si="127"/>
        <v>Distribución volumen por criterio (kg ó litros)Cebollas Ing.ANDALUCIA</v>
      </c>
      <c r="B3847" s="8" t="s">
        <v>265</v>
      </c>
      <c r="C3847" s="8">
        <v>0</v>
      </c>
      <c r="D3847" t="s">
        <v>143</v>
      </c>
      <c r="E3847" s="24">
        <v>17.5063098361478</v>
      </c>
      <c r="F3847" s="24">
        <v>19.930678576876499</v>
      </c>
      <c r="G3847" s="24">
        <v>17.149869691052</v>
      </c>
      <c r="H3847" s="9">
        <v>0</v>
      </c>
    </row>
    <row r="3848" spans="1:8" x14ac:dyDescent="0.35">
      <c r="A3848" s="8" t="str">
        <f t="shared" si="127"/>
        <v>Distribución volumen por criterio (kg ó litros)Cebollas Ing.MDD AM</v>
      </c>
      <c r="B3848" s="8" t="s">
        <v>265</v>
      </c>
      <c r="C3848" s="8">
        <v>0</v>
      </c>
      <c r="D3848" t="s">
        <v>144</v>
      </c>
      <c r="E3848" s="24">
        <v>18.503681669359999</v>
      </c>
      <c r="F3848" s="24">
        <v>16.487777288761801</v>
      </c>
      <c r="G3848" s="24">
        <v>17.036588312759299</v>
      </c>
      <c r="H3848" s="9">
        <v>0</v>
      </c>
    </row>
    <row r="3849" spans="1:8" x14ac:dyDescent="0.35">
      <c r="A3849" s="8" t="str">
        <f t="shared" si="127"/>
        <v>Distribución volumen por criterio (kg ó litros)Cebollas Ing.RTO CENTRO</v>
      </c>
      <c r="B3849" s="8" t="s">
        <v>265</v>
      </c>
      <c r="C3849" s="8">
        <v>0</v>
      </c>
      <c r="D3849" t="s">
        <v>145</v>
      </c>
      <c r="E3849" s="24">
        <v>11.765645511547399</v>
      </c>
      <c r="F3849" s="24">
        <v>11.5147223042381</v>
      </c>
      <c r="G3849" s="24">
        <v>15.2601053277149</v>
      </c>
      <c r="H3849" s="9">
        <v>0</v>
      </c>
    </row>
    <row r="3850" spans="1:8" x14ac:dyDescent="0.35">
      <c r="A3850" s="8" t="str">
        <f t="shared" si="127"/>
        <v>Distribución volumen por criterio (kg ó litros)Cebollas Ing.NORTE-CENTRO</v>
      </c>
      <c r="B3850" s="8" t="s">
        <v>265</v>
      </c>
      <c r="C3850" s="8">
        <v>0</v>
      </c>
      <c r="D3850" t="s">
        <v>146</v>
      </c>
      <c r="E3850" s="24">
        <v>6.4804977194034503</v>
      </c>
      <c r="F3850" s="24">
        <v>7.4625975406327703</v>
      </c>
      <c r="G3850" s="24">
        <v>9.0157039502941902</v>
      </c>
      <c r="H3850" s="9">
        <v>0</v>
      </c>
    </row>
    <row r="3851" spans="1:8" x14ac:dyDescent="0.35">
      <c r="A3851" s="8" t="str">
        <f t="shared" si="127"/>
        <v>Distribución volumen por criterio (kg ó litros)Cebollas Ing.NOROESTE</v>
      </c>
      <c r="B3851" s="8" t="s">
        <v>265</v>
      </c>
      <c r="C3851" s="8">
        <v>0</v>
      </c>
      <c r="D3851" t="s">
        <v>147</v>
      </c>
      <c r="E3851" s="24">
        <v>8.0928961889996192</v>
      </c>
      <c r="F3851" s="24">
        <v>6.4877225402530501</v>
      </c>
      <c r="G3851" s="24">
        <v>4.3652511905072604</v>
      </c>
      <c r="H3851" s="9">
        <v>0</v>
      </c>
    </row>
    <row r="3852" spans="1:8" x14ac:dyDescent="0.35">
      <c r="A3852" s="8" t="str">
        <f t="shared" si="127"/>
        <v>Distribución volumen por criterio (kg ó litros)Cebollas Ing.&lt;2MIL</v>
      </c>
      <c r="B3852" s="8" t="s">
        <v>265</v>
      </c>
      <c r="C3852" s="8">
        <v>0</v>
      </c>
      <c r="D3852" t="s">
        <v>148</v>
      </c>
      <c r="E3852" s="24">
        <v>4.10981083981435</v>
      </c>
      <c r="F3852" s="24">
        <v>6.4485156495347704</v>
      </c>
      <c r="G3852" s="24">
        <v>5.4574666453852201</v>
      </c>
      <c r="H3852" s="9">
        <v>0</v>
      </c>
    </row>
    <row r="3853" spans="1:8" x14ac:dyDescent="0.35">
      <c r="A3853" s="8" t="str">
        <f t="shared" si="127"/>
        <v>Distribución volumen por criterio (kg ó litros)Cebollas Ing.2-5MIL</v>
      </c>
      <c r="B3853" s="8" t="s">
        <v>265</v>
      </c>
      <c r="C3853" s="8">
        <v>0</v>
      </c>
      <c r="D3853" t="s">
        <v>149</v>
      </c>
      <c r="E3853" s="24">
        <v>4.3180611561164497</v>
      </c>
      <c r="F3853" s="24">
        <v>4.1034581938321804</v>
      </c>
      <c r="G3853" s="24">
        <v>4.2251265612508204</v>
      </c>
      <c r="H3853" s="9">
        <v>0</v>
      </c>
    </row>
    <row r="3854" spans="1:8" x14ac:dyDescent="0.35">
      <c r="A3854" s="8" t="str">
        <f t="shared" si="127"/>
        <v>Distribución volumen por criterio (kg ó litros)Cebollas Ing.5-10MIL</v>
      </c>
      <c r="B3854" s="8" t="s">
        <v>265</v>
      </c>
      <c r="C3854" s="8">
        <v>0</v>
      </c>
      <c r="D3854" t="s">
        <v>150</v>
      </c>
      <c r="E3854" s="24">
        <v>9.6999081789277692</v>
      </c>
      <c r="F3854" s="24">
        <v>10.822273493663699</v>
      </c>
      <c r="G3854" s="24">
        <v>11.2642910180566</v>
      </c>
      <c r="H3854" s="9">
        <v>0</v>
      </c>
    </row>
    <row r="3855" spans="1:8" x14ac:dyDescent="0.35">
      <c r="A3855" s="8" t="str">
        <f t="shared" si="127"/>
        <v>Distribución volumen por criterio (kg ó litros)Cebollas Ing.10-30MIL</v>
      </c>
      <c r="B3855" s="8" t="s">
        <v>265</v>
      </c>
      <c r="C3855" s="8">
        <v>0</v>
      </c>
      <c r="D3855" t="s">
        <v>151</v>
      </c>
      <c r="E3855" s="24">
        <v>15.691582468337099</v>
      </c>
      <c r="F3855" s="24">
        <v>17.696350613444199</v>
      </c>
      <c r="G3855" s="24">
        <v>16.048483731272398</v>
      </c>
      <c r="H3855" s="9">
        <v>0</v>
      </c>
    </row>
    <row r="3856" spans="1:8" x14ac:dyDescent="0.35">
      <c r="A3856" s="8" t="str">
        <f t="shared" si="127"/>
        <v>Distribución volumen por criterio (kg ó litros)Cebollas Ing.30-100MIL</v>
      </c>
      <c r="B3856" s="8" t="s">
        <v>265</v>
      </c>
      <c r="C3856" s="8">
        <v>0</v>
      </c>
      <c r="D3856" t="s">
        <v>152</v>
      </c>
      <c r="E3856" s="24">
        <v>22.6568474715985</v>
      </c>
      <c r="F3856" s="24">
        <v>21.052764329542299</v>
      </c>
      <c r="G3856" s="24">
        <v>25.000160689192999</v>
      </c>
      <c r="H3856" s="9">
        <v>0</v>
      </c>
    </row>
    <row r="3857" spans="1:8" x14ac:dyDescent="0.35">
      <c r="A3857" s="8" t="str">
        <f t="shared" si="127"/>
        <v>Distribución volumen por criterio (kg ó litros)Cebollas Ing.100-200MIL</v>
      </c>
      <c r="B3857" s="8" t="s">
        <v>265</v>
      </c>
      <c r="C3857" s="8">
        <v>0</v>
      </c>
      <c r="D3857" t="s">
        <v>153</v>
      </c>
      <c r="E3857" s="24">
        <v>7.1359485504227402</v>
      </c>
      <c r="F3857" s="24">
        <v>8.7850318857882197</v>
      </c>
      <c r="G3857" s="24">
        <v>7.57730927074953</v>
      </c>
      <c r="H3857" s="9">
        <v>0</v>
      </c>
    </row>
    <row r="3858" spans="1:8" x14ac:dyDescent="0.35">
      <c r="A3858" s="8" t="str">
        <f t="shared" si="127"/>
        <v>Distribución volumen por criterio (kg ó litros)Cebollas Ing.200-500MIL</v>
      </c>
      <c r="B3858" s="8" t="s">
        <v>265</v>
      </c>
      <c r="C3858" s="8">
        <v>0</v>
      </c>
      <c r="D3858" t="s">
        <v>154</v>
      </c>
      <c r="E3858" s="24">
        <v>17.662359292462401</v>
      </c>
      <c r="F3858" s="24">
        <v>14.654484240767299</v>
      </c>
      <c r="G3858" s="24">
        <v>15.652753523871899</v>
      </c>
      <c r="H3858" s="9">
        <v>0</v>
      </c>
    </row>
    <row r="3859" spans="1:8" x14ac:dyDescent="0.35">
      <c r="A3859" s="8" t="str">
        <f t="shared" si="127"/>
        <v>Distribución volumen por criterio (kg ó litros)Cebollas Ing.&gt;500MIL</v>
      </c>
      <c r="B3859" s="8" t="s">
        <v>265</v>
      </c>
      <c r="C3859" s="8">
        <v>0</v>
      </c>
      <c r="D3859" t="s">
        <v>155</v>
      </c>
      <c r="E3859" s="24">
        <v>18.725487353196701</v>
      </c>
      <c r="F3859" s="24">
        <v>16.437118527085701</v>
      </c>
      <c r="G3859" s="24">
        <v>14.7743979395848</v>
      </c>
      <c r="H3859" s="9">
        <v>0</v>
      </c>
    </row>
    <row r="3860" spans="1:8" x14ac:dyDescent="0.35">
      <c r="A3860" s="8" t="str">
        <f t="shared" si="127"/>
        <v>Distribución volumen por criterio (kg ó litros)Cebollas Ing.DE 15 A 19 AÑOS</v>
      </c>
      <c r="B3860" s="8" t="s">
        <v>265</v>
      </c>
      <c r="C3860" s="8">
        <v>0</v>
      </c>
      <c r="D3860" t="s">
        <v>156</v>
      </c>
      <c r="E3860" s="24">
        <v>5.0701583383895104</v>
      </c>
      <c r="F3860" s="24">
        <v>4.6489036063689397</v>
      </c>
      <c r="G3860" s="24">
        <v>5.03584534246537</v>
      </c>
      <c r="H3860" s="9">
        <v>0</v>
      </c>
    </row>
    <row r="3861" spans="1:8" x14ac:dyDescent="0.35">
      <c r="A3861" s="8" t="str">
        <f t="shared" si="127"/>
        <v>Distribución volumen por criterio (kg ó litros)Cebollas Ing.DE 20 A 24 AÑOS</v>
      </c>
      <c r="B3861" s="8" t="s">
        <v>265</v>
      </c>
      <c r="C3861" s="8">
        <v>0</v>
      </c>
      <c r="D3861" t="s">
        <v>157</v>
      </c>
      <c r="E3861" s="24">
        <v>3.2936712272270801</v>
      </c>
      <c r="F3861" s="24">
        <v>3.9050990259432199</v>
      </c>
      <c r="G3861" s="24">
        <v>6.5025826112483598</v>
      </c>
      <c r="H3861" s="9">
        <v>0</v>
      </c>
    </row>
    <row r="3862" spans="1:8" x14ac:dyDescent="0.35">
      <c r="A3862" s="8" t="str">
        <f t="shared" si="127"/>
        <v>Distribución volumen por criterio (kg ó litros)Cebollas Ing.DE 25 A 34 AÑOS</v>
      </c>
      <c r="B3862" s="8" t="s">
        <v>265</v>
      </c>
      <c r="C3862" s="8">
        <v>0</v>
      </c>
      <c r="D3862" t="s">
        <v>158</v>
      </c>
      <c r="E3862" s="24">
        <v>11.129175237445899</v>
      </c>
      <c r="F3862" s="24">
        <v>10.1264122582913</v>
      </c>
      <c r="G3862" s="24">
        <v>10.112274182100199</v>
      </c>
      <c r="H3862" s="9">
        <v>0</v>
      </c>
    </row>
    <row r="3863" spans="1:8" x14ac:dyDescent="0.35">
      <c r="A3863" s="8" t="str">
        <f t="shared" si="127"/>
        <v>Distribución volumen por criterio (kg ó litros)Cebollas Ing.DE 35 A 49 AÑOS</v>
      </c>
      <c r="B3863" s="8" t="s">
        <v>265</v>
      </c>
      <c r="C3863" s="8">
        <v>0</v>
      </c>
      <c r="D3863" t="s">
        <v>159</v>
      </c>
      <c r="E3863" s="24">
        <v>27.642369375762598</v>
      </c>
      <c r="F3863" s="24">
        <v>27.998389887354701</v>
      </c>
      <c r="G3863" s="24">
        <v>22.210564871186701</v>
      </c>
      <c r="H3863" s="9">
        <v>0</v>
      </c>
    </row>
    <row r="3864" spans="1:8" x14ac:dyDescent="0.35">
      <c r="A3864" s="8" t="str">
        <f t="shared" si="127"/>
        <v>Distribución volumen por criterio (kg ó litros)Cebollas Ing.DE 50 A 59 AÑOS</v>
      </c>
      <c r="B3864" s="8" t="s">
        <v>265</v>
      </c>
      <c r="C3864" s="8">
        <v>0</v>
      </c>
      <c r="D3864" t="s">
        <v>160</v>
      </c>
      <c r="E3864" s="24">
        <v>22.7154921737785</v>
      </c>
      <c r="F3864" s="24">
        <v>25.689726585047399</v>
      </c>
      <c r="G3864" s="24">
        <v>24.043167667307898</v>
      </c>
      <c r="H3864" s="9">
        <v>0</v>
      </c>
    </row>
    <row r="3865" spans="1:8" x14ac:dyDescent="0.35">
      <c r="A3865" s="8" t="str">
        <f t="shared" si="127"/>
        <v>Distribución volumen por criterio (kg ó litros)Cebollas Ing.DE 60 A 75 AÑOS</v>
      </c>
      <c r="B3865" s="8" t="s">
        <v>265</v>
      </c>
      <c r="C3865" s="8">
        <v>0</v>
      </c>
      <c r="D3865" t="s">
        <v>161</v>
      </c>
      <c r="E3865" s="24">
        <v>30.149143621193101</v>
      </c>
      <c r="F3865" s="24">
        <v>27.6314634970052</v>
      </c>
      <c r="G3865" s="24">
        <v>32.095552777147297</v>
      </c>
      <c r="H3865" s="9">
        <v>0</v>
      </c>
    </row>
    <row r="3866" spans="1:8" x14ac:dyDescent="0.35">
      <c r="A3866" s="8" t="str">
        <f t="shared" si="127"/>
        <v>Distribución volumen por criterio (kg ó litros)Cebollas Ing.NIVEL ALTO</v>
      </c>
      <c r="B3866" s="8" t="s">
        <v>265</v>
      </c>
      <c r="C3866" s="8">
        <v>0</v>
      </c>
      <c r="D3866" t="s">
        <v>245</v>
      </c>
      <c r="E3866" s="24">
        <v>23.331350182879799</v>
      </c>
      <c r="F3866" s="24">
        <v>23.063468167674401</v>
      </c>
      <c r="G3866" s="24">
        <v>24.5226835820595</v>
      </c>
      <c r="H3866" s="9">
        <v>0</v>
      </c>
    </row>
    <row r="3867" spans="1:8" x14ac:dyDescent="0.35">
      <c r="A3867" s="8" t="str">
        <f t="shared" si="127"/>
        <v>Distribución volumen por criterio (kg ó litros)Cebollas Ing.NIVEL MEDIO ALTO</v>
      </c>
      <c r="B3867" s="8" t="s">
        <v>265</v>
      </c>
      <c r="C3867" s="8">
        <v>0</v>
      </c>
      <c r="D3867" t="s">
        <v>246</v>
      </c>
      <c r="E3867" s="24">
        <v>13.261065371595601</v>
      </c>
      <c r="F3867" s="24">
        <v>16.6778264506973</v>
      </c>
      <c r="G3867" s="24">
        <v>15.8861887600104</v>
      </c>
      <c r="H3867" s="9">
        <v>0</v>
      </c>
    </row>
    <row r="3868" spans="1:8" x14ac:dyDescent="0.35">
      <c r="A3868" s="8" t="str">
        <f t="shared" si="127"/>
        <v>Distribución volumen por criterio (kg ó litros)Cebollas Ing.NIVEL MEDIO</v>
      </c>
      <c r="B3868" s="8" t="s">
        <v>265</v>
      </c>
      <c r="C3868" s="8">
        <v>0</v>
      </c>
      <c r="D3868" t="s">
        <v>247</v>
      </c>
      <c r="E3868" s="24">
        <v>27.912886056898799</v>
      </c>
      <c r="F3868" s="24">
        <v>25.092503473553901</v>
      </c>
      <c r="G3868" s="24">
        <v>23.298083319904801</v>
      </c>
      <c r="H3868" s="9">
        <v>0</v>
      </c>
    </row>
    <row r="3869" spans="1:8" x14ac:dyDescent="0.35">
      <c r="A3869" s="8" t="str">
        <f t="shared" si="127"/>
        <v>Distribución volumen por criterio (kg ó litros)Cebollas Ing.NIVEL MEDIO BAJO</v>
      </c>
      <c r="B3869" s="8" t="s">
        <v>265</v>
      </c>
      <c r="C3869" s="8">
        <v>0</v>
      </c>
      <c r="D3869" t="s">
        <v>248</v>
      </c>
      <c r="E3869" s="24">
        <v>15.2610898484822</v>
      </c>
      <c r="F3869" s="24">
        <v>15.504664232019501</v>
      </c>
      <c r="G3869" s="24">
        <v>16.087737860306699</v>
      </c>
      <c r="H3869" s="9">
        <v>0</v>
      </c>
    </row>
    <row r="3870" spans="1:8" x14ac:dyDescent="0.35">
      <c r="A3870" s="8" t="str">
        <f t="shared" si="127"/>
        <v>Distribución volumen por criterio (kg ó litros)Cebollas Ing.NIVEL BAJO</v>
      </c>
      <c r="B3870" s="8" t="s">
        <v>265</v>
      </c>
      <c r="C3870" s="8">
        <v>0</v>
      </c>
      <c r="D3870" t="s">
        <v>249</v>
      </c>
      <c r="E3870" s="24">
        <v>20.233615901090101</v>
      </c>
      <c r="F3870" s="24">
        <v>19.6615300789937</v>
      </c>
      <c r="G3870" s="24">
        <v>20.205295807187799</v>
      </c>
      <c r="H3870" s="9">
        <v>0</v>
      </c>
    </row>
    <row r="3871" spans="1:8" x14ac:dyDescent="0.35">
      <c r="A3871" s="8" t="str">
        <f t="shared" si="127"/>
        <v>Distribución volumen por criterio (kg ó litros)Cebollas Ing.HOMBRE</v>
      </c>
      <c r="B3871" s="8" t="s">
        <v>265</v>
      </c>
      <c r="C3871" s="8">
        <v>0</v>
      </c>
      <c r="D3871" t="s">
        <v>166</v>
      </c>
      <c r="E3871" s="24">
        <v>54.269057630598297</v>
      </c>
      <c r="F3871" s="24">
        <v>54.059805016362098</v>
      </c>
      <c r="G3871" s="24">
        <v>55.626737018349402</v>
      </c>
      <c r="H3871" s="9">
        <v>0</v>
      </c>
    </row>
    <row r="3872" spans="1:8" x14ac:dyDescent="0.35">
      <c r="A3872" s="8" t="str">
        <f t="shared" si="127"/>
        <v>Distribución volumen por criterio (kg ó litros)Cebollas Ing.MUJER</v>
      </c>
      <c r="B3872" s="8" t="s">
        <v>265</v>
      </c>
      <c r="C3872" s="8">
        <v>0</v>
      </c>
      <c r="D3872" t="s">
        <v>167</v>
      </c>
      <c r="E3872" s="24">
        <v>45.730950726062403</v>
      </c>
      <c r="F3872" s="24">
        <v>45.940189166506798</v>
      </c>
      <c r="G3872" s="24">
        <v>44.373252481186597</v>
      </c>
      <c r="H3872" s="9">
        <v>0</v>
      </c>
    </row>
    <row r="3873" spans="1:8" x14ac:dyDescent="0.35">
      <c r="A3873" s="8" t="str">
        <f t="shared" ref="A3873:A3902" si="128">$I$2343&amp;$C$3873&amp;D3873</f>
        <v>Distribución volumen por criterio (kg ó litros)Pimientos Ing.T.ESPAÑA</v>
      </c>
      <c r="B3873" s="8" t="s">
        <v>265</v>
      </c>
      <c r="C3873" s="8" t="s">
        <v>111</v>
      </c>
      <c r="D3873" t="s">
        <v>138</v>
      </c>
      <c r="E3873" s="24">
        <v>100</v>
      </c>
      <c r="F3873" s="24">
        <v>100</v>
      </c>
      <c r="G3873" s="24">
        <v>100</v>
      </c>
      <c r="H3873" s="9">
        <v>0</v>
      </c>
    </row>
    <row r="3874" spans="1:8" x14ac:dyDescent="0.35">
      <c r="A3874" s="8" t="str">
        <f t="shared" si="128"/>
        <v>Distribución volumen por criterio (kg ó litros)Pimientos Ing.BCN AM</v>
      </c>
      <c r="B3874" s="8" t="s">
        <v>265</v>
      </c>
      <c r="C3874" s="8">
        <v>0</v>
      </c>
      <c r="D3874" t="s">
        <v>140</v>
      </c>
      <c r="E3874" s="24">
        <v>9.8998179842278695</v>
      </c>
      <c r="F3874" s="24">
        <v>8.6190364840501896</v>
      </c>
      <c r="G3874" s="24">
        <v>10.006582198378799</v>
      </c>
      <c r="H3874" s="9">
        <v>0</v>
      </c>
    </row>
    <row r="3875" spans="1:8" x14ac:dyDescent="0.35">
      <c r="A3875" s="8" t="str">
        <f t="shared" si="128"/>
        <v>Distribución volumen por criterio (kg ó litros)Pimientos Ing.REST.CAT ARAGON</v>
      </c>
      <c r="B3875" s="8" t="s">
        <v>265</v>
      </c>
      <c r="C3875" s="8">
        <v>0</v>
      </c>
      <c r="D3875" t="s">
        <v>141</v>
      </c>
      <c r="E3875" s="24">
        <v>16.143603756195098</v>
      </c>
      <c r="F3875" s="24">
        <v>15.8167592919414</v>
      </c>
      <c r="G3875" s="24">
        <v>12.8941195877805</v>
      </c>
      <c r="H3875" s="9">
        <v>0</v>
      </c>
    </row>
    <row r="3876" spans="1:8" x14ac:dyDescent="0.35">
      <c r="A3876" s="8" t="str">
        <f t="shared" si="128"/>
        <v>Distribución volumen por criterio (kg ó litros)Pimientos Ing.LEVANTE</v>
      </c>
      <c r="B3876" s="8" t="s">
        <v>265</v>
      </c>
      <c r="C3876" s="8">
        <v>0</v>
      </c>
      <c r="D3876" t="s">
        <v>142</v>
      </c>
      <c r="E3876" s="24">
        <v>18.8805446930165</v>
      </c>
      <c r="F3876" s="24">
        <v>17.679574996003002</v>
      </c>
      <c r="G3876" s="24">
        <v>20.853144839327602</v>
      </c>
      <c r="H3876" s="9">
        <v>0</v>
      </c>
    </row>
    <row r="3877" spans="1:8" x14ac:dyDescent="0.35">
      <c r="A3877" s="8" t="str">
        <f t="shared" si="128"/>
        <v>Distribución volumen por criterio (kg ó litros)Pimientos Ing.ANDALUCIA</v>
      </c>
      <c r="B3877" s="8" t="s">
        <v>265</v>
      </c>
      <c r="C3877" s="8">
        <v>0</v>
      </c>
      <c r="D3877" t="s">
        <v>143</v>
      </c>
      <c r="E3877" s="24">
        <v>15.856863984382599</v>
      </c>
      <c r="F3877" s="24">
        <v>16.719841335474801</v>
      </c>
      <c r="G3877" s="24">
        <v>13.2943313272885</v>
      </c>
      <c r="H3877" s="9">
        <v>0</v>
      </c>
    </row>
    <row r="3878" spans="1:8" x14ac:dyDescent="0.35">
      <c r="A3878" s="8" t="str">
        <f t="shared" si="128"/>
        <v>Distribución volumen por criterio (kg ó litros)Pimientos Ing.MDD AM</v>
      </c>
      <c r="B3878" s="8" t="s">
        <v>265</v>
      </c>
      <c r="C3878" s="8">
        <v>0</v>
      </c>
      <c r="D3878" t="s">
        <v>144</v>
      </c>
      <c r="E3878" s="24">
        <v>13.535757713599599</v>
      </c>
      <c r="F3878" s="24">
        <v>13.1288764876917</v>
      </c>
      <c r="G3878" s="24">
        <v>17.234933245561599</v>
      </c>
      <c r="H3878" s="9">
        <v>0</v>
      </c>
    </row>
    <row r="3879" spans="1:8" x14ac:dyDescent="0.35">
      <c r="A3879" s="8" t="str">
        <f t="shared" si="128"/>
        <v>Distribución volumen por criterio (kg ó litros)Pimientos Ing.RTO CENTRO</v>
      </c>
      <c r="B3879" s="8" t="s">
        <v>265</v>
      </c>
      <c r="C3879" s="8">
        <v>0</v>
      </c>
      <c r="D3879" t="s">
        <v>145</v>
      </c>
      <c r="E3879" s="24">
        <v>8.3788245837546693</v>
      </c>
      <c r="F3879" s="24">
        <v>11.8787705233084</v>
      </c>
      <c r="G3879" s="24">
        <v>10.9585290360826</v>
      </c>
      <c r="H3879" s="9">
        <v>0</v>
      </c>
    </row>
    <row r="3880" spans="1:8" x14ac:dyDescent="0.35">
      <c r="A3880" s="8" t="str">
        <f t="shared" si="128"/>
        <v>Distribución volumen por criterio (kg ó litros)Pimientos Ing.NORTE-CENTRO</v>
      </c>
      <c r="B3880" s="8" t="s">
        <v>265</v>
      </c>
      <c r="C3880" s="8">
        <v>0</v>
      </c>
      <c r="D3880" t="s">
        <v>146</v>
      </c>
      <c r="E3880" s="24">
        <v>10.6556896089993</v>
      </c>
      <c r="F3880" s="24">
        <v>10.273635864972301</v>
      </c>
      <c r="G3880" s="24">
        <v>9.7811923125198508</v>
      </c>
      <c r="H3880" s="9">
        <v>0</v>
      </c>
    </row>
    <row r="3881" spans="1:8" x14ac:dyDescent="0.35">
      <c r="A3881" s="8" t="str">
        <f t="shared" si="128"/>
        <v>Distribución volumen por criterio (kg ó litros)Pimientos Ing.NOROESTE</v>
      </c>
      <c r="B3881" s="8" t="s">
        <v>265</v>
      </c>
      <c r="C3881" s="8">
        <v>0</v>
      </c>
      <c r="D3881" t="s">
        <v>147</v>
      </c>
      <c r="E3881" s="24">
        <v>6.6489056509500699</v>
      </c>
      <c r="F3881" s="24">
        <v>5.8835058416820498</v>
      </c>
      <c r="G3881" s="24">
        <v>4.9771643249670596</v>
      </c>
      <c r="H3881" s="9">
        <v>0</v>
      </c>
    </row>
    <row r="3882" spans="1:8" x14ac:dyDescent="0.35">
      <c r="A3882" s="8" t="str">
        <f t="shared" si="128"/>
        <v>Distribución volumen por criterio (kg ó litros)Pimientos Ing.&lt;2MIL</v>
      </c>
      <c r="B3882" s="8" t="s">
        <v>265</v>
      </c>
      <c r="C3882" s="8">
        <v>0</v>
      </c>
      <c r="D3882" t="s">
        <v>148</v>
      </c>
      <c r="E3882" s="24">
        <v>6.6262852488132804</v>
      </c>
      <c r="F3882" s="24">
        <v>11.088373763641201</v>
      </c>
      <c r="G3882" s="24">
        <v>9.1714824919706999</v>
      </c>
      <c r="H3882" s="9">
        <v>0</v>
      </c>
    </row>
    <row r="3883" spans="1:8" x14ac:dyDescent="0.35">
      <c r="A3883" s="8" t="str">
        <f t="shared" si="128"/>
        <v>Distribución volumen por criterio (kg ó litros)Pimientos Ing.2-5MIL</v>
      </c>
      <c r="B3883" s="8" t="s">
        <v>265</v>
      </c>
      <c r="C3883" s="8">
        <v>0</v>
      </c>
      <c r="D3883" t="s">
        <v>149</v>
      </c>
      <c r="E3883" s="24">
        <v>4.9968437887663004</v>
      </c>
      <c r="F3883" s="24">
        <v>3.7544829520711902</v>
      </c>
      <c r="G3883" s="24">
        <v>2.71492328392134</v>
      </c>
      <c r="H3883" s="9">
        <v>0</v>
      </c>
    </row>
    <row r="3884" spans="1:8" x14ac:dyDescent="0.35">
      <c r="A3884" s="8" t="str">
        <f t="shared" si="128"/>
        <v>Distribución volumen por criterio (kg ó litros)Pimientos Ing.5-10MIL</v>
      </c>
      <c r="B3884" s="8" t="s">
        <v>265</v>
      </c>
      <c r="C3884" s="8">
        <v>0</v>
      </c>
      <c r="D3884" t="s">
        <v>150</v>
      </c>
      <c r="E3884" s="24">
        <v>10.691354673354001</v>
      </c>
      <c r="F3884" s="24">
        <v>9.2760507336732196</v>
      </c>
      <c r="G3884" s="24">
        <v>6.5344795376871501</v>
      </c>
      <c r="H3884" s="9">
        <v>0</v>
      </c>
    </row>
    <row r="3885" spans="1:8" x14ac:dyDescent="0.35">
      <c r="A3885" s="8" t="str">
        <f t="shared" si="128"/>
        <v>Distribución volumen por criterio (kg ó litros)Pimientos Ing.10-30MIL</v>
      </c>
      <c r="B3885" s="8" t="s">
        <v>265</v>
      </c>
      <c r="C3885" s="8">
        <v>0</v>
      </c>
      <c r="D3885" t="s">
        <v>151</v>
      </c>
      <c r="E3885" s="24">
        <v>14.566927243896099</v>
      </c>
      <c r="F3885" s="24">
        <v>16.602313958384499</v>
      </c>
      <c r="G3885" s="24">
        <v>18.1260681547251</v>
      </c>
      <c r="H3885" s="9">
        <v>0</v>
      </c>
    </row>
    <row r="3886" spans="1:8" x14ac:dyDescent="0.35">
      <c r="A3886" s="8" t="str">
        <f t="shared" si="128"/>
        <v>Distribución volumen por criterio (kg ó litros)Pimientos Ing.30-100MIL</v>
      </c>
      <c r="B3886" s="8" t="s">
        <v>265</v>
      </c>
      <c r="C3886" s="8">
        <v>0</v>
      </c>
      <c r="D3886" t="s">
        <v>152</v>
      </c>
      <c r="E3886" s="24">
        <v>18.479165944902501</v>
      </c>
      <c r="F3886" s="24">
        <v>19.653841291976899</v>
      </c>
      <c r="G3886" s="24">
        <v>22.349329647348199</v>
      </c>
      <c r="H3886" s="9">
        <v>0</v>
      </c>
    </row>
    <row r="3887" spans="1:8" x14ac:dyDescent="0.35">
      <c r="A3887" s="8" t="str">
        <f t="shared" si="128"/>
        <v>Distribución volumen por criterio (kg ó litros)Pimientos Ing.100-200MIL</v>
      </c>
      <c r="B3887" s="8" t="s">
        <v>265</v>
      </c>
      <c r="C3887" s="8">
        <v>0</v>
      </c>
      <c r="D3887" t="s">
        <v>153</v>
      </c>
      <c r="E3887" s="24">
        <v>10.524484386633601</v>
      </c>
      <c r="F3887" s="24">
        <v>10.073558438109099</v>
      </c>
      <c r="G3887" s="24">
        <v>10.937442439777801</v>
      </c>
      <c r="H3887" s="9">
        <v>0</v>
      </c>
    </row>
    <row r="3888" spans="1:8" x14ac:dyDescent="0.35">
      <c r="A3888" s="8" t="str">
        <f t="shared" si="128"/>
        <v>Distribución volumen por criterio (kg ó litros)Pimientos Ing.200-500MIL</v>
      </c>
      <c r="B3888" s="8" t="s">
        <v>265</v>
      </c>
      <c r="C3888" s="8">
        <v>0</v>
      </c>
      <c r="D3888" t="s">
        <v>154</v>
      </c>
      <c r="E3888" s="24">
        <v>14.2988391810847</v>
      </c>
      <c r="F3888" s="24">
        <v>12.6258864880764</v>
      </c>
      <c r="G3888" s="24">
        <v>12.9501142213105</v>
      </c>
      <c r="H3888" s="9">
        <v>0</v>
      </c>
    </row>
    <row r="3889" spans="1:8" x14ac:dyDescent="0.35">
      <c r="A3889" s="8" t="str">
        <f t="shared" si="128"/>
        <v>Distribución volumen por criterio (kg ó litros)Pimientos Ing.&gt;500MIL</v>
      </c>
      <c r="B3889" s="8" t="s">
        <v>265</v>
      </c>
      <c r="C3889" s="8">
        <v>0</v>
      </c>
      <c r="D3889" t="s">
        <v>155</v>
      </c>
      <c r="E3889" s="24">
        <v>19.816105462690299</v>
      </c>
      <c r="F3889" s="24">
        <v>16.925492468620501</v>
      </c>
      <c r="G3889" s="24">
        <v>17.216157619103399</v>
      </c>
      <c r="H3889" s="9">
        <v>0</v>
      </c>
    </row>
    <row r="3890" spans="1:8" x14ac:dyDescent="0.35">
      <c r="A3890" s="8" t="str">
        <f t="shared" si="128"/>
        <v>Distribución volumen por criterio (kg ó litros)Pimientos Ing.DE 15 A 19 AÑOS</v>
      </c>
      <c r="B3890" s="8" t="s">
        <v>265</v>
      </c>
      <c r="C3890" s="8">
        <v>0</v>
      </c>
      <c r="D3890" t="s">
        <v>156</v>
      </c>
      <c r="E3890" s="24">
        <v>1.69012703399347</v>
      </c>
      <c r="F3890" s="24">
        <v>0.48628209195702299</v>
      </c>
      <c r="G3890" s="24">
        <v>0.36805495021032802</v>
      </c>
      <c r="H3890" s="9">
        <v>0</v>
      </c>
    </row>
    <row r="3891" spans="1:8" x14ac:dyDescent="0.35">
      <c r="A3891" s="8" t="str">
        <f t="shared" si="128"/>
        <v>Distribución volumen por criterio (kg ó litros)Pimientos Ing.DE 20 A 24 AÑOS</v>
      </c>
      <c r="B3891" s="8" t="s">
        <v>265</v>
      </c>
      <c r="C3891" s="8">
        <v>0</v>
      </c>
      <c r="D3891" t="s">
        <v>157</v>
      </c>
      <c r="E3891" s="24">
        <v>0.77976980891890602</v>
      </c>
      <c r="F3891" s="24">
        <v>0.67111503010242102</v>
      </c>
      <c r="G3891" s="24">
        <v>2.2922236841793402</v>
      </c>
      <c r="H3891" s="9">
        <v>0</v>
      </c>
    </row>
    <row r="3892" spans="1:8" x14ac:dyDescent="0.35">
      <c r="A3892" s="8" t="str">
        <f t="shared" si="128"/>
        <v>Distribución volumen por criterio (kg ó litros)Pimientos Ing.DE 25 A 34 AÑOS</v>
      </c>
      <c r="B3892" s="8" t="s">
        <v>265</v>
      </c>
      <c r="C3892" s="8">
        <v>0</v>
      </c>
      <c r="D3892" t="s">
        <v>158</v>
      </c>
      <c r="E3892" s="24">
        <v>6.7017064408281097</v>
      </c>
      <c r="F3892" s="24">
        <v>5.7397279580189702</v>
      </c>
      <c r="G3892" s="24">
        <v>5.09843225620497</v>
      </c>
      <c r="H3892" s="9">
        <v>0</v>
      </c>
    </row>
    <row r="3893" spans="1:8" x14ac:dyDescent="0.35">
      <c r="A3893" s="8" t="str">
        <f t="shared" si="128"/>
        <v>Distribución volumen por criterio (kg ó litros)Pimientos Ing.DE 35 A 49 AÑOS</v>
      </c>
      <c r="B3893" s="8" t="s">
        <v>265</v>
      </c>
      <c r="C3893" s="8">
        <v>0</v>
      </c>
      <c r="D3893" t="s">
        <v>159</v>
      </c>
      <c r="E3893" s="24">
        <v>19.547113382497901</v>
      </c>
      <c r="F3893" s="24">
        <v>17.359698120042999</v>
      </c>
      <c r="G3893" s="24">
        <v>14.2234505153965</v>
      </c>
      <c r="H3893" s="9">
        <v>0</v>
      </c>
    </row>
    <row r="3894" spans="1:8" x14ac:dyDescent="0.35">
      <c r="A3894" s="8" t="str">
        <f t="shared" si="128"/>
        <v>Distribución volumen por criterio (kg ó litros)Pimientos Ing.DE 50 A 59 AÑOS</v>
      </c>
      <c r="B3894" s="8" t="s">
        <v>265</v>
      </c>
      <c r="C3894" s="8">
        <v>0</v>
      </c>
      <c r="D3894" t="s">
        <v>160</v>
      </c>
      <c r="E3894" s="24">
        <v>25.3434075137544</v>
      </c>
      <c r="F3894" s="24">
        <v>31.1745409481358</v>
      </c>
      <c r="G3894" s="24">
        <v>29.0045402903508</v>
      </c>
      <c r="H3894" s="9">
        <v>0</v>
      </c>
    </row>
    <row r="3895" spans="1:8" x14ac:dyDescent="0.35">
      <c r="A3895" s="8" t="str">
        <f t="shared" si="128"/>
        <v>Distribución volumen por criterio (kg ó litros)Pimientos Ing.DE 60 A 75 AÑOS</v>
      </c>
      <c r="B3895" s="8" t="s">
        <v>265</v>
      </c>
      <c r="C3895" s="8">
        <v>0</v>
      </c>
      <c r="D3895" t="s">
        <v>161</v>
      </c>
      <c r="E3895" s="24">
        <v>45.937881598718903</v>
      </c>
      <c r="F3895" s="24">
        <v>44.568641970584999</v>
      </c>
      <c r="G3895" s="24">
        <v>49.013295517118898</v>
      </c>
      <c r="H3895" s="9">
        <v>0</v>
      </c>
    </row>
    <row r="3896" spans="1:8" x14ac:dyDescent="0.35">
      <c r="A3896" s="8" t="str">
        <f t="shared" si="128"/>
        <v>Distribución volumen por criterio (kg ó litros)Pimientos Ing.NIVEL ALTO</v>
      </c>
      <c r="B3896" s="8" t="s">
        <v>265</v>
      </c>
      <c r="C3896" s="8">
        <v>0</v>
      </c>
      <c r="D3896" t="s">
        <v>245</v>
      </c>
      <c r="E3896" s="24">
        <v>26.4900673917228</v>
      </c>
      <c r="F3896" s="24">
        <v>25.726894117847699</v>
      </c>
      <c r="G3896" s="24">
        <v>22.2418732374678</v>
      </c>
      <c r="H3896" s="9">
        <v>0</v>
      </c>
    </row>
    <row r="3897" spans="1:8" x14ac:dyDescent="0.35">
      <c r="A3897" s="8" t="str">
        <f t="shared" si="128"/>
        <v>Distribución volumen por criterio (kg ó litros)Pimientos Ing.NIVEL MEDIO ALTO</v>
      </c>
      <c r="B3897" s="8" t="s">
        <v>265</v>
      </c>
      <c r="C3897" s="8">
        <v>0</v>
      </c>
      <c r="D3897" t="s">
        <v>246</v>
      </c>
      <c r="E3897" s="24">
        <v>14.009055954169799</v>
      </c>
      <c r="F3897" s="24">
        <v>13.875005664539399</v>
      </c>
      <c r="G3897" s="24">
        <v>12.966624397853399</v>
      </c>
      <c r="H3897" s="9">
        <v>0</v>
      </c>
    </row>
    <row r="3898" spans="1:8" x14ac:dyDescent="0.35">
      <c r="A3898" s="8" t="str">
        <f t="shared" si="128"/>
        <v>Distribución volumen por criterio (kg ó litros)Pimientos Ing.NIVEL MEDIO</v>
      </c>
      <c r="B3898" s="8" t="s">
        <v>265</v>
      </c>
      <c r="C3898" s="8">
        <v>0</v>
      </c>
      <c r="D3898" t="s">
        <v>247</v>
      </c>
      <c r="E3898" s="24">
        <v>27.624054924285801</v>
      </c>
      <c r="F3898" s="24">
        <v>25.695118680967099</v>
      </c>
      <c r="G3898" s="24">
        <v>23.907122452398099</v>
      </c>
      <c r="H3898" s="9">
        <v>0</v>
      </c>
    </row>
    <row r="3899" spans="1:8" x14ac:dyDescent="0.35">
      <c r="A3899" s="8" t="str">
        <f t="shared" si="128"/>
        <v>Distribución volumen por criterio (kg ó litros)Pimientos Ing.NIVEL MEDIO BAJO</v>
      </c>
      <c r="B3899" s="8" t="s">
        <v>265</v>
      </c>
      <c r="C3899" s="8">
        <v>0</v>
      </c>
      <c r="D3899" t="s">
        <v>248</v>
      </c>
      <c r="E3899" s="24">
        <v>15.1733917800829</v>
      </c>
      <c r="F3899" s="24">
        <v>13.6542505897747</v>
      </c>
      <c r="G3899" s="24">
        <v>17.201402824206198</v>
      </c>
      <c r="H3899" s="9">
        <v>0</v>
      </c>
    </row>
    <row r="3900" spans="1:8" x14ac:dyDescent="0.35">
      <c r="A3900" s="8" t="str">
        <f t="shared" si="128"/>
        <v>Distribución volumen por criterio (kg ó litros)Pimientos Ing.NIVEL BAJO</v>
      </c>
      <c r="B3900" s="8" t="s">
        <v>265</v>
      </c>
      <c r="C3900" s="8">
        <v>0</v>
      </c>
      <c r="D3900" t="s">
        <v>249</v>
      </c>
      <c r="E3900" s="24">
        <v>16.703437178183101</v>
      </c>
      <c r="F3900" s="24">
        <v>21.048728199704499</v>
      </c>
      <c r="G3900" s="24">
        <v>23.682976122053301</v>
      </c>
      <c r="H3900" s="9">
        <v>0</v>
      </c>
    </row>
    <row r="3901" spans="1:8" x14ac:dyDescent="0.35">
      <c r="A3901" s="8" t="str">
        <f t="shared" si="128"/>
        <v>Distribución volumen por criterio (kg ó litros)Pimientos Ing.HOMBRE</v>
      </c>
      <c r="B3901" s="8" t="s">
        <v>265</v>
      </c>
      <c r="C3901" s="8">
        <v>0</v>
      </c>
      <c r="D3901" t="s">
        <v>166</v>
      </c>
      <c r="E3901" s="24">
        <v>56.484405585465701</v>
      </c>
      <c r="F3901" s="24">
        <v>57.647838380668198</v>
      </c>
      <c r="G3901" s="24">
        <v>53.459251335174102</v>
      </c>
      <c r="H3901" s="9">
        <v>0</v>
      </c>
    </row>
    <row r="3902" spans="1:8" x14ac:dyDescent="0.35">
      <c r="A3902" s="8" t="str">
        <f t="shared" si="128"/>
        <v>Distribución volumen por criterio (kg ó litros)Pimientos Ing.MUJER</v>
      </c>
      <c r="B3902" s="8" t="s">
        <v>265</v>
      </c>
      <c r="C3902" s="8">
        <v>0</v>
      </c>
      <c r="D3902" t="s">
        <v>167</v>
      </c>
      <c r="E3902" s="24">
        <v>43.515598476055899</v>
      </c>
      <c r="F3902" s="24">
        <v>42.352157479547301</v>
      </c>
      <c r="G3902" s="24">
        <v>46.5407336873959</v>
      </c>
      <c r="H3902" s="9">
        <v>0</v>
      </c>
    </row>
    <row r="3903" spans="1:8" x14ac:dyDescent="0.35">
      <c r="A3903" s="8" t="str">
        <f t="shared" ref="A3903:A3932" si="129">$I$2343&amp;$C$3903&amp;D3903</f>
        <v>Distribución volumen por criterio (kg ó litros)Lechugas Ing.T.ESPAÑA</v>
      </c>
      <c r="B3903" s="8" t="s">
        <v>265</v>
      </c>
      <c r="C3903" s="8" t="s">
        <v>112</v>
      </c>
      <c r="D3903" t="s">
        <v>138</v>
      </c>
      <c r="E3903" s="24">
        <v>100</v>
      </c>
      <c r="F3903" s="24">
        <v>100</v>
      </c>
      <c r="G3903" s="24">
        <v>100</v>
      </c>
      <c r="H3903" s="9">
        <v>0</v>
      </c>
    </row>
    <row r="3904" spans="1:8" x14ac:dyDescent="0.35">
      <c r="A3904" s="8" t="str">
        <f t="shared" si="129"/>
        <v>Distribución volumen por criterio (kg ó litros)Lechugas Ing.BCN AM</v>
      </c>
      <c r="B3904" s="8" t="s">
        <v>265</v>
      </c>
      <c r="C3904" s="8">
        <v>0</v>
      </c>
      <c r="D3904" t="s">
        <v>140</v>
      </c>
      <c r="E3904" s="24">
        <v>6.8863517021892999</v>
      </c>
      <c r="F3904" s="24">
        <v>7.6217222111086302</v>
      </c>
      <c r="G3904" s="24">
        <v>7.8097737411258104</v>
      </c>
      <c r="H3904" s="9">
        <v>0</v>
      </c>
    </row>
    <row r="3905" spans="1:8" x14ac:dyDescent="0.35">
      <c r="A3905" s="8" t="str">
        <f t="shared" si="129"/>
        <v>Distribución volumen por criterio (kg ó litros)Lechugas Ing.REST.CAT ARAGON</v>
      </c>
      <c r="B3905" s="8" t="s">
        <v>265</v>
      </c>
      <c r="C3905" s="8">
        <v>0</v>
      </c>
      <c r="D3905" t="s">
        <v>141</v>
      </c>
      <c r="E3905" s="24">
        <v>10.014116575807201</v>
      </c>
      <c r="F3905" s="24">
        <v>10.9634239143616</v>
      </c>
      <c r="G3905" s="24">
        <v>11.3278385063324</v>
      </c>
      <c r="H3905" s="9">
        <v>0</v>
      </c>
    </row>
    <row r="3906" spans="1:8" x14ac:dyDescent="0.35">
      <c r="A3906" s="8" t="str">
        <f t="shared" si="129"/>
        <v>Distribución volumen por criterio (kg ó litros)Lechugas Ing.LEVANTE</v>
      </c>
      <c r="B3906" s="8" t="s">
        <v>265</v>
      </c>
      <c r="C3906" s="8">
        <v>0</v>
      </c>
      <c r="D3906" t="s">
        <v>142</v>
      </c>
      <c r="E3906" s="24">
        <v>15.9514690884982</v>
      </c>
      <c r="F3906" s="24">
        <v>16.907839420726699</v>
      </c>
      <c r="G3906" s="24">
        <v>16.360422260578201</v>
      </c>
      <c r="H3906" s="9">
        <v>0</v>
      </c>
    </row>
    <row r="3907" spans="1:8" x14ac:dyDescent="0.35">
      <c r="A3907" s="8" t="str">
        <f t="shared" si="129"/>
        <v>Distribución volumen por criterio (kg ó litros)Lechugas Ing.ANDALUCIA</v>
      </c>
      <c r="B3907" s="8" t="s">
        <v>265</v>
      </c>
      <c r="C3907" s="8">
        <v>0</v>
      </c>
      <c r="D3907" t="s">
        <v>143</v>
      </c>
      <c r="E3907" s="24">
        <v>20.425989801114</v>
      </c>
      <c r="F3907" s="24">
        <v>22.426852368120699</v>
      </c>
      <c r="G3907" s="24">
        <v>21.5026662482137</v>
      </c>
      <c r="H3907" s="9">
        <v>0</v>
      </c>
    </row>
    <row r="3908" spans="1:8" x14ac:dyDescent="0.35">
      <c r="A3908" s="8" t="str">
        <f t="shared" si="129"/>
        <v>Distribución volumen por criterio (kg ó litros)Lechugas Ing.MDD AM</v>
      </c>
      <c r="B3908" s="8" t="s">
        <v>265</v>
      </c>
      <c r="C3908" s="8">
        <v>0</v>
      </c>
      <c r="D3908" t="s">
        <v>144</v>
      </c>
      <c r="E3908" s="24">
        <v>19.129207663141901</v>
      </c>
      <c r="F3908" s="24">
        <v>18.233349653038999</v>
      </c>
      <c r="G3908" s="24">
        <v>17.781941599643499</v>
      </c>
      <c r="H3908" s="9">
        <v>0</v>
      </c>
    </row>
    <row r="3909" spans="1:8" x14ac:dyDescent="0.35">
      <c r="A3909" s="8" t="str">
        <f t="shared" si="129"/>
        <v>Distribución volumen por criterio (kg ó litros)Lechugas Ing.RTO CENTRO</v>
      </c>
      <c r="B3909" s="8" t="s">
        <v>265</v>
      </c>
      <c r="C3909" s="8">
        <v>0</v>
      </c>
      <c r="D3909" t="s">
        <v>145</v>
      </c>
      <c r="E3909" s="24">
        <v>12.0348852613315</v>
      </c>
      <c r="F3909" s="24">
        <v>10.372156198249099</v>
      </c>
      <c r="G3909" s="24">
        <v>11.842573717075499</v>
      </c>
      <c r="H3909" s="9">
        <v>0</v>
      </c>
    </row>
    <row r="3910" spans="1:8" x14ac:dyDescent="0.35">
      <c r="A3910" s="8" t="str">
        <f t="shared" si="129"/>
        <v>Distribución volumen por criterio (kg ó litros)Lechugas Ing.NORTE-CENTRO</v>
      </c>
      <c r="B3910" s="8" t="s">
        <v>265</v>
      </c>
      <c r="C3910" s="8">
        <v>0</v>
      </c>
      <c r="D3910" t="s">
        <v>146</v>
      </c>
      <c r="E3910" s="24">
        <v>7.7297340488296298</v>
      </c>
      <c r="F3910" s="24">
        <v>7.1011741715972798</v>
      </c>
      <c r="G3910" s="24">
        <v>8.6415145485735092</v>
      </c>
      <c r="H3910" s="9">
        <v>0</v>
      </c>
    </row>
    <row r="3911" spans="1:8" x14ac:dyDescent="0.35">
      <c r="A3911" s="8" t="str">
        <f t="shared" si="129"/>
        <v>Distribución volumen por criterio (kg ó litros)Lechugas Ing.NOROESTE</v>
      </c>
      <c r="B3911" s="8" t="s">
        <v>265</v>
      </c>
      <c r="C3911" s="8">
        <v>0</v>
      </c>
      <c r="D3911" t="s">
        <v>147</v>
      </c>
      <c r="E3911" s="24">
        <v>7.8282449337321998</v>
      </c>
      <c r="F3911" s="24">
        <v>6.3734864740608801</v>
      </c>
      <c r="G3911" s="24">
        <v>4.7332610899527001</v>
      </c>
      <c r="H3911" s="9">
        <v>0</v>
      </c>
    </row>
    <row r="3912" spans="1:8" x14ac:dyDescent="0.35">
      <c r="A3912" s="8" t="str">
        <f t="shared" si="129"/>
        <v>Distribución volumen por criterio (kg ó litros)Lechugas Ing.&lt;2MIL</v>
      </c>
      <c r="B3912" s="8" t="s">
        <v>265</v>
      </c>
      <c r="C3912" s="8">
        <v>0</v>
      </c>
      <c r="D3912" t="s">
        <v>148</v>
      </c>
      <c r="E3912" s="24">
        <v>3.8183549040657501</v>
      </c>
      <c r="F3912" s="24">
        <v>4.02720572424629</v>
      </c>
      <c r="G3912" s="24">
        <v>2.9923997868556</v>
      </c>
      <c r="H3912" s="9">
        <v>0</v>
      </c>
    </row>
    <row r="3913" spans="1:8" x14ac:dyDescent="0.35">
      <c r="A3913" s="8" t="str">
        <f t="shared" si="129"/>
        <v>Distribución volumen por criterio (kg ó litros)Lechugas Ing.2-5MIL</v>
      </c>
      <c r="B3913" s="8" t="s">
        <v>265</v>
      </c>
      <c r="C3913" s="8">
        <v>0</v>
      </c>
      <c r="D3913" t="s">
        <v>149</v>
      </c>
      <c r="E3913" s="24">
        <v>4.4399038073454102</v>
      </c>
      <c r="F3913" s="24">
        <v>3.6193835536258399</v>
      </c>
      <c r="G3913" s="24">
        <v>3.5256375383919401</v>
      </c>
      <c r="H3913" s="9">
        <v>0</v>
      </c>
    </row>
    <row r="3914" spans="1:8" x14ac:dyDescent="0.35">
      <c r="A3914" s="8" t="str">
        <f t="shared" si="129"/>
        <v>Distribución volumen por criterio (kg ó litros)Lechugas Ing.5-10MIL</v>
      </c>
      <c r="B3914" s="8" t="s">
        <v>265</v>
      </c>
      <c r="C3914" s="8">
        <v>0</v>
      </c>
      <c r="D3914" t="s">
        <v>150</v>
      </c>
      <c r="E3914" s="24">
        <v>7.3152759888293</v>
      </c>
      <c r="F3914" s="24">
        <v>8.7245022232212008</v>
      </c>
      <c r="G3914" s="24">
        <v>9.5722865733453908</v>
      </c>
      <c r="H3914" s="9">
        <v>0</v>
      </c>
    </row>
    <row r="3915" spans="1:8" x14ac:dyDescent="0.35">
      <c r="A3915" s="8" t="str">
        <f t="shared" si="129"/>
        <v>Distribución volumen por criterio (kg ó litros)Lechugas Ing.10-30MIL</v>
      </c>
      <c r="B3915" s="8" t="s">
        <v>265</v>
      </c>
      <c r="C3915" s="8">
        <v>0</v>
      </c>
      <c r="D3915" t="s">
        <v>151</v>
      </c>
      <c r="E3915" s="24">
        <v>16.0136103035796</v>
      </c>
      <c r="F3915" s="24">
        <v>18.478126218568701</v>
      </c>
      <c r="G3915" s="24">
        <v>19.418472422370002</v>
      </c>
      <c r="H3915" s="9">
        <v>0</v>
      </c>
    </row>
    <row r="3916" spans="1:8" x14ac:dyDescent="0.35">
      <c r="A3916" s="8" t="str">
        <f t="shared" si="129"/>
        <v>Distribución volumen por criterio (kg ó litros)Lechugas Ing.30-100MIL</v>
      </c>
      <c r="B3916" s="8" t="s">
        <v>265</v>
      </c>
      <c r="C3916" s="8">
        <v>0</v>
      </c>
      <c r="D3916" t="s">
        <v>152</v>
      </c>
      <c r="E3916" s="24">
        <v>23.322015620431099</v>
      </c>
      <c r="F3916" s="24">
        <v>23.1422642247841</v>
      </c>
      <c r="G3916" s="24">
        <v>25.6853690173145</v>
      </c>
      <c r="H3916" s="9">
        <v>0</v>
      </c>
    </row>
    <row r="3917" spans="1:8" x14ac:dyDescent="0.35">
      <c r="A3917" s="8" t="str">
        <f t="shared" si="129"/>
        <v>Distribución volumen por criterio (kg ó litros)Lechugas Ing.100-200MIL</v>
      </c>
      <c r="B3917" s="8" t="s">
        <v>265</v>
      </c>
      <c r="C3917" s="8">
        <v>0</v>
      </c>
      <c r="D3917" t="s">
        <v>153</v>
      </c>
      <c r="E3917" s="24">
        <v>8.7314475459381793</v>
      </c>
      <c r="F3917" s="24">
        <v>9.3337344357625405</v>
      </c>
      <c r="G3917" s="24">
        <v>8.3901773409196796</v>
      </c>
      <c r="H3917" s="9">
        <v>0</v>
      </c>
    </row>
    <row r="3918" spans="1:8" x14ac:dyDescent="0.35">
      <c r="A3918" s="8" t="str">
        <f t="shared" si="129"/>
        <v>Distribución volumen por criterio (kg ó litros)Lechugas Ing.200-500MIL</v>
      </c>
      <c r="B3918" s="8" t="s">
        <v>265</v>
      </c>
      <c r="C3918" s="8">
        <v>0</v>
      </c>
      <c r="D3918" t="s">
        <v>154</v>
      </c>
      <c r="E3918" s="24">
        <v>17.2709342694199</v>
      </c>
      <c r="F3918" s="24">
        <v>14.366963115850499</v>
      </c>
      <c r="G3918" s="24">
        <v>14.5691691449542</v>
      </c>
      <c r="H3918" s="9">
        <v>0</v>
      </c>
    </row>
    <row r="3919" spans="1:8" x14ac:dyDescent="0.35">
      <c r="A3919" s="8" t="str">
        <f t="shared" si="129"/>
        <v>Distribución volumen por criterio (kg ó litros)Lechugas Ing.&gt;500MIL</v>
      </c>
      <c r="B3919" s="8" t="s">
        <v>265</v>
      </c>
      <c r="C3919" s="8">
        <v>0</v>
      </c>
      <c r="D3919" t="s">
        <v>155</v>
      </c>
      <c r="E3919" s="24">
        <v>19.088457360439101</v>
      </c>
      <c r="F3919" s="24">
        <v>18.307819920609901</v>
      </c>
      <c r="G3919" s="24">
        <v>15.846483079065299</v>
      </c>
      <c r="H3919" s="9">
        <v>0</v>
      </c>
    </row>
    <row r="3920" spans="1:8" x14ac:dyDescent="0.35">
      <c r="A3920" s="8" t="str">
        <f t="shared" si="129"/>
        <v>Distribución volumen por criterio (kg ó litros)Lechugas Ing.DE 15 A 19 AÑOS</v>
      </c>
      <c r="B3920" s="8" t="s">
        <v>265</v>
      </c>
      <c r="C3920" s="8">
        <v>0</v>
      </c>
      <c r="D3920" t="s">
        <v>156</v>
      </c>
      <c r="E3920" s="24">
        <v>3.8827026784750398</v>
      </c>
      <c r="F3920" s="24">
        <v>4.5906192665561001</v>
      </c>
      <c r="G3920" s="24">
        <v>5.1902825320841899</v>
      </c>
      <c r="H3920" s="9">
        <v>0</v>
      </c>
    </row>
    <row r="3921" spans="1:8" x14ac:dyDescent="0.35">
      <c r="A3921" s="8" t="str">
        <f t="shared" si="129"/>
        <v>Distribución volumen por criterio (kg ó litros)Lechugas Ing.DE 20 A 24 AÑOS</v>
      </c>
      <c r="B3921" s="8" t="s">
        <v>265</v>
      </c>
      <c r="C3921" s="8">
        <v>0</v>
      </c>
      <c r="D3921" t="s">
        <v>157</v>
      </c>
      <c r="E3921" s="24">
        <v>3.2231867946403199</v>
      </c>
      <c r="F3921" s="24">
        <v>3.4673723784278301</v>
      </c>
      <c r="G3921" s="24">
        <v>5.0019258703998997</v>
      </c>
      <c r="H3921" s="9">
        <v>0</v>
      </c>
    </row>
    <row r="3922" spans="1:8" x14ac:dyDescent="0.35">
      <c r="A3922" s="8" t="str">
        <f t="shared" si="129"/>
        <v>Distribución volumen por criterio (kg ó litros)Lechugas Ing.DE 25 A 34 AÑOS</v>
      </c>
      <c r="B3922" s="8" t="s">
        <v>265</v>
      </c>
      <c r="C3922" s="8">
        <v>0</v>
      </c>
      <c r="D3922" t="s">
        <v>158</v>
      </c>
      <c r="E3922" s="24">
        <v>12.8989174320164</v>
      </c>
      <c r="F3922" s="24">
        <v>10.547321844650501</v>
      </c>
      <c r="G3922" s="24">
        <v>9.3841283710777894</v>
      </c>
      <c r="H3922" s="9">
        <v>0</v>
      </c>
    </row>
    <row r="3923" spans="1:8" x14ac:dyDescent="0.35">
      <c r="A3923" s="8" t="str">
        <f t="shared" si="129"/>
        <v>Distribución volumen por criterio (kg ó litros)Lechugas Ing.DE 35 A 49 AÑOS</v>
      </c>
      <c r="B3923" s="8" t="s">
        <v>265</v>
      </c>
      <c r="C3923" s="8">
        <v>0</v>
      </c>
      <c r="D3923" t="s">
        <v>159</v>
      </c>
      <c r="E3923" s="24">
        <v>30.899861241052999</v>
      </c>
      <c r="F3923" s="24">
        <v>31.478298276168001</v>
      </c>
      <c r="G3923" s="24">
        <v>28.232284729227</v>
      </c>
      <c r="H3923" s="9">
        <v>0</v>
      </c>
    </row>
    <row r="3924" spans="1:8" x14ac:dyDescent="0.35">
      <c r="A3924" s="8" t="str">
        <f t="shared" si="129"/>
        <v>Distribución volumen por criterio (kg ó litros)Lechugas Ing.DE 50 A 59 AÑOS</v>
      </c>
      <c r="B3924" s="8" t="s">
        <v>265</v>
      </c>
      <c r="C3924" s="8">
        <v>0</v>
      </c>
      <c r="D3924" t="s">
        <v>160</v>
      </c>
      <c r="E3924" s="24">
        <v>23.838172947961301</v>
      </c>
      <c r="F3924" s="24">
        <v>25.328562397014899</v>
      </c>
      <c r="G3924" s="24">
        <v>23.996267538828398</v>
      </c>
      <c r="H3924" s="9">
        <v>0</v>
      </c>
    </row>
    <row r="3925" spans="1:8" x14ac:dyDescent="0.35">
      <c r="A3925" s="8" t="str">
        <f t="shared" si="129"/>
        <v>Distribución volumen por criterio (kg ó litros)Lechugas Ing.DE 60 A 75 AÑOS</v>
      </c>
      <c r="B3925" s="8" t="s">
        <v>265</v>
      </c>
      <c r="C3925" s="8">
        <v>0</v>
      </c>
      <c r="D3925" t="s">
        <v>161</v>
      </c>
      <c r="E3925" s="24">
        <v>25.2571568464964</v>
      </c>
      <c r="F3925" s="24">
        <v>24.587826371628001</v>
      </c>
      <c r="G3925" s="24">
        <v>28.195107359684499</v>
      </c>
      <c r="H3925" s="9">
        <v>0</v>
      </c>
    </row>
    <row r="3926" spans="1:8" x14ac:dyDescent="0.35">
      <c r="A3926" s="8" t="str">
        <f t="shared" si="129"/>
        <v>Distribución volumen por criterio (kg ó litros)Lechugas Ing.NIVEL ALTO</v>
      </c>
      <c r="B3926" s="8" t="s">
        <v>265</v>
      </c>
      <c r="C3926" s="8">
        <v>0</v>
      </c>
      <c r="D3926" t="s">
        <v>245</v>
      </c>
      <c r="E3926" s="24">
        <v>25.2193772985535</v>
      </c>
      <c r="F3926" s="24">
        <v>23.383558162565901</v>
      </c>
      <c r="G3926" s="24">
        <v>23.513437156121199</v>
      </c>
      <c r="H3926" s="9">
        <v>0</v>
      </c>
    </row>
    <row r="3927" spans="1:8" x14ac:dyDescent="0.35">
      <c r="A3927" s="8" t="str">
        <f t="shared" si="129"/>
        <v>Distribución volumen por criterio (kg ó litros)Lechugas Ing.NIVEL MEDIO ALTO</v>
      </c>
      <c r="B3927" s="8" t="s">
        <v>265</v>
      </c>
      <c r="C3927" s="8">
        <v>0</v>
      </c>
      <c r="D3927" t="s">
        <v>246</v>
      </c>
      <c r="E3927" s="24">
        <v>15.242962103923199</v>
      </c>
      <c r="F3927" s="24">
        <v>18.3897246492097</v>
      </c>
      <c r="G3927" s="24">
        <v>18.537693410191</v>
      </c>
      <c r="H3927" s="9">
        <v>0</v>
      </c>
    </row>
    <row r="3928" spans="1:8" x14ac:dyDescent="0.35">
      <c r="A3928" s="8" t="str">
        <f t="shared" si="129"/>
        <v>Distribución volumen por criterio (kg ó litros)Lechugas Ing.NIVEL MEDIO</v>
      </c>
      <c r="B3928" s="8" t="s">
        <v>265</v>
      </c>
      <c r="C3928" s="8">
        <v>0</v>
      </c>
      <c r="D3928" t="s">
        <v>247</v>
      </c>
      <c r="E3928" s="24">
        <v>25.081531909306001</v>
      </c>
      <c r="F3928" s="24">
        <v>26.689042986810101</v>
      </c>
      <c r="G3928" s="24">
        <v>26.102109570321399</v>
      </c>
      <c r="H3928" s="9">
        <v>0</v>
      </c>
    </row>
    <row r="3929" spans="1:8" x14ac:dyDescent="0.35">
      <c r="A3929" s="8" t="str">
        <f t="shared" si="129"/>
        <v>Distribución volumen por criterio (kg ó litros)Lechugas Ing.NIVEL MEDIO BAJO</v>
      </c>
      <c r="B3929" s="8" t="s">
        <v>265</v>
      </c>
      <c r="C3929" s="8">
        <v>0</v>
      </c>
      <c r="D3929" t="s">
        <v>248</v>
      </c>
      <c r="E3929" s="24">
        <v>13.492009331923899</v>
      </c>
      <c r="F3929" s="24">
        <v>13.333254412873799</v>
      </c>
      <c r="G3929" s="24">
        <v>15.154149953141101</v>
      </c>
      <c r="H3929" s="9">
        <v>0</v>
      </c>
    </row>
    <row r="3930" spans="1:8" x14ac:dyDescent="0.35">
      <c r="A3930" s="8" t="str">
        <f t="shared" si="129"/>
        <v>Distribución volumen por criterio (kg ó litros)Lechugas Ing.NIVEL BAJO</v>
      </c>
      <c r="B3930" s="8" t="s">
        <v>265</v>
      </c>
      <c r="C3930" s="8">
        <v>0</v>
      </c>
      <c r="D3930" t="s">
        <v>249</v>
      </c>
      <c r="E3930" s="24">
        <v>20.9641185998819</v>
      </c>
      <c r="F3930" s="24">
        <v>18.2044244331648</v>
      </c>
      <c r="G3930" s="24">
        <v>16.692608976240301</v>
      </c>
      <c r="H3930" s="9">
        <v>0</v>
      </c>
    </row>
    <row r="3931" spans="1:8" x14ac:dyDescent="0.35">
      <c r="A3931" s="8" t="str">
        <f t="shared" si="129"/>
        <v>Distribución volumen por criterio (kg ó litros)Lechugas Ing.HOMBRE</v>
      </c>
      <c r="B3931" s="8" t="s">
        <v>265</v>
      </c>
      <c r="C3931" s="8">
        <v>0</v>
      </c>
      <c r="D3931" t="s">
        <v>166</v>
      </c>
      <c r="E3931" s="24">
        <v>49.213431658642499</v>
      </c>
      <c r="F3931" s="24">
        <v>47.422876802311499</v>
      </c>
      <c r="G3931" s="24">
        <v>49.7735872737873</v>
      </c>
      <c r="H3931" s="9">
        <v>0</v>
      </c>
    </row>
    <row r="3932" spans="1:8" x14ac:dyDescent="0.35">
      <c r="A3932" s="8" t="str">
        <f t="shared" si="129"/>
        <v>Distribución volumen por criterio (kg ó litros)Lechugas Ing.MUJER</v>
      </c>
      <c r="B3932" s="8" t="s">
        <v>265</v>
      </c>
      <c r="C3932" s="8">
        <v>0</v>
      </c>
      <c r="D3932" t="s">
        <v>167</v>
      </c>
      <c r="E3932" s="24">
        <v>50.786568717353603</v>
      </c>
      <c r="F3932" s="24">
        <v>52.577122976756399</v>
      </c>
      <c r="G3932" s="24">
        <v>50.226410510316697</v>
      </c>
      <c r="H3932" s="9">
        <v>0</v>
      </c>
    </row>
    <row r="3933" spans="1:8" x14ac:dyDescent="0.35">
      <c r="A3933" s="8" t="str">
        <f t="shared" ref="A3933:A3962" si="130">$I$2343&amp;$C$3933&amp;D3933</f>
        <v>Distribución volumen por criterio (kg ó litros)Setas Ing.T.ESPAÑA</v>
      </c>
      <c r="B3933" s="8" t="s">
        <v>265</v>
      </c>
      <c r="C3933" s="8" t="s">
        <v>113</v>
      </c>
      <c r="D3933" t="s">
        <v>138</v>
      </c>
      <c r="E3933" s="24">
        <v>100</v>
      </c>
      <c r="F3933" s="24">
        <v>100</v>
      </c>
      <c r="G3933" s="24">
        <v>100</v>
      </c>
      <c r="H3933" s="9">
        <v>0</v>
      </c>
    </row>
    <row r="3934" spans="1:8" x14ac:dyDescent="0.35">
      <c r="A3934" s="8" t="str">
        <f t="shared" si="130"/>
        <v>Distribución volumen por criterio (kg ó litros)Setas Ing.BCN AM</v>
      </c>
      <c r="B3934" s="8" t="s">
        <v>265</v>
      </c>
      <c r="C3934" s="8">
        <v>0</v>
      </c>
      <c r="D3934" t="s">
        <v>140</v>
      </c>
      <c r="E3934" s="24">
        <v>8.0986633051994303</v>
      </c>
      <c r="F3934" s="24">
        <v>8.9497381270136191</v>
      </c>
      <c r="G3934" s="24">
        <v>9.6662984683433493</v>
      </c>
      <c r="H3934" s="9">
        <v>0</v>
      </c>
    </row>
    <row r="3935" spans="1:8" x14ac:dyDescent="0.35">
      <c r="A3935" s="8" t="str">
        <f t="shared" si="130"/>
        <v>Distribución volumen por criterio (kg ó litros)Setas Ing.REST.CAT ARAGON</v>
      </c>
      <c r="B3935" s="8" t="s">
        <v>265</v>
      </c>
      <c r="C3935" s="8">
        <v>0</v>
      </c>
      <c r="D3935" t="s">
        <v>141</v>
      </c>
      <c r="E3935" s="24">
        <v>13.4686029647835</v>
      </c>
      <c r="F3935" s="24">
        <v>13.3248537217174</v>
      </c>
      <c r="G3935" s="24">
        <v>15.773898405538899</v>
      </c>
      <c r="H3935" s="9">
        <v>0</v>
      </c>
    </row>
    <row r="3936" spans="1:8" x14ac:dyDescent="0.35">
      <c r="A3936" s="8" t="str">
        <f t="shared" si="130"/>
        <v>Distribución volumen por criterio (kg ó litros)Setas Ing.LEVANTE</v>
      </c>
      <c r="B3936" s="8" t="s">
        <v>265</v>
      </c>
      <c r="C3936" s="8">
        <v>0</v>
      </c>
      <c r="D3936" t="s">
        <v>142</v>
      </c>
      <c r="E3936" s="24">
        <v>19.637264333163301</v>
      </c>
      <c r="F3936" s="24">
        <v>18.0345817558843</v>
      </c>
      <c r="G3936" s="24">
        <v>16.048606916926701</v>
      </c>
      <c r="H3936" s="9">
        <v>0</v>
      </c>
    </row>
    <row r="3937" spans="1:8" x14ac:dyDescent="0.35">
      <c r="A3937" s="8" t="str">
        <f t="shared" si="130"/>
        <v>Distribución volumen por criterio (kg ó litros)Setas Ing.ANDALUCIA</v>
      </c>
      <c r="B3937" s="8" t="s">
        <v>265</v>
      </c>
      <c r="C3937" s="8">
        <v>0</v>
      </c>
      <c r="D3937" t="s">
        <v>143</v>
      </c>
      <c r="E3937" s="24">
        <v>20.785351805620799</v>
      </c>
      <c r="F3937" s="24">
        <v>19.478005952064098</v>
      </c>
      <c r="G3937" s="24">
        <v>19.8488981131019</v>
      </c>
      <c r="H3937" s="9">
        <v>0</v>
      </c>
    </row>
    <row r="3938" spans="1:8" x14ac:dyDescent="0.35">
      <c r="A3938" s="8" t="str">
        <f t="shared" si="130"/>
        <v>Distribución volumen por criterio (kg ó litros)Setas Ing.MDD AM</v>
      </c>
      <c r="B3938" s="8" t="s">
        <v>265</v>
      </c>
      <c r="C3938" s="8">
        <v>0</v>
      </c>
      <c r="D3938" t="s">
        <v>144</v>
      </c>
      <c r="E3938" s="24">
        <v>14.964064866369</v>
      </c>
      <c r="F3938" s="24">
        <v>16.718820831943301</v>
      </c>
      <c r="G3938" s="24">
        <v>14.675018321230599</v>
      </c>
      <c r="H3938" s="9">
        <v>0</v>
      </c>
    </row>
    <row r="3939" spans="1:8" x14ac:dyDescent="0.35">
      <c r="A3939" s="8" t="str">
        <f t="shared" si="130"/>
        <v>Distribución volumen por criterio (kg ó litros)Setas Ing.RTO CENTRO</v>
      </c>
      <c r="B3939" s="8" t="s">
        <v>265</v>
      </c>
      <c r="C3939" s="8">
        <v>0</v>
      </c>
      <c r="D3939" t="s">
        <v>145</v>
      </c>
      <c r="E3939" s="24">
        <v>7.7518661001256302</v>
      </c>
      <c r="F3939" s="24">
        <v>9.6010995553612499</v>
      </c>
      <c r="G3939" s="24">
        <v>8.0390769731517793</v>
      </c>
      <c r="H3939" s="9">
        <v>0</v>
      </c>
    </row>
    <row r="3940" spans="1:8" x14ac:dyDescent="0.35">
      <c r="A3940" s="8" t="str">
        <f t="shared" si="130"/>
        <v>Distribución volumen por criterio (kg ó litros)Setas Ing.NORTE-CENTRO</v>
      </c>
      <c r="B3940" s="8" t="s">
        <v>265</v>
      </c>
      <c r="C3940" s="8">
        <v>0</v>
      </c>
      <c r="D3940" t="s">
        <v>146</v>
      </c>
      <c r="E3940" s="24">
        <v>8.9561271433179694</v>
      </c>
      <c r="F3940" s="24">
        <v>7.2166530487553304</v>
      </c>
      <c r="G3940" s="24">
        <v>9.5143499747629203</v>
      </c>
      <c r="H3940" s="9">
        <v>0</v>
      </c>
    </row>
    <row r="3941" spans="1:8" x14ac:dyDescent="0.35">
      <c r="A3941" s="8" t="str">
        <f t="shared" si="130"/>
        <v>Distribución volumen por criterio (kg ó litros)Setas Ing.NOROESTE</v>
      </c>
      <c r="B3941" s="8" t="s">
        <v>265</v>
      </c>
      <c r="C3941" s="8">
        <v>0</v>
      </c>
      <c r="D3941" t="s">
        <v>147</v>
      </c>
      <c r="E3941" s="24">
        <v>6.3380656498521999</v>
      </c>
      <c r="F3941" s="24">
        <v>6.6762501375496699</v>
      </c>
      <c r="G3941" s="24">
        <v>6.4338632085141798</v>
      </c>
      <c r="H3941" s="9">
        <v>0</v>
      </c>
    </row>
    <row r="3942" spans="1:8" x14ac:dyDescent="0.35">
      <c r="A3942" s="8" t="str">
        <f t="shared" si="130"/>
        <v>Distribución volumen por criterio (kg ó litros)Setas Ing.&lt;2MIL</v>
      </c>
      <c r="B3942" s="8" t="s">
        <v>265</v>
      </c>
      <c r="C3942" s="8">
        <v>0</v>
      </c>
      <c r="D3942" t="s">
        <v>148</v>
      </c>
      <c r="E3942" s="24">
        <v>5.79518622615607</v>
      </c>
      <c r="F3942" s="24">
        <v>6.3392524746490704</v>
      </c>
      <c r="G3942" s="24">
        <v>4.69455772876141</v>
      </c>
      <c r="H3942" s="9">
        <v>0</v>
      </c>
    </row>
    <row r="3943" spans="1:8" x14ac:dyDescent="0.35">
      <c r="A3943" s="8" t="str">
        <f t="shared" si="130"/>
        <v>Distribución volumen por criterio (kg ó litros)Setas Ing.2-5MIL</v>
      </c>
      <c r="B3943" s="8" t="s">
        <v>265</v>
      </c>
      <c r="C3943" s="8">
        <v>0</v>
      </c>
      <c r="D3943" t="s">
        <v>149</v>
      </c>
      <c r="E3943" s="24">
        <v>4.7976624577328897</v>
      </c>
      <c r="F3943" s="24">
        <v>3.2017212534740098</v>
      </c>
      <c r="G3943" s="24">
        <v>5.9583978249380696</v>
      </c>
      <c r="H3943" s="9">
        <v>0</v>
      </c>
    </row>
    <row r="3944" spans="1:8" x14ac:dyDescent="0.35">
      <c r="A3944" s="8" t="str">
        <f t="shared" si="130"/>
        <v>Distribución volumen por criterio (kg ó litros)Setas Ing.5-10MIL</v>
      </c>
      <c r="B3944" s="8" t="s">
        <v>265</v>
      </c>
      <c r="C3944" s="8">
        <v>0</v>
      </c>
      <c r="D3944" t="s">
        <v>150</v>
      </c>
      <c r="E3944" s="24">
        <v>7.9158215521470296</v>
      </c>
      <c r="F3944" s="24">
        <v>8.3121369096383706</v>
      </c>
      <c r="G3944" s="24">
        <v>8.4020600007168706</v>
      </c>
      <c r="H3944" s="9">
        <v>0</v>
      </c>
    </row>
    <row r="3945" spans="1:8" x14ac:dyDescent="0.35">
      <c r="A3945" s="8" t="str">
        <f t="shared" si="130"/>
        <v>Distribución volumen por criterio (kg ó litros)Setas Ing.10-30MIL</v>
      </c>
      <c r="B3945" s="8" t="s">
        <v>265</v>
      </c>
      <c r="C3945" s="8">
        <v>0</v>
      </c>
      <c r="D3945" t="s">
        <v>151</v>
      </c>
      <c r="E3945" s="24">
        <v>15.1861944628328</v>
      </c>
      <c r="F3945" s="24">
        <v>17.623318262108501</v>
      </c>
      <c r="G3945" s="24">
        <v>21.081485425523301</v>
      </c>
      <c r="H3945" s="9">
        <v>0</v>
      </c>
    </row>
    <row r="3946" spans="1:8" x14ac:dyDescent="0.35">
      <c r="A3946" s="8" t="str">
        <f t="shared" si="130"/>
        <v>Distribución volumen por criterio (kg ó litros)Setas Ing.30-100MIL</v>
      </c>
      <c r="B3946" s="8" t="s">
        <v>265</v>
      </c>
      <c r="C3946" s="8">
        <v>0</v>
      </c>
      <c r="D3946" t="s">
        <v>152</v>
      </c>
      <c r="E3946" s="24">
        <v>20.522218312963801</v>
      </c>
      <c r="F3946" s="24">
        <v>23.544435042682601</v>
      </c>
      <c r="G3946" s="24">
        <v>22.723075786404198</v>
      </c>
      <c r="H3946" s="9">
        <v>0</v>
      </c>
    </row>
    <row r="3947" spans="1:8" x14ac:dyDescent="0.35">
      <c r="A3947" s="8" t="str">
        <f t="shared" si="130"/>
        <v>Distribución volumen por criterio (kg ó litros)Setas Ing.100-200MIL</v>
      </c>
      <c r="B3947" s="8" t="s">
        <v>265</v>
      </c>
      <c r="C3947" s="8">
        <v>0</v>
      </c>
      <c r="D3947" t="s">
        <v>153</v>
      </c>
      <c r="E3947" s="24">
        <v>11.502076365997899</v>
      </c>
      <c r="F3947" s="24">
        <v>11.2609126784622</v>
      </c>
      <c r="G3947" s="24">
        <v>8.1801713633173208</v>
      </c>
      <c r="H3947" s="9">
        <v>0</v>
      </c>
    </row>
    <row r="3948" spans="1:8" x14ac:dyDescent="0.35">
      <c r="A3948" s="8" t="str">
        <f t="shared" si="130"/>
        <v>Distribución volumen por criterio (kg ó litros)Setas Ing.200-500MIL</v>
      </c>
      <c r="B3948" s="8" t="s">
        <v>265</v>
      </c>
      <c r="C3948" s="8">
        <v>0</v>
      </c>
      <c r="D3948" t="s">
        <v>154</v>
      </c>
      <c r="E3948" s="24">
        <v>16.630446522422599</v>
      </c>
      <c r="F3948" s="24">
        <v>14.948144482715801</v>
      </c>
      <c r="G3948" s="24">
        <v>15.6518793147441</v>
      </c>
      <c r="H3948" s="9">
        <v>0</v>
      </c>
    </row>
    <row r="3949" spans="1:8" x14ac:dyDescent="0.35">
      <c r="A3949" s="8" t="str">
        <f t="shared" si="130"/>
        <v>Distribución volumen por criterio (kg ó litros)Setas Ing.&gt;500MIL</v>
      </c>
      <c r="B3949" s="8" t="s">
        <v>265</v>
      </c>
      <c r="C3949" s="8">
        <v>0</v>
      </c>
      <c r="D3949" t="s">
        <v>155</v>
      </c>
      <c r="E3949" s="24">
        <v>17.6503931042941</v>
      </c>
      <c r="F3949" s="24">
        <v>14.7700807958393</v>
      </c>
      <c r="G3949" s="24">
        <v>13.308381911084901</v>
      </c>
      <c r="H3949" s="9">
        <v>0</v>
      </c>
    </row>
    <row r="3950" spans="1:8" x14ac:dyDescent="0.35">
      <c r="A3950" s="8" t="str">
        <f t="shared" si="130"/>
        <v>Distribución volumen por criterio (kg ó litros)Setas Ing.DE 15 A 19 AÑOS</v>
      </c>
      <c r="B3950" s="8" t="s">
        <v>265</v>
      </c>
      <c r="C3950" s="8">
        <v>0</v>
      </c>
      <c r="D3950" t="s">
        <v>156</v>
      </c>
      <c r="E3950" s="24">
        <v>2.54581796364422</v>
      </c>
      <c r="F3950" s="24">
        <v>0.75807025873612199</v>
      </c>
      <c r="G3950" s="24">
        <v>0.65683476399507301</v>
      </c>
      <c r="H3950" s="9">
        <v>0</v>
      </c>
    </row>
    <row r="3951" spans="1:8" x14ac:dyDescent="0.35">
      <c r="A3951" s="8" t="str">
        <f t="shared" si="130"/>
        <v>Distribución volumen por criterio (kg ó litros)Setas Ing.DE 20 A 24 AÑOS</v>
      </c>
      <c r="B3951" s="8" t="s">
        <v>265</v>
      </c>
      <c r="C3951" s="8">
        <v>0</v>
      </c>
      <c r="D3951" t="s">
        <v>157</v>
      </c>
      <c r="E3951" s="24">
        <v>3.23827410880024</v>
      </c>
      <c r="F3951" s="24">
        <v>1.26569928417592</v>
      </c>
      <c r="G3951" s="24">
        <v>2.77436476608597</v>
      </c>
      <c r="H3951" s="9">
        <v>0</v>
      </c>
    </row>
    <row r="3952" spans="1:8" x14ac:dyDescent="0.35">
      <c r="A3952" s="8" t="str">
        <f t="shared" si="130"/>
        <v>Distribución volumen por criterio (kg ó litros)Setas Ing.DE 25 A 34 AÑOS</v>
      </c>
      <c r="B3952" s="8" t="s">
        <v>265</v>
      </c>
      <c r="C3952" s="8">
        <v>0</v>
      </c>
      <c r="D3952" t="s">
        <v>158</v>
      </c>
      <c r="E3952" s="24">
        <v>12.2792077598302</v>
      </c>
      <c r="F3952" s="24">
        <v>11.151786777568701</v>
      </c>
      <c r="G3952" s="24">
        <v>12.619665015054</v>
      </c>
      <c r="H3952" s="9">
        <v>0</v>
      </c>
    </row>
    <row r="3953" spans="1:8" x14ac:dyDescent="0.35">
      <c r="A3953" s="8" t="str">
        <f t="shared" si="130"/>
        <v>Distribución volumen por criterio (kg ó litros)Setas Ing.DE 35 A 49 AÑOS</v>
      </c>
      <c r="B3953" s="8" t="s">
        <v>265</v>
      </c>
      <c r="C3953" s="8">
        <v>0</v>
      </c>
      <c r="D3953" t="s">
        <v>159</v>
      </c>
      <c r="E3953" s="24">
        <v>24.774732875639099</v>
      </c>
      <c r="F3953" s="24">
        <v>26.917948946746499</v>
      </c>
      <c r="G3953" s="24">
        <v>24.949448972402401</v>
      </c>
      <c r="H3953" s="9">
        <v>0</v>
      </c>
    </row>
    <row r="3954" spans="1:8" x14ac:dyDescent="0.35">
      <c r="A3954" s="8" t="str">
        <f t="shared" si="130"/>
        <v>Distribución volumen por criterio (kg ó litros)Setas Ing.DE 50 A 59 AÑOS</v>
      </c>
      <c r="B3954" s="8" t="s">
        <v>265</v>
      </c>
      <c r="C3954" s="8">
        <v>0</v>
      </c>
      <c r="D3954" t="s">
        <v>160</v>
      </c>
      <c r="E3954" s="24">
        <v>28.746854398190099</v>
      </c>
      <c r="F3954" s="24">
        <v>29.6796316608817</v>
      </c>
      <c r="G3954" s="24">
        <v>27.466411740080801</v>
      </c>
      <c r="H3954" s="9">
        <v>0</v>
      </c>
    </row>
    <row r="3955" spans="1:8" x14ac:dyDescent="0.35">
      <c r="A3955" s="8" t="str">
        <f t="shared" si="130"/>
        <v>Distribución volumen por criterio (kg ó litros)Setas Ing.DE 60 A 75 AÑOS</v>
      </c>
      <c r="B3955" s="8" t="s">
        <v>265</v>
      </c>
      <c r="C3955" s="8">
        <v>0</v>
      </c>
      <c r="D3955" t="s">
        <v>161</v>
      </c>
      <c r="E3955" s="24">
        <v>28.415114594359199</v>
      </c>
      <c r="F3955" s="24">
        <v>30.226863680651899</v>
      </c>
      <c r="G3955" s="24">
        <v>31.533284626495</v>
      </c>
      <c r="H3955" s="9">
        <v>0</v>
      </c>
    </row>
    <row r="3956" spans="1:8" x14ac:dyDescent="0.35">
      <c r="A3956" s="8" t="str">
        <f t="shared" si="130"/>
        <v>Distribución volumen por criterio (kg ó litros)Setas Ing.NIVEL ALTO</v>
      </c>
      <c r="B3956" s="8" t="s">
        <v>265</v>
      </c>
      <c r="C3956" s="8">
        <v>0</v>
      </c>
      <c r="D3956" t="s">
        <v>245</v>
      </c>
      <c r="E3956" s="24">
        <v>24.674479060328501</v>
      </c>
      <c r="F3956" s="24">
        <v>25.336595364755901</v>
      </c>
      <c r="G3956" s="24">
        <v>25.885852146687199</v>
      </c>
      <c r="H3956" s="9">
        <v>0</v>
      </c>
    </row>
    <row r="3957" spans="1:8" x14ac:dyDescent="0.35">
      <c r="A3957" s="8" t="str">
        <f t="shared" si="130"/>
        <v>Distribución volumen por criterio (kg ó litros)Setas Ing.NIVEL MEDIO ALTO</v>
      </c>
      <c r="B3957" s="8" t="s">
        <v>265</v>
      </c>
      <c r="C3957" s="8">
        <v>0</v>
      </c>
      <c r="D3957" t="s">
        <v>246</v>
      </c>
      <c r="E3957" s="24">
        <v>17.487258784304</v>
      </c>
      <c r="F3957" s="24">
        <v>14.6801107915019</v>
      </c>
      <c r="G3957" s="24">
        <v>15.7140068867682</v>
      </c>
      <c r="H3957" s="9">
        <v>0</v>
      </c>
    </row>
    <row r="3958" spans="1:8" x14ac:dyDescent="0.35">
      <c r="A3958" s="8" t="str">
        <f t="shared" si="130"/>
        <v>Distribución volumen por criterio (kg ó litros)Setas Ing.NIVEL MEDIO</v>
      </c>
      <c r="B3958" s="8" t="s">
        <v>265</v>
      </c>
      <c r="C3958" s="8">
        <v>0</v>
      </c>
      <c r="D3958" t="s">
        <v>247</v>
      </c>
      <c r="E3958" s="24">
        <v>26.538744717038899</v>
      </c>
      <c r="F3958" s="24">
        <v>26.8791070110703</v>
      </c>
      <c r="G3958" s="24">
        <v>25.969943389548501</v>
      </c>
      <c r="H3958" s="9">
        <v>0</v>
      </c>
    </row>
    <row r="3959" spans="1:8" x14ac:dyDescent="0.35">
      <c r="A3959" s="8" t="str">
        <f t="shared" si="130"/>
        <v>Distribución volumen por criterio (kg ó litros)Setas Ing.NIVEL MEDIO BAJO</v>
      </c>
      <c r="B3959" s="8" t="s">
        <v>265</v>
      </c>
      <c r="C3959" s="8">
        <v>0</v>
      </c>
      <c r="D3959" t="s">
        <v>248</v>
      </c>
      <c r="E3959" s="24">
        <v>12.5888238417146</v>
      </c>
      <c r="F3959" s="24">
        <v>14.388010010104299</v>
      </c>
      <c r="G3959" s="24">
        <v>15.8442346657688</v>
      </c>
      <c r="H3959" s="9">
        <v>0</v>
      </c>
    </row>
    <row r="3960" spans="1:8" x14ac:dyDescent="0.35">
      <c r="A3960" s="8" t="str">
        <f t="shared" si="130"/>
        <v>Distribución volumen por criterio (kg ó litros)Setas Ing.NIVEL BAJO</v>
      </c>
      <c r="B3960" s="8" t="s">
        <v>265</v>
      </c>
      <c r="C3960" s="8">
        <v>0</v>
      </c>
      <c r="D3960" t="s">
        <v>249</v>
      </c>
      <c r="E3960" s="24">
        <v>18.710696997812299</v>
      </c>
      <c r="F3960" s="24">
        <v>18.716179550198301</v>
      </c>
      <c r="G3960" s="24">
        <v>16.585972839092801</v>
      </c>
      <c r="H3960" s="9">
        <v>0</v>
      </c>
    </row>
    <row r="3961" spans="1:8" x14ac:dyDescent="0.35">
      <c r="A3961" s="8" t="str">
        <f t="shared" si="130"/>
        <v>Distribución volumen por criterio (kg ó litros)Setas Ing.HOMBRE</v>
      </c>
      <c r="B3961" s="8" t="s">
        <v>265</v>
      </c>
      <c r="C3961" s="8">
        <v>0</v>
      </c>
      <c r="D3961" t="s">
        <v>166</v>
      </c>
      <c r="E3961" s="24">
        <v>45.072962298140702</v>
      </c>
      <c r="F3961" s="24">
        <v>45.2964890846619</v>
      </c>
      <c r="G3961" s="24">
        <v>45.489971005845497</v>
      </c>
      <c r="H3961" s="9">
        <v>0</v>
      </c>
    </row>
    <row r="3962" spans="1:8" x14ac:dyDescent="0.35">
      <c r="A3962" s="8" t="str">
        <f t="shared" si="130"/>
        <v>Distribución volumen por criterio (kg ó litros)Setas Ing.MUJER</v>
      </c>
      <c r="B3962" s="8" t="s">
        <v>265</v>
      </c>
      <c r="C3962" s="8">
        <v>0</v>
      </c>
      <c r="D3962" t="s">
        <v>167</v>
      </c>
      <c r="E3962" s="24">
        <v>54.927033960404998</v>
      </c>
      <c r="F3962" s="24">
        <v>54.703504015112003</v>
      </c>
      <c r="G3962" s="24">
        <v>54.510049189115399</v>
      </c>
      <c r="H3962" s="9">
        <v>0</v>
      </c>
    </row>
    <row r="3963" spans="1:8" x14ac:dyDescent="0.35">
      <c r="A3963" s="8" t="str">
        <f t="shared" ref="A3963:A3992" si="131">$I$2343&amp;$C$3963&amp;D3963</f>
        <v>Distribución volumen por criterio (kg ó litros)Esparragos Ing.T.ESPAÑA</v>
      </c>
      <c r="B3963" s="8" t="s">
        <v>265</v>
      </c>
      <c r="C3963" s="8" t="s">
        <v>114</v>
      </c>
      <c r="D3963" t="s">
        <v>138</v>
      </c>
      <c r="E3963" s="24">
        <v>100</v>
      </c>
      <c r="F3963" s="24">
        <v>100</v>
      </c>
      <c r="G3963" s="24">
        <v>100</v>
      </c>
      <c r="H3963" s="9">
        <v>0</v>
      </c>
    </row>
    <row r="3964" spans="1:8" x14ac:dyDescent="0.35">
      <c r="A3964" s="8" t="str">
        <f t="shared" si="131"/>
        <v>Distribución volumen por criterio (kg ó litros)Esparragos Ing.BCN AM</v>
      </c>
      <c r="B3964" s="8" t="s">
        <v>265</v>
      </c>
      <c r="C3964" s="8">
        <v>0</v>
      </c>
      <c r="D3964" t="s">
        <v>140</v>
      </c>
      <c r="E3964" s="24">
        <v>6.0367204524220703</v>
      </c>
      <c r="F3964" s="24">
        <v>7.5970080235548396</v>
      </c>
      <c r="G3964" s="24">
        <v>8.7244982015517802</v>
      </c>
      <c r="H3964" s="9">
        <v>0</v>
      </c>
    </row>
    <row r="3965" spans="1:8" x14ac:dyDescent="0.35">
      <c r="A3965" s="8" t="str">
        <f t="shared" si="131"/>
        <v>Distribución volumen por criterio (kg ó litros)Esparragos Ing.REST.CAT ARAGON</v>
      </c>
      <c r="B3965" s="8" t="s">
        <v>265</v>
      </c>
      <c r="C3965" s="8">
        <v>0</v>
      </c>
      <c r="D3965" t="s">
        <v>141</v>
      </c>
      <c r="E3965" s="24">
        <v>15.424829069819699</v>
      </c>
      <c r="F3965" s="24">
        <v>10.6219265630675</v>
      </c>
      <c r="G3965" s="24">
        <v>10.418170923458201</v>
      </c>
      <c r="H3965" s="9">
        <v>0</v>
      </c>
    </row>
    <row r="3966" spans="1:8" x14ac:dyDescent="0.35">
      <c r="A3966" s="8" t="str">
        <f t="shared" si="131"/>
        <v>Distribución volumen por criterio (kg ó litros)Esparragos Ing.LEVANTE</v>
      </c>
      <c r="B3966" s="8" t="s">
        <v>265</v>
      </c>
      <c r="C3966" s="8">
        <v>0</v>
      </c>
      <c r="D3966" t="s">
        <v>142</v>
      </c>
      <c r="E3966" s="24">
        <v>13.7827159393622</v>
      </c>
      <c r="F3966" s="24">
        <v>13.895158521840299</v>
      </c>
      <c r="G3966" s="24">
        <v>13.606593008602401</v>
      </c>
      <c r="H3966" s="9">
        <v>0</v>
      </c>
    </row>
    <row r="3967" spans="1:8" x14ac:dyDescent="0.35">
      <c r="A3967" s="8" t="str">
        <f t="shared" si="131"/>
        <v>Distribución volumen por criterio (kg ó litros)Esparragos Ing.ANDALUCIA</v>
      </c>
      <c r="B3967" s="8" t="s">
        <v>265</v>
      </c>
      <c r="C3967" s="8">
        <v>0</v>
      </c>
      <c r="D3967" t="s">
        <v>143</v>
      </c>
      <c r="E3967" s="24">
        <v>15.359548472922601</v>
      </c>
      <c r="F3967" s="24">
        <v>16.092301188109701</v>
      </c>
      <c r="G3967" s="24">
        <v>14.306601984137799</v>
      </c>
      <c r="H3967" s="9">
        <v>0</v>
      </c>
    </row>
    <row r="3968" spans="1:8" x14ac:dyDescent="0.35">
      <c r="A3968" s="8" t="str">
        <f t="shared" si="131"/>
        <v>Distribución volumen por criterio (kg ó litros)Esparragos Ing.MDD AM</v>
      </c>
      <c r="B3968" s="8" t="s">
        <v>265</v>
      </c>
      <c r="C3968" s="8">
        <v>0</v>
      </c>
      <c r="D3968" t="s">
        <v>144</v>
      </c>
      <c r="E3968" s="24">
        <v>23.920723568891201</v>
      </c>
      <c r="F3968" s="24">
        <v>18.1423843846528</v>
      </c>
      <c r="G3968" s="24">
        <v>18.113921817893399</v>
      </c>
      <c r="H3968" s="9">
        <v>0</v>
      </c>
    </row>
    <row r="3969" spans="1:8" x14ac:dyDescent="0.35">
      <c r="A3969" s="8" t="str">
        <f t="shared" si="131"/>
        <v>Distribución volumen por criterio (kg ó litros)Esparragos Ing.RTO CENTRO</v>
      </c>
      <c r="B3969" s="8" t="s">
        <v>265</v>
      </c>
      <c r="C3969" s="8">
        <v>0</v>
      </c>
      <c r="D3969" t="s">
        <v>145</v>
      </c>
      <c r="E3969" s="24">
        <v>10.8749728208067</v>
      </c>
      <c r="F3969" s="24">
        <v>19.559231431634998</v>
      </c>
      <c r="G3969" s="24">
        <v>16.1440183325014</v>
      </c>
      <c r="H3969" s="9">
        <v>0</v>
      </c>
    </row>
    <row r="3970" spans="1:8" x14ac:dyDescent="0.35">
      <c r="A3970" s="8" t="str">
        <f t="shared" si="131"/>
        <v>Distribución volumen por criterio (kg ó litros)Esparragos Ing.NORTE-CENTRO</v>
      </c>
      <c r="B3970" s="8" t="s">
        <v>265</v>
      </c>
      <c r="C3970" s="8">
        <v>0</v>
      </c>
      <c r="D3970" t="s">
        <v>146</v>
      </c>
      <c r="E3970" s="24">
        <v>10.4980393402023</v>
      </c>
      <c r="F3970" s="24">
        <v>8.3340775100491093</v>
      </c>
      <c r="G3970" s="24">
        <v>12.081492934681499</v>
      </c>
      <c r="H3970" s="9">
        <v>0</v>
      </c>
    </row>
    <row r="3971" spans="1:8" x14ac:dyDescent="0.35">
      <c r="A3971" s="8" t="str">
        <f t="shared" si="131"/>
        <v>Distribución volumen por criterio (kg ó litros)Esparragos Ing.NOROESTE</v>
      </c>
      <c r="B3971" s="8" t="s">
        <v>265</v>
      </c>
      <c r="C3971" s="8">
        <v>0</v>
      </c>
      <c r="D3971" t="s">
        <v>147</v>
      </c>
      <c r="E3971" s="24">
        <v>4.1024446771106797</v>
      </c>
      <c r="F3971" s="24">
        <v>5.75790951128252</v>
      </c>
      <c r="G3971" s="24">
        <v>6.6046985649788503</v>
      </c>
      <c r="H3971" s="9">
        <v>0</v>
      </c>
    </row>
    <row r="3972" spans="1:8" x14ac:dyDescent="0.35">
      <c r="A3972" s="8" t="str">
        <f t="shared" si="131"/>
        <v>Distribución volumen por criterio (kg ó litros)Esparragos Ing.&lt;2MIL</v>
      </c>
      <c r="B3972" s="8" t="s">
        <v>265</v>
      </c>
      <c r="C3972" s="8">
        <v>0</v>
      </c>
      <c r="D3972" t="s">
        <v>148</v>
      </c>
      <c r="E3972" s="24">
        <v>4.2268294192061298</v>
      </c>
      <c r="F3972" s="24">
        <v>8.8552546409704096</v>
      </c>
      <c r="G3972" s="24">
        <v>11.0002046631434</v>
      </c>
      <c r="H3972" s="9">
        <v>0</v>
      </c>
    </row>
    <row r="3973" spans="1:8" x14ac:dyDescent="0.35">
      <c r="A3973" s="8" t="str">
        <f t="shared" si="131"/>
        <v>Distribución volumen por criterio (kg ó litros)Esparragos Ing.2-5MIL</v>
      </c>
      <c r="B3973" s="8" t="s">
        <v>265</v>
      </c>
      <c r="C3973" s="8">
        <v>0</v>
      </c>
      <c r="D3973" t="s">
        <v>149</v>
      </c>
      <c r="E3973" s="24">
        <v>6.1219317754994202</v>
      </c>
      <c r="F3973" s="24">
        <v>3.2460735189777301</v>
      </c>
      <c r="G3973" s="24">
        <v>1.84800080313688</v>
      </c>
      <c r="H3973" s="9">
        <v>0</v>
      </c>
    </row>
    <row r="3974" spans="1:8" x14ac:dyDescent="0.35">
      <c r="A3974" s="8" t="str">
        <f t="shared" si="131"/>
        <v>Distribución volumen por criterio (kg ó litros)Esparragos Ing.5-10MIL</v>
      </c>
      <c r="B3974" s="8" t="s">
        <v>265</v>
      </c>
      <c r="C3974" s="8">
        <v>0</v>
      </c>
      <c r="D3974" t="s">
        <v>150</v>
      </c>
      <c r="E3974" s="24">
        <v>10.328371491117201</v>
      </c>
      <c r="F3974" s="24">
        <v>9.6153487169215399</v>
      </c>
      <c r="G3974" s="24">
        <v>13.882655144340401</v>
      </c>
      <c r="H3974" s="9">
        <v>0</v>
      </c>
    </row>
    <row r="3975" spans="1:8" x14ac:dyDescent="0.35">
      <c r="A3975" s="8" t="str">
        <f t="shared" si="131"/>
        <v>Distribución volumen por criterio (kg ó litros)Esparragos Ing.10-30MIL</v>
      </c>
      <c r="B3975" s="8" t="s">
        <v>265</v>
      </c>
      <c r="C3975" s="8">
        <v>0</v>
      </c>
      <c r="D3975" t="s">
        <v>151</v>
      </c>
      <c r="E3975" s="24">
        <v>10.3602060086306</v>
      </c>
      <c r="F3975" s="24">
        <v>19.485688812055301</v>
      </c>
      <c r="G3975" s="24">
        <v>15.4819673301546</v>
      </c>
      <c r="H3975" s="9">
        <v>0</v>
      </c>
    </row>
    <row r="3976" spans="1:8" x14ac:dyDescent="0.35">
      <c r="A3976" s="8" t="str">
        <f t="shared" si="131"/>
        <v>Distribución volumen por criterio (kg ó litros)Esparragos Ing.30-100MIL</v>
      </c>
      <c r="B3976" s="8" t="s">
        <v>265</v>
      </c>
      <c r="C3976" s="8">
        <v>0</v>
      </c>
      <c r="D3976" t="s">
        <v>152</v>
      </c>
      <c r="E3976" s="24">
        <v>19.350528014113301</v>
      </c>
      <c r="F3976" s="24">
        <v>24.4760106505652</v>
      </c>
      <c r="G3976" s="24">
        <v>22.155975805560701</v>
      </c>
      <c r="H3976" s="9">
        <v>0</v>
      </c>
    </row>
    <row r="3977" spans="1:8" x14ac:dyDescent="0.35">
      <c r="A3977" s="8" t="str">
        <f t="shared" si="131"/>
        <v>Distribución volumen por criterio (kg ó litros)Esparragos Ing.100-200MIL</v>
      </c>
      <c r="B3977" s="8" t="s">
        <v>265</v>
      </c>
      <c r="C3977" s="8">
        <v>0</v>
      </c>
      <c r="D3977" t="s">
        <v>153</v>
      </c>
      <c r="E3977" s="24">
        <v>14.1466987391305</v>
      </c>
      <c r="F3977" s="24">
        <v>12.9702779010677</v>
      </c>
      <c r="G3977" s="24">
        <v>10.400010390185701</v>
      </c>
      <c r="H3977" s="9">
        <v>0</v>
      </c>
    </row>
    <row r="3978" spans="1:8" x14ac:dyDescent="0.35">
      <c r="A3978" s="8" t="str">
        <f t="shared" si="131"/>
        <v>Distribución volumen por criterio (kg ó litros)Esparragos Ing.200-500MIL</v>
      </c>
      <c r="B3978" s="8" t="s">
        <v>265</v>
      </c>
      <c r="C3978" s="8">
        <v>0</v>
      </c>
      <c r="D3978" t="s">
        <v>154</v>
      </c>
      <c r="E3978" s="24">
        <v>8.40518029051076</v>
      </c>
      <c r="F3978" s="24">
        <v>7.8039753628752599</v>
      </c>
      <c r="G3978" s="24">
        <v>8.3589265313342196</v>
      </c>
      <c r="H3978" s="9">
        <v>0</v>
      </c>
    </row>
    <row r="3979" spans="1:8" x14ac:dyDescent="0.35">
      <c r="A3979" s="8" t="str">
        <f t="shared" si="131"/>
        <v>Distribución volumen por criterio (kg ó litros)Esparragos Ing.&gt;500MIL</v>
      </c>
      <c r="B3979" s="8" t="s">
        <v>265</v>
      </c>
      <c r="C3979" s="8">
        <v>0</v>
      </c>
      <c r="D3979" t="s">
        <v>155</v>
      </c>
      <c r="E3979" s="24">
        <v>27.0602501486776</v>
      </c>
      <c r="F3979" s="24">
        <v>13.5473677170096</v>
      </c>
      <c r="G3979" s="24">
        <v>16.8722554387159</v>
      </c>
      <c r="H3979" s="9">
        <v>0</v>
      </c>
    </row>
    <row r="3980" spans="1:8" x14ac:dyDescent="0.35">
      <c r="A3980" s="8" t="str">
        <f t="shared" si="131"/>
        <v>Distribución volumen por criterio (kg ó litros)Esparragos Ing.DE 15 A 19 AÑOS</v>
      </c>
      <c r="B3980" s="8" t="s">
        <v>265</v>
      </c>
      <c r="C3980" s="8">
        <v>0</v>
      </c>
      <c r="D3980" t="s">
        <v>156</v>
      </c>
      <c r="E3980" s="24">
        <v>1.4260678028416101</v>
      </c>
      <c r="F3980" s="24" t="s">
        <v>285</v>
      </c>
      <c r="G3980" s="24" t="s">
        <v>285</v>
      </c>
      <c r="H3980" s="9">
        <v>0</v>
      </c>
    </row>
    <row r="3981" spans="1:8" x14ac:dyDescent="0.35">
      <c r="A3981" s="8" t="str">
        <f t="shared" si="131"/>
        <v>Distribución volumen por criterio (kg ó litros)Esparragos Ing.DE 20 A 24 AÑOS</v>
      </c>
      <c r="B3981" s="8" t="s">
        <v>265</v>
      </c>
      <c r="C3981" s="8">
        <v>0</v>
      </c>
      <c r="D3981" t="s">
        <v>157</v>
      </c>
      <c r="E3981" s="24" t="s">
        <v>285</v>
      </c>
      <c r="F3981" s="24">
        <v>0.11788940994337301</v>
      </c>
      <c r="G3981" s="24">
        <v>2.65496822062955</v>
      </c>
      <c r="H3981" s="9">
        <v>0</v>
      </c>
    </row>
    <row r="3982" spans="1:8" x14ac:dyDescent="0.35">
      <c r="A3982" s="8" t="str">
        <f t="shared" si="131"/>
        <v>Distribución volumen por criterio (kg ó litros)Esparragos Ing.DE 25 A 34 AÑOS</v>
      </c>
      <c r="B3982" s="8" t="s">
        <v>265</v>
      </c>
      <c r="C3982" s="8">
        <v>0</v>
      </c>
      <c r="D3982" t="s">
        <v>158</v>
      </c>
      <c r="E3982" s="24">
        <v>8.5933981143602391</v>
      </c>
      <c r="F3982" s="24">
        <v>2.7992497625617001</v>
      </c>
      <c r="G3982" s="24">
        <v>3.3193111162131199</v>
      </c>
      <c r="H3982" s="9">
        <v>0</v>
      </c>
    </row>
    <row r="3983" spans="1:8" x14ac:dyDescent="0.35">
      <c r="A3983" s="8" t="str">
        <f t="shared" si="131"/>
        <v>Distribución volumen por criterio (kg ó litros)Esparragos Ing.DE 35 A 49 AÑOS</v>
      </c>
      <c r="B3983" s="8" t="s">
        <v>265</v>
      </c>
      <c r="C3983" s="8">
        <v>0</v>
      </c>
      <c r="D3983" t="s">
        <v>159</v>
      </c>
      <c r="E3983" s="24">
        <v>12.947647434941899</v>
      </c>
      <c r="F3983" s="24">
        <v>14.861937910646599</v>
      </c>
      <c r="G3983" s="24">
        <v>14.237154039910999</v>
      </c>
      <c r="H3983" s="9">
        <v>0</v>
      </c>
    </row>
    <row r="3984" spans="1:8" x14ac:dyDescent="0.35">
      <c r="A3984" s="8" t="str">
        <f t="shared" si="131"/>
        <v>Distribución volumen por criterio (kg ó litros)Esparragos Ing.DE 50 A 59 AÑOS</v>
      </c>
      <c r="B3984" s="8" t="s">
        <v>265</v>
      </c>
      <c r="C3984" s="8">
        <v>0</v>
      </c>
      <c r="D3984" t="s">
        <v>160</v>
      </c>
      <c r="E3984" s="24">
        <v>28.034617070258498</v>
      </c>
      <c r="F3984" s="24">
        <v>39.446490008330301</v>
      </c>
      <c r="G3984" s="24">
        <v>26.174398624332401</v>
      </c>
      <c r="H3984" s="9">
        <v>0</v>
      </c>
    </row>
    <row r="3985" spans="1:8" x14ac:dyDescent="0.35">
      <c r="A3985" s="8" t="str">
        <f t="shared" si="131"/>
        <v>Distribución volumen por criterio (kg ó litros)Esparragos Ing.DE 60 A 75 AÑOS</v>
      </c>
      <c r="B3985" s="8" t="s">
        <v>265</v>
      </c>
      <c r="C3985" s="8">
        <v>0</v>
      </c>
      <c r="D3985" t="s">
        <v>161</v>
      </c>
      <c r="E3985" s="24">
        <v>48.998257422181503</v>
      </c>
      <c r="F3985" s="24">
        <v>42.7744368461492</v>
      </c>
      <c r="G3985" s="24">
        <v>53.6141650422624</v>
      </c>
      <c r="H3985" s="9">
        <v>0</v>
      </c>
    </row>
    <row r="3986" spans="1:8" x14ac:dyDescent="0.35">
      <c r="A3986" s="8" t="str">
        <f t="shared" si="131"/>
        <v>Distribución volumen por criterio (kg ó litros)Esparragos Ing.NIVEL ALTO</v>
      </c>
      <c r="B3986" s="8" t="s">
        <v>265</v>
      </c>
      <c r="C3986" s="8">
        <v>0</v>
      </c>
      <c r="D3986" t="s">
        <v>245</v>
      </c>
      <c r="E3986" s="24">
        <v>32.163895132476</v>
      </c>
      <c r="F3986" s="24">
        <v>29.601366306607002</v>
      </c>
      <c r="G3986" s="24">
        <v>23.088292689869501</v>
      </c>
      <c r="H3986" s="9">
        <v>0</v>
      </c>
    </row>
    <row r="3987" spans="1:8" x14ac:dyDescent="0.35">
      <c r="A3987" s="8" t="str">
        <f t="shared" si="131"/>
        <v>Distribución volumen por criterio (kg ó litros)Esparragos Ing.NIVEL MEDIO ALTO</v>
      </c>
      <c r="B3987" s="8" t="s">
        <v>265</v>
      </c>
      <c r="C3987" s="8">
        <v>0</v>
      </c>
      <c r="D3987" t="s">
        <v>246</v>
      </c>
      <c r="E3987" s="24">
        <v>17.256355023616401</v>
      </c>
      <c r="F3987" s="24">
        <v>12.2120752217213</v>
      </c>
      <c r="G3987" s="24">
        <v>12.725369748128999</v>
      </c>
      <c r="H3987" s="9">
        <v>0</v>
      </c>
    </row>
    <row r="3988" spans="1:8" x14ac:dyDescent="0.35">
      <c r="A3988" s="8" t="str">
        <f t="shared" si="131"/>
        <v>Distribución volumen por criterio (kg ó litros)Esparragos Ing.NIVEL MEDIO</v>
      </c>
      <c r="B3988" s="8" t="s">
        <v>265</v>
      </c>
      <c r="C3988" s="8">
        <v>0</v>
      </c>
      <c r="D3988" t="s">
        <v>247</v>
      </c>
      <c r="E3988" s="24">
        <v>22.7893481511876</v>
      </c>
      <c r="F3988" s="24">
        <v>32.207859164678197</v>
      </c>
      <c r="G3988" s="24">
        <v>23.684784834265901</v>
      </c>
      <c r="H3988" s="9">
        <v>0</v>
      </c>
    </row>
    <row r="3989" spans="1:8" x14ac:dyDescent="0.35">
      <c r="A3989" s="8" t="str">
        <f t="shared" si="131"/>
        <v>Distribución volumen por criterio (kg ó litros)Esparragos Ing.NIVEL MEDIO BAJO</v>
      </c>
      <c r="B3989" s="8" t="s">
        <v>265</v>
      </c>
      <c r="C3989" s="8">
        <v>0</v>
      </c>
      <c r="D3989" t="s">
        <v>248</v>
      </c>
      <c r="E3989" s="24">
        <v>14.036511928880801</v>
      </c>
      <c r="F3989" s="24">
        <v>6.6937716460459296</v>
      </c>
      <c r="G3989" s="24">
        <v>14.205643243485</v>
      </c>
      <c r="H3989" s="9">
        <v>0</v>
      </c>
    </row>
    <row r="3990" spans="1:8" x14ac:dyDescent="0.35">
      <c r="A3990" s="8" t="str">
        <f t="shared" si="131"/>
        <v>Distribución volumen por criterio (kg ó litros)Esparragos Ing.NIVEL BAJO</v>
      </c>
      <c r="B3990" s="8" t="s">
        <v>265</v>
      </c>
      <c r="C3990" s="8">
        <v>0</v>
      </c>
      <c r="D3990" t="s">
        <v>249</v>
      </c>
      <c r="E3990" s="24">
        <v>13.753886456758201</v>
      </c>
      <c r="F3990" s="24">
        <v>19.284924109875501</v>
      </c>
      <c r="G3990" s="24">
        <v>26.295909970929099</v>
      </c>
      <c r="H3990" s="9">
        <v>0</v>
      </c>
    </row>
    <row r="3991" spans="1:8" x14ac:dyDescent="0.35">
      <c r="A3991" s="8" t="str">
        <f t="shared" si="131"/>
        <v>Distribución volumen por criterio (kg ó litros)Esparragos Ing.HOMBRE</v>
      </c>
      <c r="B3991" s="8" t="s">
        <v>265</v>
      </c>
      <c r="C3991" s="8">
        <v>0</v>
      </c>
      <c r="D3991" t="s">
        <v>166</v>
      </c>
      <c r="E3991" s="24">
        <v>57.592939482807203</v>
      </c>
      <c r="F3991" s="24">
        <v>54.463347547186203</v>
      </c>
      <c r="G3991" s="24">
        <v>59.448138260098197</v>
      </c>
      <c r="H3991" s="9">
        <v>0</v>
      </c>
    </row>
    <row r="3992" spans="1:8" x14ac:dyDescent="0.35">
      <c r="A3992" s="8" t="str">
        <f t="shared" si="131"/>
        <v>Distribución volumen por criterio (kg ó litros)Esparragos Ing.MUJER</v>
      </c>
      <c r="B3992" s="8" t="s">
        <v>265</v>
      </c>
      <c r="C3992" s="8">
        <v>0</v>
      </c>
      <c r="D3992" t="s">
        <v>167</v>
      </c>
      <c r="E3992" s="24">
        <v>42.407055370840901</v>
      </c>
      <c r="F3992" s="24">
        <v>45.536645203074201</v>
      </c>
      <c r="G3992" s="24">
        <v>40.551871899713603</v>
      </c>
      <c r="H3992" s="9">
        <v>0</v>
      </c>
    </row>
    <row r="3993" spans="1:8" x14ac:dyDescent="0.35">
      <c r="A3993" s="8" t="str">
        <f t="shared" ref="A3993:A4022" si="132">$I$2343&amp;$C$3993&amp;D3993</f>
        <v>Distribución volumen por criterio (kg ó litros)Otras hortalizas Ing.T.ESPAÑA</v>
      </c>
      <c r="B3993" s="8" t="s">
        <v>265</v>
      </c>
      <c r="C3993" s="8" t="s">
        <v>115</v>
      </c>
      <c r="D3993" t="s">
        <v>138</v>
      </c>
      <c r="E3993" s="24">
        <v>100</v>
      </c>
      <c r="F3993" s="24">
        <v>100</v>
      </c>
      <c r="G3993" s="24">
        <v>100</v>
      </c>
      <c r="H3993" s="9">
        <v>0</v>
      </c>
    </row>
    <row r="3994" spans="1:8" x14ac:dyDescent="0.35">
      <c r="A3994" s="8" t="str">
        <f t="shared" si="132"/>
        <v>Distribución volumen por criterio (kg ó litros)Otras hortalizas Ing.BCN AM</v>
      </c>
      <c r="B3994" s="8" t="s">
        <v>265</v>
      </c>
      <c r="C3994" s="8">
        <v>0</v>
      </c>
      <c r="D3994" t="s">
        <v>140</v>
      </c>
      <c r="E3994" s="24">
        <v>8.7174224971627901</v>
      </c>
      <c r="F3994" s="24">
        <v>7.5289323658890899</v>
      </c>
      <c r="G3994" s="24">
        <v>8.8169195161879301</v>
      </c>
      <c r="H3994" s="9">
        <v>0</v>
      </c>
    </row>
    <row r="3995" spans="1:8" x14ac:dyDescent="0.35">
      <c r="A3995" s="8" t="str">
        <f t="shared" si="132"/>
        <v>Distribución volumen por criterio (kg ó litros)Otras hortalizas Ing.REST.CAT ARAGON</v>
      </c>
      <c r="B3995" s="8" t="s">
        <v>265</v>
      </c>
      <c r="C3995" s="8">
        <v>0</v>
      </c>
      <c r="D3995" t="s">
        <v>141</v>
      </c>
      <c r="E3995" s="24">
        <v>10.570660076459101</v>
      </c>
      <c r="F3995" s="24">
        <v>13.547190557005599</v>
      </c>
      <c r="G3995" s="24">
        <v>13.636636845221201</v>
      </c>
      <c r="H3995" s="9">
        <v>0</v>
      </c>
    </row>
    <row r="3996" spans="1:8" x14ac:dyDescent="0.35">
      <c r="A3996" s="8" t="str">
        <f t="shared" si="132"/>
        <v>Distribución volumen por criterio (kg ó litros)Otras hortalizas Ing.LEVANTE</v>
      </c>
      <c r="B3996" s="8" t="s">
        <v>265</v>
      </c>
      <c r="C3996" s="8">
        <v>0</v>
      </c>
      <c r="D3996" t="s">
        <v>142</v>
      </c>
      <c r="E3996" s="24">
        <v>17.1179472719461</v>
      </c>
      <c r="F3996" s="24">
        <v>17.854499160340399</v>
      </c>
      <c r="G3996" s="24">
        <v>16.8579383629279</v>
      </c>
      <c r="H3996" s="9">
        <v>0</v>
      </c>
    </row>
    <row r="3997" spans="1:8" x14ac:dyDescent="0.35">
      <c r="A3997" s="8" t="str">
        <f t="shared" si="132"/>
        <v>Distribución volumen por criterio (kg ó litros)Otras hortalizas Ing.ANDALUCIA</v>
      </c>
      <c r="B3997" s="8" t="s">
        <v>265</v>
      </c>
      <c r="C3997" s="8">
        <v>0</v>
      </c>
      <c r="D3997" t="s">
        <v>143</v>
      </c>
      <c r="E3997" s="24">
        <v>19.812720296424001</v>
      </c>
      <c r="F3997" s="24">
        <v>19.5987179335064</v>
      </c>
      <c r="G3997" s="24">
        <v>18.183246410654998</v>
      </c>
      <c r="H3997" s="9">
        <v>0</v>
      </c>
    </row>
    <row r="3998" spans="1:8" x14ac:dyDescent="0.35">
      <c r="A3998" s="8" t="str">
        <f t="shared" si="132"/>
        <v>Distribución volumen por criterio (kg ó litros)Otras hortalizas Ing.MDD AM</v>
      </c>
      <c r="B3998" s="8" t="s">
        <v>265</v>
      </c>
      <c r="C3998" s="8">
        <v>0</v>
      </c>
      <c r="D3998" t="s">
        <v>144</v>
      </c>
      <c r="E3998" s="24">
        <v>18.770597890745101</v>
      </c>
      <c r="F3998" s="24">
        <v>18.919356052168499</v>
      </c>
      <c r="G3998" s="24">
        <v>17.911066642351699</v>
      </c>
      <c r="H3998" s="9">
        <v>0</v>
      </c>
    </row>
    <row r="3999" spans="1:8" x14ac:dyDescent="0.35">
      <c r="A3999" s="8" t="str">
        <f t="shared" si="132"/>
        <v>Distribución volumen por criterio (kg ó litros)Otras hortalizas Ing.RTO CENTRO</v>
      </c>
      <c r="B3999" s="8" t="s">
        <v>265</v>
      </c>
      <c r="C3999" s="8">
        <v>0</v>
      </c>
      <c r="D3999" t="s">
        <v>145</v>
      </c>
      <c r="E3999" s="24">
        <v>9.2560968317761301</v>
      </c>
      <c r="F3999" s="24">
        <v>9.7055606095391092</v>
      </c>
      <c r="G3999" s="24">
        <v>11.1040008349608</v>
      </c>
      <c r="H3999" s="9">
        <v>0</v>
      </c>
    </row>
    <row r="4000" spans="1:8" x14ac:dyDescent="0.35">
      <c r="A4000" s="8" t="str">
        <f t="shared" si="132"/>
        <v>Distribución volumen por criterio (kg ó litros)Otras hortalizas Ing.NORTE-CENTRO</v>
      </c>
      <c r="B4000" s="8" t="s">
        <v>265</v>
      </c>
      <c r="C4000" s="8">
        <v>0</v>
      </c>
      <c r="D4000" t="s">
        <v>146</v>
      </c>
      <c r="E4000" s="24">
        <v>8.7841290193054409</v>
      </c>
      <c r="F4000" s="24">
        <v>7.3062372665735698</v>
      </c>
      <c r="G4000" s="24">
        <v>8.6213081894646297</v>
      </c>
      <c r="H4000" s="9">
        <v>0</v>
      </c>
    </row>
    <row r="4001" spans="1:8" x14ac:dyDescent="0.35">
      <c r="A4001" s="8" t="str">
        <f t="shared" si="132"/>
        <v>Distribución volumen por criterio (kg ó litros)Otras hortalizas Ing.NOROESTE</v>
      </c>
      <c r="B4001" s="8" t="s">
        <v>265</v>
      </c>
      <c r="C4001" s="8">
        <v>0</v>
      </c>
      <c r="D4001" t="s">
        <v>147</v>
      </c>
      <c r="E4001" s="24">
        <v>6.9704329128877598</v>
      </c>
      <c r="F4001" s="24">
        <v>5.5395044282855403</v>
      </c>
      <c r="G4001" s="24">
        <v>4.8688888226981799</v>
      </c>
      <c r="H4001" s="9">
        <v>0</v>
      </c>
    </row>
    <row r="4002" spans="1:8" x14ac:dyDescent="0.35">
      <c r="A4002" s="8" t="str">
        <f t="shared" si="132"/>
        <v>Distribución volumen por criterio (kg ó litros)Otras hortalizas Ing.&lt;2MIL</v>
      </c>
      <c r="B4002" s="8" t="s">
        <v>265</v>
      </c>
      <c r="C4002" s="8">
        <v>0</v>
      </c>
      <c r="D4002" t="s">
        <v>148</v>
      </c>
      <c r="E4002" s="24">
        <v>4.7454626306327201</v>
      </c>
      <c r="F4002" s="24">
        <v>5.8772856927500099</v>
      </c>
      <c r="G4002" s="24">
        <v>6.3417708359081901</v>
      </c>
      <c r="H4002" s="9">
        <v>0</v>
      </c>
    </row>
    <row r="4003" spans="1:8" x14ac:dyDescent="0.35">
      <c r="A4003" s="8" t="str">
        <f t="shared" si="132"/>
        <v>Distribución volumen por criterio (kg ó litros)Otras hortalizas Ing.2-5MIL</v>
      </c>
      <c r="B4003" s="8" t="s">
        <v>265</v>
      </c>
      <c r="C4003" s="8">
        <v>0</v>
      </c>
      <c r="D4003" t="s">
        <v>149</v>
      </c>
      <c r="E4003" s="24">
        <v>3.72371756294518</v>
      </c>
      <c r="F4003" s="24">
        <v>3.94264606530716</v>
      </c>
      <c r="G4003" s="24">
        <v>3.5949940925383301</v>
      </c>
      <c r="H4003" s="9">
        <v>0</v>
      </c>
    </row>
    <row r="4004" spans="1:8" x14ac:dyDescent="0.35">
      <c r="A4004" s="8" t="str">
        <f t="shared" si="132"/>
        <v>Distribución volumen por criterio (kg ó litros)Otras hortalizas Ing.5-10MIL</v>
      </c>
      <c r="B4004" s="8" t="s">
        <v>265</v>
      </c>
      <c r="C4004" s="8">
        <v>0</v>
      </c>
      <c r="D4004" t="s">
        <v>150</v>
      </c>
      <c r="E4004" s="24">
        <v>8.1784760984023599</v>
      </c>
      <c r="F4004" s="24">
        <v>7.2682347726168102</v>
      </c>
      <c r="G4004" s="24">
        <v>8.0819248019903291</v>
      </c>
      <c r="H4004" s="9">
        <v>0</v>
      </c>
    </row>
    <row r="4005" spans="1:8" x14ac:dyDescent="0.35">
      <c r="A4005" s="8" t="str">
        <f t="shared" si="132"/>
        <v>Distribución volumen por criterio (kg ó litros)Otras hortalizas Ing.10-30MIL</v>
      </c>
      <c r="B4005" s="8" t="s">
        <v>265</v>
      </c>
      <c r="C4005" s="8">
        <v>0</v>
      </c>
      <c r="D4005" t="s">
        <v>151</v>
      </c>
      <c r="E4005" s="24">
        <v>15.594153505337699</v>
      </c>
      <c r="F4005" s="24">
        <v>17.087688739754501</v>
      </c>
      <c r="G4005" s="24">
        <v>18.824075002903601</v>
      </c>
      <c r="H4005" s="9">
        <v>0</v>
      </c>
    </row>
    <row r="4006" spans="1:8" x14ac:dyDescent="0.35">
      <c r="A4006" s="8" t="str">
        <f t="shared" si="132"/>
        <v>Distribución volumen por criterio (kg ó litros)Otras hortalizas Ing.30-100MIL</v>
      </c>
      <c r="B4006" s="8" t="s">
        <v>265</v>
      </c>
      <c r="C4006" s="8">
        <v>0</v>
      </c>
      <c r="D4006" t="s">
        <v>152</v>
      </c>
      <c r="E4006" s="24">
        <v>22.805566683792598</v>
      </c>
      <c r="F4006" s="24">
        <v>24.5256222310562</v>
      </c>
      <c r="G4006" s="24">
        <v>25.673639656347401</v>
      </c>
      <c r="H4006" s="9">
        <v>0</v>
      </c>
    </row>
    <row r="4007" spans="1:8" x14ac:dyDescent="0.35">
      <c r="A4007" s="8" t="str">
        <f t="shared" si="132"/>
        <v>Distribución volumen por criterio (kg ó litros)Otras hortalizas Ing.100-200MIL</v>
      </c>
      <c r="B4007" s="8" t="s">
        <v>265</v>
      </c>
      <c r="C4007" s="8">
        <v>0</v>
      </c>
      <c r="D4007" t="s">
        <v>153</v>
      </c>
      <c r="E4007" s="24">
        <v>8.2501844073724904</v>
      </c>
      <c r="F4007" s="24">
        <v>8.9247855595319407</v>
      </c>
      <c r="G4007" s="24">
        <v>9.4874406020714108</v>
      </c>
      <c r="H4007" s="9">
        <v>0</v>
      </c>
    </row>
    <row r="4008" spans="1:8" x14ac:dyDescent="0.35">
      <c r="A4008" s="8" t="str">
        <f t="shared" si="132"/>
        <v>Distribución volumen por criterio (kg ó litros)Otras hortalizas Ing.200-500MIL</v>
      </c>
      <c r="B4008" s="8" t="s">
        <v>265</v>
      </c>
      <c r="C4008" s="8">
        <v>0</v>
      </c>
      <c r="D4008" t="s">
        <v>154</v>
      </c>
      <c r="E4008" s="24">
        <v>15.786188769388399</v>
      </c>
      <c r="F4008" s="24">
        <v>14.1848879777421</v>
      </c>
      <c r="G4008" s="24">
        <v>12.8844888445278</v>
      </c>
      <c r="H4008" s="9">
        <v>0</v>
      </c>
    </row>
    <row r="4009" spans="1:8" x14ac:dyDescent="0.35">
      <c r="A4009" s="8" t="str">
        <f t="shared" si="132"/>
        <v>Distribución volumen por criterio (kg ó litros)Otras hortalizas Ing.&gt;500MIL</v>
      </c>
      <c r="B4009" s="8" t="s">
        <v>265</v>
      </c>
      <c r="C4009" s="8">
        <v>0</v>
      </c>
      <c r="D4009" t="s">
        <v>155</v>
      </c>
      <c r="E4009" s="24">
        <v>20.916259678104801</v>
      </c>
      <c r="F4009" s="24">
        <v>18.1888478100798</v>
      </c>
      <c r="G4009" s="24">
        <v>15.1116772180151</v>
      </c>
      <c r="H4009" s="9">
        <v>0</v>
      </c>
    </row>
    <row r="4010" spans="1:8" x14ac:dyDescent="0.35">
      <c r="A4010" s="8" t="str">
        <f t="shared" si="132"/>
        <v>Distribución volumen por criterio (kg ó litros)Otras hortalizas Ing.DE 15 A 19 AÑOS</v>
      </c>
      <c r="B4010" s="8" t="s">
        <v>265</v>
      </c>
      <c r="C4010" s="8">
        <v>0</v>
      </c>
      <c r="D4010" t="s">
        <v>156</v>
      </c>
      <c r="E4010" s="24">
        <v>1.61074830655964</v>
      </c>
      <c r="F4010" s="24">
        <v>2.6491436723991599</v>
      </c>
      <c r="G4010" s="24">
        <v>2.6544791860389498</v>
      </c>
      <c r="H4010" s="9">
        <v>0</v>
      </c>
    </row>
    <row r="4011" spans="1:8" x14ac:dyDescent="0.35">
      <c r="A4011" s="8" t="str">
        <f t="shared" si="132"/>
        <v>Distribución volumen por criterio (kg ó litros)Otras hortalizas Ing.DE 20 A 24 AÑOS</v>
      </c>
      <c r="B4011" s="8" t="s">
        <v>265</v>
      </c>
      <c r="C4011" s="8">
        <v>0</v>
      </c>
      <c r="D4011" t="s">
        <v>157</v>
      </c>
      <c r="E4011" s="24">
        <v>2.2893466230910802</v>
      </c>
      <c r="F4011" s="24">
        <v>2.2752979173226402</v>
      </c>
      <c r="G4011" s="24">
        <v>2.3586877418754799</v>
      </c>
      <c r="H4011" s="9">
        <v>0</v>
      </c>
    </row>
    <row r="4012" spans="1:8" x14ac:dyDescent="0.35">
      <c r="A4012" s="8" t="str">
        <f t="shared" si="132"/>
        <v>Distribución volumen por criterio (kg ó litros)Otras hortalizas Ing.DE 25 A 34 AÑOS</v>
      </c>
      <c r="B4012" s="8" t="s">
        <v>265</v>
      </c>
      <c r="C4012" s="8">
        <v>0</v>
      </c>
      <c r="D4012" t="s">
        <v>158</v>
      </c>
      <c r="E4012" s="24">
        <v>10.496114711646699</v>
      </c>
      <c r="F4012" s="24">
        <v>8.4458572085763794</v>
      </c>
      <c r="G4012" s="24">
        <v>7.6902579879208304</v>
      </c>
      <c r="H4012" s="9">
        <v>0</v>
      </c>
    </row>
    <row r="4013" spans="1:8" x14ac:dyDescent="0.35">
      <c r="A4013" s="8" t="str">
        <f t="shared" si="132"/>
        <v>Distribución volumen por criterio (kg ó litros)Otras hortalizas Ing.DE 35 A 49 AÑOS</v>
      </c>
      <c r="B4013" s="8" t="s">
        <v>265</v>
      </c>
      <c r="C4013" s="8">
        <v>0</v>
      </c>
      <c r="D4013" t="s">
        <v>159</v>
      </c>
      <c r="E4013" s="24">
        <v>28.970411468666601</v>
      </c>
      <c r="F4013" s="24">
        <v>25.053804609402199</v>
      </c>
      <c r="G4013" s="24">
        <v>23.583810277058099</v>
      </c>
      <c r="H4013" s="9">
        <v>0</v>
      </c>
    </row>
    <row r="4014" spans="1:8" x14ac:dyDescent="0.35">
      <c r="A4014" s="8" t="str">
        <f t="shared" si="132"/>
        <v>Distribución volumen por criterio (kg ó litros)Otras hortalizas Ing.DE 50 A 59 AÑOS</v>
      </c>
      <c r="B4014" s="8" t="s">
        <v>265</v>
      </c>
      <c r="C4014" s="8">
        <v>0</v>
      </c>
      <c r="D4014" t="s">
        <v>160</v>
      </c>
      <c r="E4014" s="24">
        <v>27.3352162146913</v>
      </c>
      <c r="F4014" s="24">
        <v>29.703099743204501</v>
      </c>
      <c r="G4014" s="24">
        <v>28.0028072911458</v>
      </c>
      <c r="H4014" s="9">
        <v>0</v>
      </c>
    </row>
    <row r="4015" spans="1:8" x14ac:dyDescent="0.35">
      <c r="A4015" s="8" t="str">
        <f t="shared" si="132"/>
        <v>Distribución volumen por criterio (kg ó litros)Otras hortalizas Ing.DE 60 A 75 AÑOS</v>
      </c>
      <c r="B4015" s="8" t="s">
        <v>265</v>
      </c>
      <c r="C4015" s="8">
        <v>0</v>
      </c>
      <c r="D4015" t="s">
        <v>161</v>
      </c>
      <c r="E4015" s="24">
        <v>29.298172353403299</v>
      </c>
      <c r="F4015" s="24">
        <v>31.8727959943519</v>
      </c>
      <c r="G4015" s="24">
        <v>35.709964176525297</v>
      </c>
      <c r="H4015" s="9">
        <v>0</v>
      </c>
    </row>
    <row r="4016" spans="1:8" x14ac:dyDescent="0.35">
      <c r="A4016" s="8" t="str">
        <f t="shared" si="132"/>
        <v>Distribución volumen por criterio (kg ó litros)Otras hortalizas Ing.NIVEL ALTO</v>
      </c>
      <c r="B4016" s="8" t="s">
        <v>265</v>
      </c>
      <c r="C4016" s="8">
        <v>0</v>
      </c>
      <c r="D4016" t="s">
        <v>245</v>
      </c>
      <c r="E4016" s="24">
        <v>27.679946217142898</v>
      </c>
      <c r="F4016" s="24">
        <v>25.9583134306238</v>
      </c>
      <c r="G4016" s="24">
        <v>24.4191493136811</v>
      </c>
      <c r="H4016" s="9">
        <v>0</v>
      </c>
    </row>
    <row r="4017" spans="1:8" x14ac:dyDescent="0.35">
      <c r="A4017" s="8" t="str">
        <f t="shared" si="132"/>
        <v>Distribución volumen por criterio (kg ó litros)Otras hortalizas Ing.NIVEL MEDIO ALTO</v>
      </c>
      <c r="B4017" s="8" t="s">
        <v>265</v>
      </c>
      <c r="C4017" s="8">
        <v>0</v>
      </c>
      <c r="D4017" t="s">
        <v>246</v>
      </c>
      <c r="E4017" s="24">
        <v>13.7708214428385</v>
      </c>
      <c r="F4017" s="24">
        <v>15.516391134960999</v>
      </c>
      <c r="G4017" s="24">
        <v>15.502675954560701</v>
      </c>
      <c r="H4017" s="9">
        <v>0</v>
      </c>
    </row>
    <row r="4018" spans="1:8" x14ac:dyDescent="0.35">
      <c r="A4018" s="8" t="str">
        <f t="shared" si="132"/>
        <v>Distribución volumen por criterio (kg ó litros)Otras hortalizas Ing.NIVEL MEDIO</v>
      </c>
      <c r="B4018" s="8" t="s">
        <v>265</v>
      </c>
      <c r="C4018" s="8">
        <v>0</v>
      </c>
      <c r="D4018" t="s">
        <v>247</v>
      </c>
      <c r="E4018" s="24">
        <v>23.741796981294399</v>
      </c>
      <c r="F4018" s="24">
        <v>25.406146892876901</v>
      </c>
      <c r="G4018" s="24">
        <v>24.7533966817535</v>
      </c>
      <c r="H4018" s="9">
        <v>0</v>
      </c>
    </row>
    <row r="4019" spans="1:8" x14ac:dyDescent="0.35">
      <c r="A4019" s="8" t="str">
        <f t="shared" si="132"/>
        <v>Distribución volumen por criterio (kg ó litros)Otras hortalizas Ing.NIVEL MEDIO BAJO</v>
      </c>
      <c r="B4019" s="8" t="s">
        <v>265</v>
      </c>
      <c r="C4019" s="8">
        <v>0</v>
      </c>
      <c r="D4019" t="s">
        <v>248</v>
      </c>
      <c r="E4019" s="24">
        <v>14.3410747328066</v>
      </c>
      <c r="F4019" s="24">
        <v>13.9083591845262</v>
      </c>
      <c r="G4019" s="24">
        <v>14.220843455289</v>
      </c>
      <c r="H4019" s="9">
        <v>0</v>
      </c>
    </row>
    <row r="4020" spans="1:8" x14ac:dyDescent="0.35">
      <c r="A4020" s="8" t="str">
        <f t="shared" si="132"/>
        <v>Distribución volumen por criterio (kg ó litros)Otras hortalizas Ing.NIVEL BAJO</v>
      </c>
      <c r="B4020" s="8" t="s">
        <v>265</v>
      </c>
      <c r="C4020" s="8">
        <v>0</v>
      </c>
      <c r="D4020" t="s">
        <v>249</v>
      </c>
      <c r="E4020" s="24">
        <v>20.466367790701899</v>
      </c>
      <c r="F4020" s="24">
        <v>19.210788764258499</v>
      </c>
      <c r="G4020" s="24">
        <v>21.103944991138899</v>
      </c>
      <c r="H4020" s="9">
        <v>0</v>
      </c>
    </row>
    <row r="4021" spans="1:8" x14ac:dyDescent="0.35">
      <c r="A4021" s="8" t="str">
        <f t="shared" si="132"/>
        <v>Distribución volumen por criterio (kg ó litros)Otras hortalizas Ing.HOMBRE</v>
      </c>
      <c r="B4021" s="8" t="s">
        <v>265</v>
      </c>
      <c r="C4021" s="8">
        <v>0</v>
      </c>
      <c r="D4021" t="s">
        <v>166</v>
      </c>
      <c r="E4021" s="24">
        <v>49.305193637417197</v>
      </c>
      <c r="F4021" s="24">
        <v>51.120015417879401</v>
      </c>
      <c r="G4021" s="24">
        <v>49.221741818719799</v>
      </c>
      <c r="H4021" s="9">
        <v>0</v>
      </c>
    </row>
    <row r="4022" spans="1:8" x14ac:dyDescent="0.35">
      <c r="A4022" s="8" t="str">
        <f t="shared" si="132"/>
        <v>Distribución volumen por criterio (kg ó litros)Otras hortalizas Ing.MUJER</v>
      </c>
      <c r="B4022" s="8" t="s">
        <v>265</v>
      </c>
      <c r="C4022" s="8">
        <v>0</v>
      </c>
      <c r="D4022" t="s">
        <v>167</v>
      </c>
      <c r="E4022" s="24">
        <v>50.694811103534498</v>
      </c>
      <c r="F4022" s="24">
        <v>48.879987413898199</v>
      </c>
      <c r="G4022" s="24">
        <v>50.778269026050999</v>
      </c>
      <c r="H4022" s="9">
        <v>0</v>
      </c>
    </row>
    <row r="4023" spans="1:8" x14ac:dyDescent="0.35">
      <c r="A4023" s="8" t="str">
        <f t="shared" ref="A4023:A4052" si="133">$I$2343&amp;$C$4023&amp;D4023</f>
        <v>Distribución volumen por criterio (kg ó litros).Aceite alino Ing.T.ESPAÑA</v>
      </c>
      <c r="B4023" s="8" t="s">
        <v>265</v>
      </c>
      <c r="C4023" s="8" t="s">
        <v>116</v>
      </c>
      <c r="D4023" t="s">
        <v>138</v>
      </c>
      <c r="E4023" s="24">
        <v>100</v>
      </c>
      <c r="F4023" s="24">
        <v>100</v>
      </c>
      <c r="G4023" s="24">
        <v>100</v>
      </c>
      <c r="H4023" s="9">
        <v>0</v>
      </c>
    </row>
    <row r="4024" spans="1:8" x14ac:dyDescent="0.35">
      <c r="A4024" s="8" t="str">
        <f t="shared" si="133"/>
        <v>Distribución volumen por criterio (kg ó litros).Aceite alino Ing.BCN AM</v>
      </c>
      <c r="B4024" s="8" t="s">
        <v>265</v>
      </c>
      <c r="C4024" s="8">
        <v>0</v>
      </c>
      <c r="D4024" t="s">
        <v>140</v>
      </c>
      <c r="E4024" s="24">
        <v>9.9132717095120793</v>
      </c>
      <c r="F4024" s="24">
        <v>9.67404175073864</v>
      </c>
      <c r="G4024" s="24">
        <v>9.2656505305960302</v>
      </c>
      <c r="H4024" s="9">
        <v>0</v>
      </c>
    </row>
    <row r="4025" spans="1:8" x14ac:dyDescent="0.35">
      <c r="A4025" s="8" t="str">
        <f t="shared" si="133"/>
        <v>Distribución volumen por criterio (kg ó litros).Aceite alino Ing.REST.CAT ARAGON</v>
      </c>
      <c r="B4025" s="8" t="s">
        <v>265</v>
      </c>
      <c r="C4025" s="8">
        <v>0</v>
      </c>
      <c r="D4025" t="s">
        <v>141</v>
      </c>
      <c r="E4025" s="24">
        <v>6.6729187447337104</v>
      </c>
      <c r="F4025" s="24">
        <v>9.9108854570057208</v>
      </c>
      <c r="G4025" s="24">
        <v>9.4794060284100006</v>
      </c>
      <c r="H4025" s="9">
        <v>0</v>
      </c>
    </row>
    <row r="4026" spans="1:8" x14ac:dyDescent="0.35">
      <c r="A4026" s="8" t="str">
        <f t="shared" si="133"/>
        <v>Distribución volumen por criterio (kg ó litros).Aceite alino Ing.LEVANTE</v>
      </c>
      <c r="B4026" s="8" t="s">
        <v>265</v>
      </c>
      <c r="C4026" s="8">
        <v>0</v>
      </c>
      <c r="D4026" t="s">
        <v>142</v>
      </c>
      <c r="E4026" s="24">
        <v>21.642181161682</v>
      </c>
      <c r="F4026" s="24">
        <v>19.856909636251299</v>
      </c>
      <c r="G4026" s="24">
        <v>20.802259357841201</v>
      </c>
      <c r="H4026" s="9">
        <v>0</v>
      </c>
    </row>
    <row r="4027" spans="1:8" x14ac:dyDescent="0.35">
      <c r="A4027" s="8" t="str">
        <f t="shared" si="133"/>
        <v>Distribución volumen por criterio (kg ó litros).Aceite alino Ing.ANDALUCIA</v>
      </c>
      <c r="B4027" s="8" t="s">
        <v>265</v>
      </c>
      <c r="C4027" s="8">
        <v>0</v>
      </c>
      <c r="D4027" t="s">
        <v>143</v>
      </c>
      <c r="E4027" s="24">
        <v>23.7129329592319</v>
      </c>
      <c r="F4027" s="24">
        <v>25.786858629373899</v>
      </c>
      <c r="G4027" s="24">
        <v>22.1534530894569</v>
      </c>
      <c r="H4027" s="9">
        <v>0</v>
      </c>
    </row>
    <row r="4028" spans="1:8" x14ac:dyDescent="0.35">
      <c r="A4028" s="8" t="str">
        <f t="shared" si="133"/>
        <v>Distribución volumen por criterio (kg ó litros).Aceite alino Ing.MDD AM</v>
      </c>
      <c r="B4028" s="8" t="s">
        <v>265</v>
      </c>
      <c r="C4028" s="8">
        <v>0</v>
      </c>
      <c r="D4028" t="s">
        <v>144</v>
      </c>
      <c r="E4028" s="24">
        <v>18.573990583968801</v>
      </c>
      <c r="F4028" s="24">
        <v>18.2910463738604</v>
      </c>
      <c r="G4028" s="24">
        <v>17.5366756961634</v>
      </c>
      <c r="H4028" s="9">
        <v>0</v>
      </c>
    </row>
    <row r="4029" spans="1:8" x14ac:dyDescent="0.35">
      <c r="A4029" s="8" t="str">
        <f t="shared" si="133"/>
        <v>Distribución volumen por criterio (kg ó litros).Aceite alino Ing.RTO CENTRO</v>
      </c>
      <c r="B4029" s="8" t="s">
        <v>265</v>
      </c>
      <c r="C4029" s="8">
        <v>0</v>
      </c>
      <c r="D4029" t="s">
        <v>145</v>
      </c>
      <c r="E4029" s="24">
        <v>9.3847624764368494</v>
      </c>
      <c r="F4029" s="24">
        <v>8.5601903321919899</v>
      </c>
      <c r="G4029" s="24">
        <v>11.730617191710399</v>
      </c>
      <c r="H4029" s="9">
        <v>0</v>
      </c>
    </row>
    <row r="4030" spans="1:8" x14ac:dyDescent="0.35">
      <c r="A4030" s="8" t="str">
        <f t="shared" si="133"/>
        <v>Distribución volumen por criterio (kg ó litros).Aceite alino Ing.NORTE-CENTRO</v>
      </c>
      <c r="B4030" s="8" t="s">
        <v>265</v>
      </c>
      <c r="C4030" s="8">
        <v>0</v>
      </c>
      <c r="D4030" t="s">
        <v>146</v>
      </c>
      <c r="E4030" s="24">
        <v>5.4345823659417398</v>
      </c>
      <c r="F4030" s="24">
        <v>4.2725783680878697</v>
      </c>
      <c r="G4030" s="24">
        <v>6.1320754496292098</v>
      </c>
      <c r="H4030" s="9">
        <v>0</v>
      </c>
    </row>
    <row r="4031" spans="1:8" x14ac:dyDescent="0.35">
      <c r="A4031" s="8" t="str">
        <f t="shared" si="133"/>
        <v>Distribución volumen por criterio (kg ó litros).Aceite alino Ing.NOROESTE</v>
      </c>
      <c r="B4031" s="8" t="s">
        <v>265</v>
      </c>
      <c r="C4031" s="8">
        <v>0</v>
      </c>
      <c r="D4031" t="s">
        <v>147</v>
      </c>
      <c r="E4031" s="24">
        <v>4.6653383682534999</v>
      </c>
      <c r="F4031" s="24">
        <v>3.6474973286449202</v>
      </c>
      <c r="G4031" s="24">
        <v>2.8998540728818298</v>
      </c>
      <c r="H4031" s="9">
        <v>0</v>
      </c>
    </row>
    <row r="4032" spans="1:8" x14ac:dyDescent="0.35">
      <c r="A4032" s="8" t="str">
        <f t="shared" si="133"/>
        <v>Distribución volumen por criterio (kg ó litros).Aceite alino Ing.&lt;2MIL</v>
      </c>
      <c r="B4032" s="8" t="s">
        <v>265</v>
      </c>
      <c r="C4032" s="8">
        <v>0</v>
      </c>
      <c r="D4032" t="s">
        <v>148</v>
      </c>
      <c r="E4032" s="24">
        <v>3.7964617803668701</v>
      </c>
      <c r="F4032" s="24">
        <v>3.95210998024191</v>
      </c>
      <c r="G4032" s="24">
        <v>2.7650409756781</v>
      </c>
      <c r="H4032" s="9">
        <v>0</v>
      </c>
    </row>
    <row r="4033" spans="1:8" x14ac:dyDescent="0.35">
      <c r="A4033" s="8" t="str">
        <f t="shared" si="133"/>
        <v>Distribución volumen por criterio (kg ó litros).Aceite alino Ing.2-5MIL</v>
      </c>
      <c r="B4033" s="8" t="s">
        <v>265</v>
      </c>
      <c r="C4033" s="8">
        <v>0</v>
      </c>
      <c r="D4033" t="s">
        <v>149</v>
      </c>
      <c r="E4033" s="24">
        <v>5.52798052859319</v>
      </c>
      <c r="F4033" s="24">
        <v>5.1264899054445401</v>
      </c>
      <c r="G4033" s="24">
        <v>5.7020828418727101</v>
      </c>
      <c r="H4033" s="9">
        <v>0</v>
      </c>
    </row>
    <row r="4034" spans="1:8" x14ac:dyDescent="0.35">
      <c r="A4034" s="8" t="str">
        <f t="shared" si="133"/>
        <v>Distribución volumen por criterio (kg ó litros).Aceite alino Ing.5-10MIL</v>
      </c>
      <c r="B4034" s="8" t="s">
        <v>265</v>
      </c>
      <c r="C4034" s="8">
        <v>0</v>
      </c>
      <c r="D4034" t="s">
        <v>150</v>
      </c>
      <c r="E4034" s="24">
        <v>5.12537822881648</v>
      </c>
      <c r="F4034" s="24">
        <v>6.0840796570342501</v>
      </c>
      <c r="G4034" s="24">
        <v>5.7760857178131104</v>
      </c>
      <c r="H4034" s="9">
        <v>0</v>
      </c>
    </row>
    <row r="4035" spans="1:8" x14ac:dyDescent="0.35">
      <c r="A4035" s="8" t="str">
        <f t="shared" si="133"/>
        <v>Distribución volumen por criterio (kg ó litros).Aceite alino Ing.10-30MIL</v>
      </c>
      <c r="B4035" s="8" t="s">
        <v>265</v>
      </c>
      <c r="C4035" s="8">
        <v>0</v>
      </c>
      <c r="D4035" t="s">
        <v>151</v>
      </c>
      <c r="E4035" s="24">
        <v>15.8483629609392</v>
      </c>
      <c r="F4035" s="24">
        <v>17.503798319765</v>
      </c>
      <c r="G4035" s="24">
        <v>20.0141148028045</v>
      </c>
      <c r="H4035" s="9">
        <v>0</v>
      </c>
    </row>
    <row r="4036" spans="1:8" x14ac:dyDescent="0.35">
      <c r="A4036" s="8" t="str">
        <f t="shared" si="133"/>
        <v>Distribución volumen por criterio (kg ó litros).Aceite alino Ing.30-100MIL</v>
      </c>
      <c r="B4036" s="8" t="s">
        <v>265</v>
      </c>
      <c r="C4036" s="8">
        <v>0</v>
      </c>
      <c r="D4036" t="s">
        <v>152</v>
      </c>
      <c r="E4036" s="24">
        <v>21.983753208091301</v>
      </c>
      <c r="F4036" s="24">
        <v>23.457059351522901</v>
      </c>
      <c r="G4036" s="24">
        <v>22.138544059007302</v>
      </c>
      <c r="H4036" s="9">
        <v>0</v>
      </c>
    </row>
    <row r="4037" spans="1:8" x14ac:dyDescent="0.35">
      <c r="A4037" s="8" t="str">
        <f t="shared" si="133"/>
        <v>Distribución volumen por criterio (kg ó litros).Aceite alino Ing.100-200MIL</v>
      </c>
      <c r="B4037" s="8" t="s">
        <v>265</v>
      </c>
      <c r="C4037" s="8">
        <v>0</v>
      </c>
      <c r="D4037" t="s">
        <v>153</v>
      </c>
      <c r="E4037" s="24">
        <v>8.7102885392060792</v>
      </c>
      <c r="F4037" s="24">
        <v>8.7083143104534706</v>
      </c>
      <c r="G4037" s="24">
        <v>7.2972231142560302</v>
      </c>
      <c r="H4037" s="9">
        <v>0</v>
      </c>
    </row>
    <row r="4038" spans="1:8" x14ac:dyDescent="0.35">
      <c r="A4038" s="8" t="str">
        <f t="shared" si="133"/>
        <v>Distribución volumen por criterio (kg ó litros).Aceite alino Ing.200-500MIL</v>
      </c>
      <c r="B4038" s="8" t="s">
        <v>265</v>
      </c>
      <c r="C4038" s="8">
        <v>0</v>
      </c>
      <c r="D4038" t="s">
        <v>154</v>
      </c>
      <c r="E4038" s="24">
        <v>14.657892603093</v>
      </c>
      <c r="F4038" s="24">
        <v>12.089711334094099</v>
      </c>
      <c r="G4038" s="24">
        <v>13.4912644566267</v>
      </c>
      <c r="H4038" s="9">
        <v>0</v>
      </c>
    </row>
    <row r="4039" spans="1:8" x14ac:dyDescent="0.35">
      <c r="A4039" s="8" t="str">
        <f t="shared" si="133"/>
        <v>Distribución volumen por criterio (kg ó litros).Aceite alino Ing.&gt;500MIL</v>
      </c>
      <c r="B4039" s="8" t="s">
        <v>265</v>
      </c>
      <c r="C4039" s="8">
        <v>0</v>
      </c>
      <c r="D4039" t="s">
        <v>155</v>
      </c>
      <c r="E4039" s="24">
        <v>24.3498658534916</v>
      </c>
      <c r="F4039" s="24">
        <v>23.078444960524902</v>
      </c>
      <c r="G4039" s="24">
        <v>22.815631584130301</v>
      </c>
      <c r="H4039" s="9">
        <v>0</v>
      </c>
    </row>
    <row r="4040" spans="1:8" x14ac:dyDescent="0.35">
      <c r="A4040" s="8" t="str">
        <f t="shared" si="133"/>
        <v>Distribución volumen por criterio (kg ó litros).Aceite alino Ing.DE 15 A 19 AÑOS</v>
      </c>
      <c r="B4040" s="8" t="s">
        <v>265</v>
      </c>
      <c r="C4040" s="8">
        <v>0</v>
      </c>
      <c r="D4040" t="s">
        <v>156</v>
      </c>
      <c r="E4040" s="24">
        <v>1.2287897297200601</v>
      </c>
      <c r="F4040" s="24">
        <v>0.42933765864128398</v>
      </c>
      <c r="G4040" s="24">
        <v>0.49828456660771397</v>
      </c>
      <c r="H4040" s="9">
        <v>0</v>
      </c>
    </row>
    <row r="4041" spans="1:8" x14ac:dyDescent="0.35">
      <c r="A4041" s="8" t="str">
        <f t="shared" si="133"/>
        <v>Distribución volumen por criterio (kg ó litros).Aceite alino Ing.DE 20 A 24 AÑOS</v>
      </c>
      <c r="B4041" s="8" t="s">
        <v>265</v>
      </c>
      <c r="C4041" s="8">
        <v>0</v>
      </c>
      <c r="D4041" t="s">
        <v>157</v>
      </c>
      <c r="E4041" s="24">
        <v>1.0995579632871499</v>
      </c>
      <c r="F4041" s="24">
        <v>0.54738609310234798</v>
      </c>
      <c r="G4041" s="24">
        <v>0.99271681454930605</v>
      </c>
      <c r="H4041" s="9">
        <v>0</v>
      </c>
    </row>
    <row r="4042" spans="1:8" x14ac:dyDescent="0.35">
      <c r="A4042" s="8" t="str">
        <f t="shared" si="133"/>
        <v>Distribución volumen por criterio (kg ó litros).Aceite alino Ing.DE 25 A 34 AÑOS</v>
      </c>
      <c r="B4042" s="8" t="s">
        <v>265</v>
      </c>
      <c r="C4042" s="8">
        <v>0</v>
      </c>
      <c r="D4042" t="s">
        <v>158</v>
      </c>
      <c r="E4042" s="24">
        <v>4.2065144464885904</v>
      </c>
      <c r="F4042" s="24">
        <v>3.5845693638253699</v>
      </c>
      <c r="G4042" s="24">
        <v>3.42711022912408</v>
      </c>
      <c r="H4042" s="9">
        <v>0</v>
      </c>
    </row>
    <row r="4043" spans="1:8" x14ac:dyDescent="0.35">
      <c r="A4043" s="8" t="str">
        <f t="shared" si="133"/>
        <v>Distribución volumen por criterio (kg ó litros).Aceite alino Ing.DE 35 A 49 AÑOS</v>
      </c>
      <c r="B4043" s="8" t="s">
        <v>265</v>
      </c>
      <c r="C4043" s="8">
        <v>0</v>
      </c>
      <c r="D4043" t="s">
        <v>159</v>
      </c>
      <c r="E4043" s="24">
        <v>16.9811142125101</v>
      </c>
      <c r="F4043" s="24">
        <v>17.067923342379999</v>
      </c>
      <c r="G4043" s="24">
        <v>14.342818312793399</v>
      </c>
      <c r="H4043" s="9">
        <v>0</v>
      </c>
    </row>
    <row r="4044" spans="1:8" x14ac:dyDescent="0.35">
      <c r="A4044" s="8" t="str">
        <f t="shared" si="133"/>
        <v>Distribución volumen por criterio (kg ó litros).Aceite alino Ing.DE 50 A 59 AÑOS</v>
      </c>
      <c r="B4044" s="8" t="s">
        <v>265</v>
      </c>
      <c r="C4044" s="8">
        <v>0</v>
      </c>
      <c r="D4044" t="s">
        <v>160</v>
      </c>
      <c r="E4044" s="24">
        <v>32.394972296647502</v>
      </c>
      <c r="F4044" s="24">
        <v>31.906583341711499</v>
      </c>
      <c r="G4044" s="24">
        <v>32.341482245544498</v>
      </c>
      <c r="H4044" s="9">
        <v>0</v>
      </c>
    </row>
    <row r="4045" spans="1:8" x14ac:dyDescent="0.35">
      <c r="A4045" s="8" t="str">
        <f t="shared" si="133"/>
        <v>Distribución volumen por criterio (kg ó litros).Aceite alino Ing.DE 60 A 75 AÑOS</v>
      </c>
      <c r="B4045" s="8" t="s">
        <v>265</v>
      </c>
      <c r="C4045" s="8">
        <v>0</v>
      </c>
      <c r="D4045" t="s">
        <v>161</v>
      </c>
      <c r="E4045" s="24">
        <v>44.0890261711261</v>
      </c>
      <c r="F4045" s="24">
        <v>46.464199477407398</v>
      </c>
      <c r="G4045" s="24">
        <v>48.397580559688301</v>
      </c>
      <c r="H4045" s="9">
        <v>0</v>
      </c>
    </row>
    <row r="4046" spans="1:8" x14ac:dyDescent="0.35">
      <c r="A4046" s="8" t="str">
        <f t="shared" si="133"/>
        <v>Distribución volumen por criterio (kg ó litros).Aceite alino Ing.NIVEL ALTO</v>
      </c>
      <c r="B4046" s="8" t="s">
        <v>265</v>
      </c>
      <c r="C4046" s="8">
        <v>0</v>
      </c>
      <c r="D4046" t="s">
        <v>245</v>
      </c>
      <c r="E4046" s="24">
        <v>23.749990131911201</v>
      </c>
      <c r="F4046" s="24">
        <v>21.276242237939801</v>
      </c>
      <c r="G4046" s="24">
        <v>23.158518585021501</v>
      </c>
      <c r="H4046" s="9">
        <v>0</v>
      </c>
    </row>
    <row r="4047" spans="1:8" x14ac:dyDescent="0.35">
      <c r="A4047" s="8" t="str">
        <f t="shared" si="133"/>
        <v>Distribución volumen por criterio (kg ó litros).Aceite alino Ing.NIVEL MEDIO ALTO</v>
      </c>
      <c r="B4047" s="8" t="s">
        <v>265</v>
      </c>
      <c r="C4047" s="8">
        <v>0</v>
      </c>
      <c r="D4047" t="s">
        <v>246</v>
      </c>
      <c r="E4047" s="24">
        <v>11.4113488120867</v>
      </c>
      <c r="F4047" s="24">
        <v>15.0345824856033</v>
      </c>
      <c r="G4047" s="24">
        <v>11.514464201231799</v>
      </c>
      <c r="H4047" s="9">
        <v>0</v>
      </c>
    </row>
    <row r="4048" spans="1:8" x14ac:dyDescent="0.35">
      <c r="A4048" s="8" t="str">
        <f t="shared" si="133"/>
        <v>Distribución volumen por criterio (kg ó litros).Aceite alino Ing.NIVEL MEDIO</v>
      </c>
      <c r="B4048" s="8" t="s">
        <v>265</v>
      </c>
      <c r="C4048" s="8">
        <v>0</v>
      </c>
      <c r="D4048" t="s">
        <v>247</v>
      </c>
      <c r="E4048" s="24">
        <v>21.0487964431892</v>
      </c>
      <c r="F4048" s="24">
        <v>25.950977536845301</v>
      </c>
      <c r="G4048" s="24">
        <v>27.4699688984803</v>
      </c>
      <c r="H4048" s="9">
        <v>0</v>
      </c>
    </row>
    <row r="4049" spans="1:8" x14ac:dyDescent="0.35">
      <c r="A4049" s="8" t="str">
        <f t="shared" si="133"/>
        <v>Distribución volumen por criterio (kg ó litros).Aceite alino Ing.NIVEL MEDIO BAJO</v>
      </c>
      <c r="B4049" s="8" t="s">
        <v>265</v>
      </c>
      <c r="C4049" s="8">
        <v>0</v>
      </c>
      <c r="D4049" t="s">
        <v>248</v>
      </c>
      <c r="E4049" s="24">
        <v>14.698794672750401</v>
      </c>
      <c r="F4049" s="24">
        <v>10.528016141331801</v>
      </c>
      <c r="G4049" s="24">
        <v>12.466797994458799</v>
      </c>
      <c r="H4049" s="9">
        <v>0</v>
      </c>
    </row>
    <row r="4050" spans="1:8" x14ac:dyDescent="0.35">
      <c r="A4050" s="8" t="str">
        <f t="shared" si="133"/>
        <v>Distribución volumen por criterio (kg ó litros).Aceite alino Ing.NIVEL BAJO</v>
      </c>
      <c r="B4050" s="8" t="s">
        <v>265</v>
      </c>
      <c r="C4050" s="8">
        <v>0</v>
      </c>
      <c r="D4050" t="s">
        <v>249</v>
      </c>
      <c r="E4050" s="24">
        <v>29.091048902360502</v>
      </c>
      <c r="F4050" s="24">
        <v>27.210190135536902</v>
      </c>
      <c r="G4050" s="24">
        <v>25.3902396569984</v>
      </c>
      <c r="H4050" s="9">
        <v>0</v>
      </c>
    </row>
    <row r="4051" spans="1:8" x14ac:dyDescent="0.35">
      <c r="A4051" s="8" t="str">
        <f t="shared" si="133"/>
        <v>Distribución volumen por criterio (kg ó litros).Aceite alino Ing.HOMBRE</v>
      </c>
      <c r="B4051" s="8" t="s">
        <v>265</v>
      </c>
      <c r="C4051" s="8">
        <v>0</v>
      </c>
      <c r="D4051" t="s">
        <v>166</v>
      </c>
      <c r="E4051" s="24">
        <v>55.375551585428497</v>
      </c>
      <c r="F4051" s="24">
        <v>54.723219898466397</v>
      </c>
      <c r="G4051" s="24">
        <v>52.028816520159303</v>
      </c>
      <c r="H4051" s="9">
        <v>0</v>
      </c>
    </row>
    <row r="4052" spans="1:8" x14ac:dyDescent="0.35">
      <c r="A4052" s="8" t="str">
        <f t="shared" si="133"/>
        <v>Distribución volumen por criterio (kg ó litros).Aceite alino Ing.MUJER</v>
      </c>
      <c r="B4052" s="8" t="s">
        <v>265</v>
      </c>
      <c r="C4052" s="8">
        <v>0</v>
      </c>
      <c r="D4052" t="s">
        <v>167</v>
      </c>
      <c r="E4052" s="24">
        <v>44.624428058549803</v>
      </c>
      <c r="F4052" s="24">
        <v>45.276784767299098</v>
      </c>
      <c r="G4052" s="24">
        <v>47.971178168037497</v>
      </c>
      <c r="H4052" s="9">
        <v>0</v>
      </c>
    </row>
    <row r="4053" spans="1:8" x14ac:dyDescent="0.35">
      <c r="A4053" s="8" t="str">
        <f t="shared" ref="A4053:A4082" si="134">$I$2343&amp;$C$4053&amp;D4053</f>
        <v>Distribución volumen por criterio (kg ó litros)Aceite oliva Ing.T.ESPAÑA</v>
      </c>
      <c r="B4053" s="8" t="s">
        <v>265</v>
      </c>
      <c r="C4053" s="8" t="s">
        <v>270</v>
      </c>
      <c r="D4053" t="s">
        <v>138</v>
      </c>
      <c r="E4053" s="24">
        <v>100</v>
      </c>
      <c r="F4053" s="24">
        <v>100</v>
      </c>
      <c r="G4053" s="24">
        <v>100</v>
      </c>
      <c r="H4053" s="9">
        <v>0</v>
      </c>
    </row>
    <row r="4054" spans="1:8" x14ac:dyDescent="0.35">
      <c r="A4054" s="8" t="str">
        <f t="shared" si="134"/>
        <v>Distribución volumen por criterio (kg ó litros)Aceite oliva Ing.BCN AM</v>
      </c>
      <c r="B4054" s="8" t="s">
        <v>265</v>
      </c>
      <c r="C4054" s="8">
        <v>0</v>
      </c>
      <c r="D4054" t="s">
        <v>140</v>
      </c>
      <c r="E4054" s="24">
        <v>8.2482279365397204</v>
      </c>
      <c r="F4054" s="24">
        <v>10.385556175227901</v>
      </c>
      <c r="G4054" s="24">
        <v>6.7741876763376601</v>
      </c>
      <c r="H4054" s="9">
        <v>0</v>
      </c>
    </row>
    <row r="4055" spans="1:8" x14ac:dyDescent="0.35">
      <c r="A4055" s="8" t="str">
        <f t="shared" si="134"/>
        <v>Distribución volumen por criterio (kg ó litros)Aceite oliva Ing.REST.CAT ARAGON</v>
      </c>
      <c r="B4055" s="8" t="s">
        <v>265</v>
      </c>
      <c r="C4055" s="8">
        <v>0</v>
      </c>
      <c r="D4055" t="s">
        <v>141</v>
      </c>
      <c r="E4055" s="24">
        <v>9.47018450508474</v>
      </c>
      <c r="F4055" s="24">
        <v>9.8645549938755401</v>
      </c>
      <c r="G4055" s="24">
        <v>11.6339934823544</v>
      </c>
      <c r="H4055" s="9">
        <v>0</v>
      </c>
    </row>
    <row r="4056" spans="1:8" x14ac:dyDescent="0.35">
      <c r="A4056" s="8" t="str">
        <f t="shared" si="134"/>
        <v>Distribución volumen por criterio (kg ó litros)Aceite oliva Ing.LEVANTE</v>
      </c>
      <c r="B4056" s="8" t="s">
        <v>265</v>
      </c>
      <c r="C4056" s="8">
        <v>0</v>
      </c>
      <c r="D4056" t="s">
        <v>142</v>
      </c>
      <c r="E4056" s="24">
        <v>22.993750360114799</v>
      </c>
      <c r="F4056" s="24">
        <v>21.790852081156</v>
      </c>
      <c r="G4056" s="24">
        <v>19.579217007156402</v>
      </c>
      <c r="H4056" s="9">
        <v>0</v>
      </c>
    </row>
    <row r="4057" spans="1:8" x14ac:dyDescent="0.35">
      <c r="A4057" s="8" t="str">
        <f t="shared" si="134"/>
        <v>Distribución volumen por criterio (kg ó litros)Aceite oliva Ing.ANDALUCIA</v>
      </c>
      <c r="B4057" s="8" t="s">
        <v>265</v>
      </c>
      <c r="C4057" s="8">
        <v>0</v>
      </c>
      <c r="D4057" t="s">
        <v>143</v>
      </c>
      <c r="E4057" s="24">
        <v>13.141055183555</v>
      </c>
      <c r="F4057" s="24">
        <v>16.344318370768899</v>
      </c>
      <c r="G4057" s="24">
        <v>13.177066843831801</v>
      </c>
      <c r="H4057" s="9">
        <v>0</v>
      </c>
    </row>
    <row r="4058" spans="1:8" x14ac:dyDescent="0.35">
      <c r="A4058" s="8" t="str">
        <f t="shared" si="134"/>
        <v>Distribución volumen por criterio (kg ó litros)Aceite oliva Ing.MDD AM</v>
      </c>
      <c r="B4058" s="8" t="s">
        <v>265</v>
      </c>
      <c r="C4058" s="8">
        <v>0</v>
      </c>
      <c r="D4058" t="s">
        <v>144</v>
      </c>
      <c r="E4058" s="24">
        <v>12.966357635792001</v>
      </c>
      <c r="F4058" s="24">
        <v>13.565659159142999</v>
      </c>
      <c r="G4058" s="24">
        <v>13.2360427431354</v>
      </c>
      <c r="H4058" s="9">
        <v>0</v>
      </c>
    </row>
    <row r="4059" spans="1:8" x14ac:dyDescent="0.35">
      <c r="A4059" s="8" t="str">
        <f t="shared" si="134"/>
        <v>Distribución volumen por criterio (kg ó litros)Aceite oliva Ing.RTO CENTRO</v>
      </c>
      <c r="B4059" s="8" t="s">
        <v>265</v>
      </c>
      <c r="C4059" s="8">
        <v>0</v>
      </c>
      <c r="D4059" t="s">
        <v>145</v>
      </c>
      <c r="E4059" s="24">
        <v>8.2048711212693703</v>
      </c>
      <c r="F4059" s="24">
        <v>8.6417115691900896</v>
      </c>
      <c r="G4059" s="24">
        <v>13.3502605638141</v>
      </c>
      <c r="H4059" s="9">
        <v>0</v>
      </c>
    </row>
    <row r="4060" spans="1:8" x14ac:dyDescent="0.35">
      <c r="A4060" s="8" t="str">
        <f t="shared" si="134"/>
        <v>Distribución volumen por criterio (kg ó litros)Aceite oliva Ing.NORTE-CENTRO</v>
      </c>
      <c r="B4060" s="8" t="s">
        <v>265</v>
      </c>
      <c r="C4060" s="8">
        <v>0</v>
      </c>
      <c r="D4060" t="s">
        <v>146</v>
      </c>
      <c r="E4060" s="24">
        <v>12.4106237277069</v>
      </c>
      <c r="F4060" s="24">
        <v>9.9888569034945895</v>
      </c>
      <c r="G4060" s="24">
        <v>15.283640861278</v>
      </c>
      <c r="H4060" s="9">
        <v>0</v>
      </c>
    </row>
    <row r="4061" spans="1:8" x14ac:dyDescent="0.35">
      <c r="A4061" s="8" t="str">
        <f t="shared" si="134"/>
        <v>Distribución volumen por criterio (kg ó litros)Aceite oliva Ing.NOROESTE</v>
      </c>
      <c r="B4061" s="8" t="s">
        <v>265</v>
      </c>
      <c r="C4061" s="8">
        <v>0</v>
      </c>
      <c r="D4061" t="s">
        <v>147</v>
      </c>
      <c r="E4061" s="24">
        <v>12.5649413118404</v>
      </c>
      <c r="F4061" s="24">
        <v>9.4185007223110997</v>
      </c>
      <c r="G4061" s="24">
        <v>6.9656020793357296</v>
      </c>
      <c r="H4061" s="9">
        <v>0</v>
      </c>
    </row>
    <row r="4062" spans="1:8" x14ac:dyDescent="0.35">
      <c r="A4062" s="8" t="str">
        <f t="shared" si="134"/>
        <v>Distribución volumen por criterio (kg ó litros)Aceite oliva Ing.&lt;2MIL</v>
      </c>
      <c r="B4062" s="8" t="s">
        <v>265</v>
      </c>
      <c r="C4062" s="8">
        <v>0</v>
      </c>
      <c r="D4062" t="s">
        <v>148</v>
      </c>
      <c r="E4062" s="24">
        <v>4.7948499749451097</v>
      </c>
      <c r="F4062" s="24">
        <v>4.9444311897937103</v>
      </c>
      <c r="G4062" s="24">
        <v>6.2246468722588997</v>
      </c>
      <c r="H4062" s="9">
        <v>0</v>
      </c>
    </row>
    <row r="4063" spans="1:8" x14ac:dyDescent="0.35">
      <c r="A4063" s="8" t="str">
        <f t="shared" si="134"/>
        <v>Distribución volumen por criterio (kg ó litros)Aceite oliva Ing.2-5MIL</v>
      </c>
      <c r="B4063" s="8" t="s">
        <v>265</v>
      </c>
      <c r="C4063" s="8">
        <v>0</v>
      </c>
      <c r="D4063" t="s">
        <v>149</v>
      </c>
      <c r="E4063" s="24">
        <v>6.5753748481547696</v>
      </c>
      <c r="F4063" s="24">
        <v>4.2630221835425601</v>
      </c>
      <c r="G4063" s="24">
        <v>3.75260491991467</v>
      </c>
      <c r="H4063" s="9">
        <v>0</v>
      </c>
    </row>
    <row r="4064" spans="1:8" x14ac:dyDescent="0.35">
      <c r="A4064" s="8" t="str">
        <f t="shared" si="134"/>
        <v>Distribución volumen por criterio (kg ó litros)Aceite oliva Ing.5-10MIL</v>
      </c>
      <c r="B4064" s="8" t="s">
        <v>265</v>
      </c>
      <c r="C4064" s="8">
        <v>0</v>
      </c>
      <c r="D4064" t="s">
        <v>150</v>
      </c>
      <c r="E4064" s="24">
        <v>7.8978516220732997</v>
      </c>
      <c r="F4064" s="24">
        <v>10.5677440504545</v>
      </c>
      <c r="G4064" s="24">
        <v>9.5895102470194704</v>
      </c>
      <c r="H4064" s="9">
        <v>0</v>
      </c>
    </row>
    <row r="4065" spans="1:8" x14ac:dyDescent="0.35">
      <c r="A4065" s="8" t="str">
        <f t="shared" si="134"/>
        <v>Distribución volumen por criterio (kg ó litros)Aceite oliva Ing.10-30MIL</v>
      </c>
      <c r="B4065" s="8" t="s">
        <v>265</v>
      </c>
      <c r="C4065" s="8">
        <v>0</v>
      </c>
      <c r="D4065" t="s">
        <v>151</v>
      </c>
      <c r="E4065" s="24">
        <v>17.685360573378698</v>
      </c>
      <c r="F4065" s="24">
        <v>22.235357192365001</v>
      </c>
      <c r="G4065" s="24">
        <v>25.753483791020098</v>
      </c>
      <c r="H4065" s="9">
        <v>0</v>
      </c>
    </row>
    <row r="4066" spans="1:8" x14ac:dyDescent="0.35">
      <c r="A4066" s="8" t="str">
        <f t="shared" si="134"/>
        <v>Distribución volumen por criterio (kg ó litros)Aceite oliva Ing.30-100MIL</v>
      </c>
      <c r="B4066" s="8" t="s">
        <v>265</v>
      </c>
      <c r="C4066" s="8">
        <v>0</v>
      </c>
      <c r="D4066" t="s">
        <v>152</v>
      </c>
      <c r="E4066" s="24">
        <v>18.511036504942499</v>
      </c>
      <c r="F4066" s="24">
        <v>22.060387351423</v>
      </c>
      <c r="G4066" s="24">
        <v>19.093345236512899</v>
      </c>
      <c r="H4066" s="9">
        <v>0</v>
      </c>
    </row>
    <row r="4067" spans="1:8" x14ac:dyDescent="0.35">
      <c r="A4067" s="8" t="str">
        <f t="shared" si="134"/>
        <v>Distribución volumen por criterio (kg ó litros)Aceite oliva Ing.100-200MIL</v>
      </c>
      <c r="B4067" s="8" t="s">
        <v>265</v>
      </c>
      <c r="C4067" s="8">
        <v>0</v>
      </c>
      <c r="D4067" t="s">
        <v>153</v>
      </c>
      <c r="E4067" s="24">
        <v>7.5191127096754702</v>
      </c>
      <c r="F4067" s="24">
        <v>6.4101496445387998</v>
      </c>
      <c r="G4067" s="24">
        <v>6.6806663864808602</v>
      </c>
      <c r="H4067" s="9">
        <v>0</v>
      </c>
    </row>
    <row r="4068" spans="1:8" x14ac:dyDescent="0.35">
      <c r="A4068" s="8" t="str">
        <f t="shared" si="134"/>
        <v>Distribución volumen por criterio (kg ó litros)Aceite oliva Ing.200-500MIL</v>
      </c>
      <c r="B4068" s="8" t="s">
        <v>265</v>
      </c>
      <c r="C4068" s="8">
        <v>0</v>
      </c>
      <c r="D4068" t="s">
        <v>154</v>
      </c>
      <c r="E4068" s="24">
        <v>16.871742262575701</v>
      </c>
      <c r="F4068" s="24">
        <v>11.739701442706099</v>
      </c>
      <c r="G4068" s="24">
        <v>12.6149872994324</v>
      </c>
      <c r="H4068" s="9">
        <v>0</v>
      </c>
    </row>
    <row r="4069" spans="1:8" x14ac:dyDescent="0.35">
      <c r="A4069" s="8" t="str">
        <f t="shared" si="134"/>
        <v>Distribución volumen por criterio (kg ó litros)Aceite oliva Ing.&gt;500MIL</v>
      </c>
      <c r="B4069" s="8" t="s">
        <v>265</v>
      </c>
      <c r="C4069" s="8">
        <v>0</v>
      </c>
      <c r="D4069" t="s">
        <v>155</v>
      </c>
      <c r="E4069" s="24">
        <v>20.144675848608699</v>
      </c>
      <c r="F4069" s="24">
        <v>17.779214096863999</v>
      </c>
      <c r="G4069" s="24">
        <v>16.290756206179601</v>
      </c>
      <c r="H4069" s="9">
        <v>0</v>
      </c>
    </row>
    <row r="4070" spans="1:8" x14ac:dyDescent="0.35">
      <c r="A4070" s="8" t="str">
        <f t="shared" si="134"/>
        <v>Distribución volumen por criterio (kg ó litros)Aceite oliva Ing.DE 15 A 19 AÑOS</v>
      </c>
      <c r="B4070" s="8" t="s">
        <v>265</v>
      </c>
      <c r="C4070" s="8">
        <v>0</v>
      </c>
      <c r="D4070" t="s">
        <v>156</v>
      </c>
      <c r="E4070" s="24">
        <v>2.1753931056406302</v>
      </c>
      <c r="F4070" s="24">
        <v>0.18692888278330999</v>
      </c>
      <c r="G4070" s="24" t="s">
        <v>285</v>
      </c>
      <c r="H4070" s="9">
        <v>0</v>
      </c>
    </row>
    <row r="4071" spans="1:8" x14ac:dyDescent="0.35">
      <c r="A4071" s="8" t="str">
        <f t="shared" si="134"/>
        <v>Distribución volumen por criterio (kg ó litros)Aceite oliva Ing.DE 20 A 24 AÑOS</v>
      </c>
      <c r="B4071" s="8" t="s">
        <v>265</v>
      </c>
      <c r="C4071" s="8">
        <v>0</v>
      </c>
      <c r="D4071" t="s">
        <v>157</v>
      </c>
      <c r="E4071" s="24">
        <v>0.94135996206507599</v>
      </c>
      <c r="F4071" s="24">
        <v>0.76287999992862798</v>
      </c>
      <c r="G4071" s="24">
        <v>0.96065817501426198</v>
      </c>
      <c r="H4071" s="9">
        <v>0</v>
      </c>
    </row>
    <row r="4072" spans="1:8" x14ac:dyDescent="0.35">
      <c r="A4072" s="8" t="str">
        <f t="shared" si="134"/>
        <v>Distribución volumen por criterio (kg ó litros)Aceite oliva Ing.DE 25 A 34 AÑOS</v>
      </c>
      <c r="B4072" s="8" t="s">
        <v>265</v>
      </c>
      <c r="C4072" s="8">
        <v>0</v>
      </c>
      <c r="D4072" t="s">
        <v>158</v>
      </c>
      <c r="E4072" s="24">
        <v>4.3934073339244</v>
      </c>
      <c r="F4072" s="24">
        <v>3.1150450929648001</v>
      </c>
      <c r="G4072" s="24">
        <v>2.1744015014620102</v>
      </c>
      <c r="H4072" s="9">
        <v>0</v>
      </c>
    </row>
    <row r="4073" spans="1:8" x14ac:dyDescent="0.35">
      <c r="A4073" s="8" t="str">
        <f t="shared" si="134"/>
        <v>Distribución volumen por criterio (kg ó litros)Aceite oliva Ing.DE 35 A 49 AÑOS</v>
      </c>
      <c r="B4073" s="8" t="s">
        <v>265</v>
      </c>
      <c r="C4073" s="8">
        <v>0</v>
      </c>
      <c r="D4073" t="s">
        <v>159</v>
      </c>
      <c r="E4073" s="24">
        <v>16.348110681453001</v>
      </c>
      <c r="F4073" s="24">
        <v>17.393791562162001</v>
      </c>
      <c r="G4073" s="24">
        <v>13.055742897117099</v>
      </c>
      <c r="H4073" s="9">
        <v>0</v>
      </c>
    </row>
    <row r="4074" spans="1:8" x14ac:dyDescent="0.35">
      <c r="A4074" s="8" t="str">
        <f t="shared" si="134"/>
        <v>Distribución volumen por criterio (kg ó litros)Aceite oliva Ing.DE 50 A 59 AÑOS</v>
      </c>
      <c r="B4074" s="8" t="s">
        <v>265</v>
      </c>
      <c r="C4074" s="8">
        <v>0</v>
      </c>
      <c r="D4074" t="s">
        <v>160</v>
      </c>
      <c r="E4074" s="24">
        <v>30.688857045109401</v>
      </c>
      <c r="F4074" s="24">
        <v>28.4033594022942</v>
      </c>
      <c r="G4074" s="24">
        <v>27.224334975592299</v>
      </c>
      <c r="H4074" s="9">
        <v>0</v>
      </c>
    </row>
    <row r="4075" spans="1:8" x14ac:dyDescent="0.35">
      <c r="A4075" s="8" t="str">
        <f t="shared" si="134"/>
        <v>Distribución volumen por criterio (kg ó litros)Aceite oliva Ing.DE 60 A 75 AÑOS</v>
      </c>
      <c r="B4075" s="8" t="s">
        <v>265</v>
      </c>
      <c r="C4075" s="8">
        <v>0</v>
      </c>
      <c r="D4075" t="s">
        <v>161</v>
      </c>
      <c r="E4075" s="24">
        <v>45.4528751643332</v>
      </c>
      <c r="F4075" s="24">
        <v>50.137991272684999</v>
      </c>
      <c r="G4075" s="24">
        <v>56.584878910537803</v>
      </c>
      <c r="H4075" s="9">
        <v>0</v>
      </c>
    </row>
    <row r="4076" spans="1:8" x14ac:dyDescent="0.35">
      <c r="A4076" s="8" t="str">
        <f t="shared" si="134"/>
        <v>Distribución volumen por criterio (kg ó litros)Aceite oliva Ing.NIVEL ALTO</v>
      </c>
      <c r="B4076" s="8" t="s">
        <v>265</v>
      </c>
      <c r="C4076" s="8">
        <v>0</v>
      </c>
      <c r="D4076" t="s">
        <v>245</v>
      </c>
      <c r="E4076" s="24">
        <v>29.718703851223601</v>
      </c>
      <c r="F4076" s="24">
        <v>27.0972858175667</v>
      </c>
      <c r="G4076" s="24">
        <v>20.870390068704999</v>
      </c>
      <c r="H4076" s="9">
        <v>0</v>
      </c>
    </row>
    <row r="4077" spans="1:8" x14ac:dyDescent="0.35">
      <c r="A4077" s="8" t="str">
        <f t="shared" si="134"/>
        <v>Distribución volumen por criterio (kg ó litros)Aceite oliva Ing.NIVEL MEDIO ALTO</v>
      </c>
      <c r="B4077" s="8" t="s">
        <v>265</v>
      </c>
      <c r="C4077" s="8">
        <v>0</v>
      </c>
      <c r="D4077" t="s">
        <v>246</v>
      </c>
      <c r="E4077" s="24">
        <v>16.981185960165401</v>
      </c>
      <c r="F4077" s="24">
        <v>17.2447481306524</v>
      </c>
      <c r="G4077" s="24">
        <v>15.4637661667555</v>
      </c>
      <c r="H4077" s="9">
        <v>0</v>
      </c>
    </row>
    <row r="4078" spans="1:8" x14ac:dyDescent="0.35">
      <c r="A4078" s="8" t="str">
        <f t="shared" si="134"/>
        <v>Distribución volumen por criterio (kg ó litros)Aceite oliva Ing.NIVEL MEDIO</v>
      </c>
      <c r="B4078" s="8" t="s">
        <v>265</v>
      </c>
      <c r="C4078" s="8">
        <v>0</v>
      </c>
      <c r="D4078" t="s">
        <v>247</v>
      </c>
      <c r="E4078" s="24">
        <v>24.087494428421099</v>
      </c>
      <c r="F4078" s="24">
        <v>26.8147981512688</v>
      </c>
      <c r="G4078" s="24">
        <v>31.250361470264</v>
      </c>
      <c r="H4078" s="9">
        <v>0</v>
      </c>
    </row>
    <row r="4079" spans="1:8" x14ac:dyDescent="0.35">
      <c r="A4079" s="8" t="str">
        <f t="shared" si="134"/>
        <v>Distribución volumen por criterio (kg ó litros)Aceite oliva Ing.NIVEL MEDIO BAJO</v>
      </c>
      <c r="B4079" s="8" t="s">
        <v>265</v>
      </c>
      <c r="C4079" s="8">
        <v>0</v>
      </c>
      <c r="D4079" t="s">
        <v>248</v>
      </c>
      <c r="E4079" s="24">
        <v>11.121405735029301</v>
      </c>
      <c r="F4079" s="24">
        <v>11.0494533225509</v>
      </c>
      <c r="G4079" s="24">
        <v>15.6222337077671</v>
      </c>
      <c r="H4079" s="9">
        <v>0</v>
      </c>
    </row>
    <row r="4080" spans="1:8" x14ac:dyDescent="0.35">
      <c r="A4080" s="8" t="str">
        <f t="shared" si="134"/>
        <v>Distribución volumen por criterio (kg ó litros)Aceite oliva Ing.NIVEL BAJO</v>
      </c>
      <c r="B4080" s="8" t="s">
        <v>265</v>
      </c>
      <c r="C4080" s="8">
        <v>0</v>
      </c>
      <c r="D4080" t="s">
        <v>249</v>
      </c>
      <c r="E4080" s="24">
        <v>18.091213833811999</v>
      </c>
      <c r="F4080" s="24">
        <v>17.793713022511501</v>
      </c>
      <c r="G4080" s="24">
        <v>16.793250521901999</v>
      </c>
      <c r="H4080" s="9">
        <v>0</v>
      </c>
    </row>
    <row r="4081" spans="1:8" x14ac:dyDescent="0.35">
      <c r="A4081" s="8" t="str">
        <f t="shared" si="134"/>
        <v>Distribución volumen por criterio (kg ó litros)Aceite oliva Ing.HOMBRE</v>
      </c>
      <c r="B4081" s="8" t="s">
        <v>265</v>
      </c>
      <c r="C4081" s="8">
        <v>0</v>
      </c>
      <c r="D4081" t="s">
        <v>166</v>
      </c>
      <c r="E4081" s="24">
        <v>59.807870061220598</v>
      </c>
      <c r="F4081" s="24">
        <v>61.760787645771998</v>
      </c>
      <c r="G4081" s="24">
        <v>56.751212849902601</v>
      </c>
      <c r="H4081" s="9">
        <v>0</v>
      </c>
    </row>
    <row r="4082" spans="1:8" x14ac:dyDescent="0.35">
      <c r="A4082" s="8" t="str">
        <f t="shared" si="134"/>
        <v>Distribución volumen por criterio (kg ó litros)Aceite oliva Ing.MUJER</v>
      </c>
      <c r="B4082" s="8" t="s">
        <v>265</v>
      </c>
      <c r="C4082" s="8">
        <v>0</v>
      </c>
      <c r="D4082" t="s">
        <v>167</v>
      </c>
      <c r="E4082" s="24">
        <v>40.192132074471701</v>
      </c>
      <c r="F4082" s="24">
        <v>38.239212861439903</v>
      </c>
      <c r="G4082" s="24">
        <v>43.248803840647597</v>
      </c>
      <c r="H4082" s="9">
        <v>0</v>
      </c>
    </row>
    <row r="4083" spans="1:8" x14ac:dyDescent="0.35">
      <c r="A4083" s="8" t="str">
        <f t="shared" ref="A4083:A4112" si="135">$I$2343&amp;$C$4083&amp;D4083</f>
        <v>Distribución volumen por criterio (kg ó litros)Resto aceite Ing.T.ESPAÑA</v>
      </c>
      <c r="B4083" s="8" t="s">
        <v>265</v>
      </c>
      <c r="C4083" s="8" t="s">
        <v>271</v>
      </c>
      <c r="D4083" t="s">
        <v>138</v>
      </c>
      <c r="E4083" s="24">
        <v>100</v>
      </c>
      <c r="F4083" s="24">
        <v>100</v>
      </c>
      <c r="G4083" s="24">
        <v>100</v>
      </c>
      <c r="H4083" s="9">
        <v>0</v>
      </c>
    </row>
    <row r="4084" spans="1:8" x14ac:dyDescent="0.35">
      <c r="A4084" s="8" t="str">
        <f t="shared" si="135"/>
        <v>Distribución volumen por criterio (kg ó litros)Resto aceite Ing.BCN AM</v>
      </c>
      <c r="B4084" s="8" t="s">
        <v>265</v>
      </c>
      <c r="C4084" s="8">
        <v>0</v>
      </c>
      <c r="D4084" t="s">
        <v>140</v>
      </c>
      <c r="E4084" s="24">
        <v>10.6087600155433</v>
      </c>
      <c r="F4084" s="24">
        <v>9.3955399118682106</v>
      </c>
      <c r="G4084" s="24">
        <v>10.2491504976374</v>
      </c>
      <c r="H4084" s="9">
        <v>0</v>
      </c>
    </row>
    <row r="4085" spans="1:8" x14ac:dyDescent="0.35">
      <c r="A4085" s="8" t="str">
        <f t="shared" si="135"/>
        <v>Distribución volumen por criterio (kg ó litros)Resto aceite Ing.REST.CAT ARAGON</v>
      </c>
      <c r="B4085" s="8" t="s">
        <v>265</v>
      </c>
      <c r="C4085" s="8">
        <v>0</v>
      </c>
      <c r="D4085" t="s">
        <v>141</v>
      </c>
      <c r="E4085" s="24">
        <v>5.5045016395709503</v>
      </c>
      <c r="F4085" s="24">
        <v>9.9290201830679994</v>
      </c>
      <c r="G4085" s="24">
        <v>8.6288869503028796</v>
      </c>
      <c r="H4085" s="9">
        <v>0</v>
      </c>
    </row>
    <row r="4086" spans="1:8" x14ac:dyDescent="0.35">
      <c r="A4086" s="8" t="str">
        <f t="shared" si="135"/>
        <v>Distribución volumen por criterio (kg ó litros)Resto aceite Ing.LEVANTE</v>
      </c>
      <c r="B4086" s="8" t="s">
        <v>265</v>
      </c>
      <c r="C4086" s="8">
        <v>0</v>
      </c>
      <c r="D4086" t="s">
        <v>142</v>
      </c>
      <c r="E4086" s="24">
        <v>21.0776310954552</v>
      </c>
      <c r="F4086" s="24">
        <v>19.099923539220001</v>
      </c>
      <c r="G4086" s="24">
        <v>21.285052873920499</v>
      </c>
      <c r="H4086" s="9">
        <v>0</v>
      </c>
    </row>
    <row r="4087" spans="1:8" x14ac:dyDescent="0.35">
      <c r="A4087" s="8" t="str">
        <f t="shared" si="135"/>
        <v>Distribución volumen por criterio (kg ó litros)Resto aceite Ing.ANDALUCIA</v>
      </c>
      <c r="B4087" s="8" t="s">
        <v>265</v>
      </c>
      <c r="C4087" s="8">
        <v>0</v>
      </c>
      <c r="D4087" t="s">
        <v>143</v>
      </c>
      <c r="E4087" s="24">
        <v>28.128803271547401</v>
      </c>
      <c r="F4087" s="24">
        <v>29.4828691881442</v>
      </c>
      <c r="G4087" s="24">
        <v>25.6968635648062</v>
      </c>
      <c r="H4087" s="9">
        <v>0</v>
      </c>
    </row>
    <row r="4088" spans="1:8" x14ac:dyDescent="0.35">
      <c r="A4088" s="8" t="str">
        <f t="shared" si="135"/>
        <v>Distribución volumen por criterio (kg ó litros)Resto aceite Ing.MDD AM</v>
      </c>
      <c r="B4088" s="8" t="s">
        <v>265</v>
      </c>
      <c r="C4088" s="8">
        <v>0</v>
      </c>
      <c r="D4088" t="s">
        <v>144</v>
      </c>
      <c r="E4088" s="24">
        <v>20.9162972567899</v>
      </c>
      <c r="F4088" s="24">
        <v>20.1406631678114</v>
      </c>
      <c r="G4088" s="24">
        <v>19.234341932820499</v>
      </c>
      <c r="H4088" s="9">
        <v>0</v>
      </c>
    </row>
    <row r="4089" spans="1:8" x14ac:dyDescent="0.35">
      <c r="A4089" s="8" t="str">
        <f t="shared" si="135"/>
        <v>Distribución volumen por criterio (kg ó litros)Resto aceite Ing.RTO CENTRO</v>
      </c>
      <c r="B4089" s="8" t="s">
        <v>265</v>
      </c>
      <c r="C4089" s="8">
        <v>0</v>
      </c>
      <c r="D4089" t="s">
        <v>145</v>
      </c>
      <c r="E4089" s="24">
        <v>9.8776027568106208</v>
      </c>
      <c r="F4089" s="24">
        <v>8.5282811907473093</v>
      </c>
      <c r="G4089" s="24">
        <v>11.0912662174986</v>
      </c>
      <c r="H4089" s="9">
        <v>0</v>
      </c>
    </row>
    <row r="4090" spans="1:8" x14ac:dyDescent="0.35">
      <c r="A4090" s="8" t="str">
        <f t="shared" si="135"/>
        <v>Distribución volumen por criterio (kg ó litros)Resto aceite Ing.NORTE-CENTRO</v>
      </c>
      <c r="B4090" s="8" t="s">
        <v>265</v>
      </c>
      <c r="C4090" s="8">
        <v>0</v>
      </c>
      <c r="D4090" t="s">
        <v>146</v>
      </c>
      <c r="E4090" s="24">
        <v>2.5206918915570702</v>
      </c>
      <c r="F4090" s="24">
        <v>2.0351056917619901</v>
      </c>
      <c r="G4090" s="24">
        <v>2.5195133496766999</v>
      </c>
      <c r="H4090" s="9">
        <v>0</v>
      </c>
    </row>
    <row r="4091" spans="1:8" x14ac:dyDescent="0.35">
      <c r="A4091" s="8" t="str">
        <f t="shared" si="135"/>
        <v>Distribución volumen por criterio (kg ó litros)Resto aceite Ing.NOROESTE</v>
      </c>
      <c r="B4091" s="8" t="s">
        <v>265</v>
      </c>
      <c r="C4091" s="8">
        <v>0</v>
      </c>
      <c r="D4091" t="s">
        <v>147</v>
      </c>
      <c r="E4091" s="24">
        <v>1.36567648624384</v>
      </c>
      <c r="F4091" s="24">
        <v>1.3886041819355599</v>
      </c>
      <c r="G4091" s="24">
        <v>1.2949081980070101</v>
      </c>
      <c r="H4091" s="9">
        <v>0</v>
      </c>
    </row>
    <row r="4092" spans="1:8" x14ac:dyDescent="0.35">
      <c r="A4092" s="8" t="str">
        <f t="shared" si="135"/>
        <v>Distribución volumen por criterio (kg ó litros)Resto aceite Ing.&lt;2MIL</v>
      </c>
      <c r="B4092" s="8" t="s">
        <v>265</v>
      </c>
      <c r="C4092" s="8">
        <v>0</v>
      </c>
      <c r="D4092" t="s">
        <v>148</v>
      </c>
      <c r="E4092" s="24">
        <v>3.37943531807199</v>
      </c>
      <c r="F4092" s="24">
        <v>3.5636944090344702</v>
      </c>
      <c r="G4092" s="24">
        <v>1.39936848353248</v>
      </c>
      <c r="H4092" s="9">
        <v>0</v>
      </c>
    </row>
    <row r="4093" spans="1:8" x14ac:dyDescent="0.35">
      <c r="A4093" s="8" t="str">
        <f t="shared" si="135"/>
        <v>Distribución volumen por criterio (kg ó litros)Resto aceite Ing.2-5MIL</v>
      </c>
      <c r="B4093" s="8" t="s">
        <v>265</v>
      </c>
      <c r="C4093" s="8">
        <v>0</v>
      </c>
      <c r="D4093" t="s">
        <v>149</v>
      </c>
      <c r="E4093" s="24">
        <v>5.09048422195964</v>
      </c>
      <c r="F4093" s="24">
        <v>5.4644694882584801</v>
      </c>
      <c r="G4093" s="24">
        <v>6.4716353434147296</v>
      </c>
      <c r="H4093" s="9">
        <v>0</v>
      </c>
    </row>
    <row r="4094" spans="1:8" x14ac:dyDescent="0.35">
      <c r="A4094" s="8" t="str">
        <f t="shared" si="135"/>
        <v>Distribución volumen por criterio (kg ó litros)Resto aceite Ing.5-10MIL</v>
      </c>
      <c r="B4094" s="8" t="s">
        <v>265</v>
      </c>
      <c r="C4094" s="8">
        <v>0</v>
      </c>
      <c r="D4094" t="s">
        <v>150</v>
      </c>
      <c r="E4094" s="24">
        <v>3.9673168882724998</v>
      </c>
      <c r="F4094" s="24">
        <v>4.3290783029269999</v>
      </c>
      <c r="G4094" s="24">
        <v>4.2707440297446704</v>
      </c>
      <c r="H4094" s="9">
        <v>0</v>
      </c>
    </row>
    <row r="4095" spans="1:8" x14ac:dyDescent="0.35">
      <c r="A4095" s="8" t="str">
        <f t="shared" si="135"/>
        <v>Distribución volumen por criterio (kg ó litros)Resto aceite Ing.10-30MIL</v>
      </c>
      <c r="B4095" s="8" t="s">
        <v>265</v>
      </c>
      <c r="C4095" s="8">
        <v>0</v>
      </c>
      <c r="D4095" t="s">
        <v>151</v>
      </c>
      <c r="E4095" s="24">
        <v>15.0810495855208</v>
      </c>
      <c r="F4095" s="24">
        <v>15.6517658080014</v>
      </c>
      <c r="G4095" s="24">
        <v>17.748510400515102</v>
      </c>
      <c r="H4095" s="9">
        <v>0</v>
      </c>
    </row>
    <row r="4096" spans="1:8" x14ac:dyDescent="0.35">
      <c r="A4096" s="8" t="str">
        <f t="shared" si="135"/>
        <v>Distribución volumen por criterio (kg ó litros)Resto aceite Ing.30-100MIL</v>
      </c>
      <c r="B4096" s="8" t="s">
        <v>265</v>
      </c>
      <c r="C4096" s="8">
        <v>0</v>
      </c>
      <c r="D4096" t="s">
        <v>152</v>
      </c>
      <c r="E4096" s="24">
        <v>23.4343059781772</v>
      </c>
      <c r="F4096" s="24">
        <v>24.0037463995134</v>
      </c>
      <c r="G4096" s="24">
        <v>23.3406301894262</v>
      </c>
      <c r="H4096" s="9">
        <v>0</v>
      </c>
    </row>
    <row r="4097" spans="1:8" x14ac:dyDescent="0.35">
      <c r="A4097" s="8" t="str">
        <f t="shared" si="135"/>
        <v>Distribución volumen por criterio (kg ó litros)Resto aceite Ing.100-200MIL</v>
      </c>
      <c r="B4097" s="8" t="s">
        <v>265</v>
      </c>
      <c r="C4097" s="8">
        <v>0</v>
      </c>
      <c r="D4097" t="s">
        <v>153</v>
      </c>
      <c r="E4097" s="24">
        <v>9.2078423412821895</v>
      </c>
      <c r="F4097" s="24">
        <v>9.6078647109162105</v>
      </c>
      <c r="G4097" s="24">
        <v>7.5406076465237302</v>
      </c>
      <c r="H4097" s="9">
        <v>0</v>
      </c>
    </row>
    <row r="4098" spans="1:8" x14ac:dyDescent="0.35">
      <c r="A4098" s="8" t="str">
        <f t="shared" si="135"/>
        <v>Distribución volumen por criterio (kg ó litros)Resto aceite Ing.200-500MIL</v>
      </c>
      <c r="B4098" s="8" t="s">
        <v>265</v>
      </c>
      <c r="C4098" s="8">
        <v>0</v>
      </c>
      <c r="D4098" t="s">
        <v>154</v>
      </c>
      <c r="E4098" s="24">
        <v>13.7331682357974</v>
      </c>
      <c r="F4098" s="24">
        <v>12.226712630230001</v>
      </c>
      <c r="G4098" s="24">
        <v>13.8371731077417</v>
      </c>
      <c r="H4098" s="9">
        <v>0</v>
      </c>
    </row>
    <row r="4099" spans="1:8" x14ac:dyDescent="0.35">
      <c r="A4099" s="8" t="str">
        <f t="shared" si="135"/>
        <v>Distribución volumen por criterio (kg ó litros)Resto aceite Ing.&gt;500MIL</v>
      </c>
      <c r="B4099" s="8" t="s">
        <v>265</v>
      </c>
      <c r="C4099" s="8">
        <v>0</v>
      </c>
      <c r="D4099" t="s">
        <v>155</v>
      </c>
      <c r="E4099" s="24">
        <v>26.1063725114603</v>
      </c>
      <c r="F4099" s="24">
        <v>25.1526763314322</v>
      </c>
      <c r="G4099" s="24">
        <v>25.391313059049899</v>
      </c>
      <c r="H4099" s="9">
        <v>0</v>
      </c>
    </row>
    <row r="4100" spans="1:8" x14ac:dyDescent="0.35">
      <c r="A4100" s="8" t="str">
        <f t="shared" si="135"/>
        <v>Distribución volumen por criterio (kg ó litros)Resto aceite Ing.DE 15 A 19 AÑOS</v>
      </c>
      <c r="B4100" s="8" t="s">
        <v>265</v>
      </c>
      <c r="C4100" s="8">
        <v>0</v>
      </c>
      <c r="D4100" t="s">
        <v>156</v>
      </c>
      <c r="E4100" s="24">
        <v>0.83339377131401504</v>
      </c>
      <c r="F4100" s="24">
        <v>0.52422159565105297</v>
      </c>
      <c r="G4100" s="24">
        <v>0.69498140035672595</v>
      </c>
      <c r="H4100" s="9">
        <v>0</v>
      </c>
    </row>
    <row r="4101" spans="1:8" x14ac:dyDescent="0.35">
      <c r="A4101" s="8" t="str">
        <f t="shared" si="135"/>
        <v>Distribución volumen por criterio (kg ó litros)Resto aceite Ing.DE 20 A 24 AÑOS</v>
      </c>
      <c r="B4101" s="8" t="s">
        <v>265</v>
      </c>
      <c r="C4101" s="8">
        <v>0</v>
      </c>
      <c r="D4101" t="s">
        <v>157</v>
      </c>
      <c r="E4101" s="24">
        <v>1.1656372229879599</v>
      </c>
      <c r="F4101" s="24">
        <v>0.46303720676799498</v>
      </c>
      <c r="G4101" s="24">
        <v>1.0053718982372799</v>
      </c>
      <c r="H4101" s="9">
        <v>0</v>
      </c>
    </row>
    <row r="4102" spans="1:8" x14ac:dyDescent="0.35">
      <c r="A4102" s="8" t="str">
        <f t="shared" si="135"/>
        <v>Distribución volumen por criterio (kg ó litros)Resto aceite Ing.DE 25 A 34 AÑOS</v>
      </c>
      <c r="B4102" s="8" t="s">
        <v>265</v>
      </c>
      <c r="C4102" s="8">
        <v>0</v>
      </c>
      <c r="D4102" t="s">
        <v>158</v>
      </c>
      <c r="E4102" s="24">
        <v>4.1284493410529697</v>
      </c>
      <c r="F4102" s="24">
        <v>3.7683511233066902</v>
      </c>
      <c r="G4102" s="24">
        <v>3.9216144880426</v>
      </c>
      <c r="H4102" s="9">
        <v>0</v>
      </c>
    </row>
    <row r="4103" spans="1:8" x14ac:dyDescent="0.35">
      <c r="A4103" s="8" t="str">
        <f t="shared" si="135"/>
        <v>Distribución volumen por criterio (kg ó litros)Resto aceite Ing.DE 35 A 49 AÑOS</v>
      </c>
      <c r="B4103" s="8" t="s">
        <v>265</v>
      </c>
      <c r="C4103" s="8">
        <v>0</v>
      </c>
      <c r="D4103" t="s">
        <v>159</v>
      </c>
      <c r="E4103" s="24">
        <v>17.2455196057333</v>
      </c>
      <c r="F4103" s="24">
        <v>16.9403716086202</v>
      </c>
      <c r="G4103" s="24">
        <v>14.8508887529101</v>
      </c>
      <c r="H4103" s="9">
        <v>0</v>
      </c>
    </row>
    <row r="4104" spans="1:8" x14ac:dyDescent="0.35">
      <c r="A4104" s="8" t="str">
        <f t="shared" si="135"/>
        <v>Distribución volumen por criterio (kg ó litros)Resto aceite Ing.DE 50 A 59 AÑOS</v>
      </c>
      <c r="B4104" s="8" t="s">
        <v>265</v>
      </c>
      <c r="C4104" s="8">
        <v>0</v>
      </c>
      <c r="D4104" t="s">
        <v>160</v>
      </c>
      <c r="E4104" s="24">
        <v>33.107616147486297</v>
      </c>
      <c r="F4104" s="24">
        <v>33.277819504355797</v>
      </c>
      <c r="G4104" s="24">
        <v>34.361465871927599</v>
      </c>
      <c r="H4104" s="9">
        <v>0</v>
      </c>
    </row>
    <row r="4105" spans="1:8" x14ac:dyDescent="0.35">
      <c r="A4105" s="8" t="str">
        <f t="shared" si="135"/>
        <v>Distribución volumen por criterio (kg ó litros)Resto aceite Ing.DE 60 A 75 AÑOS</v>
      </c>
      <c r="B4105" s="8" t="s">
        <v>265</v>
      </c>
      <c r="C4105" s="8">
        <v>0</v>
      </c>
      <c r="D4105" t="s">
        <v>161</v>
      </c>
      <c r="E4105" s="24">
        <v>43.519346838146902</v>
      </c>
      <c r="F4105" s="24">
        <v>45.026199437778601</v>
      </c>
      <c r="G4105" s="24">
        <v>45.165660948903998</v>
      </c>
      <c r="H4105" s="9">
        <v>0</v>
      </c>
    </row>
    <row r="4106" spans="1:8" x14ac:dyDescent="0.35">
      <c r="A4106" s="8" t="str">
        <f t="shared" si="135"/>
        <v>Distribución volumen por criterio (kg ó litros)Resto aceite Ing.NIVEL ALTO</v>
      </c>
      <c r="B4106" s="8" t="s">
        <v>265</v>
      </c>
      <c r="C4106" s="8">
        <v>0</v>
      </c>
      <c r="D4106" t="s">
        <v>245</v>
      </c>
      <c r="E4106" s="24">
        <v>21.2568601246325</v>
      </c>
      <c r="F4106" s="24">
        <v>18.997762300959199</v>
      </c>
      <c r="G4106" s="24">
        <v>24.061752729788001</v>
      </c>
      <c r="H4106" s="9">
        <v>0</v>
      </c>
    </row>
    <row r="4107" spans="1:8" x14ac:dyDescent="0.35">
      <c r="A4107" s="8" t="str">
        <f t="shared" si="135"/>
        <v>Distribución volumen por criterio (kg ó litros)Resto aceite Ing.NIVEL MEDIO ALTO</v>
      </c>
      <c r="B4107" s="8" t="s">
        <v>265</v>
      </c>
      <c r="C4107" s="8">
        <v>0</v>
      </c>
      <c r="D4107" t="s">
        <v>246</v>
      </c>
      <c r="E4107" s="24">
        <v>9.0848294341176903</v>
      </c>
      <c r="F4107" s="24">
        <v>14.169476768601999</v>
      </c>
      <c r="G4107" s="24">
        <v>9.9554851675728493</v>
      </c>
      <c r="H4107" s="9">
        <v>0</v>
      </c>
    </row>
    <row r="4108" spans="1:8" x14ac:dyDescent="0.35">
      <c r="A4108" s="8" t="str">
        <f t="shared" si="135"/>
        <v>Distribución volumen por criterio (kg ó litros)Resto aceite Ing.NIVEL MEDIO</v>
      </c>
      <c r="B4108" s="8" t="s">
        <v>265</v>
      </c>
      <c r="C4108" s="8">
        <v>0</v>
      </c>
      <c r="D4108" t="s">
        <v>247</v>
      </c>
      <c r="E4108" s="24">
        <v>19.779533166995101</v>
      </c>
      <c r="F4108" s="24">
        <v>25.612859824412698</v>
      </c>
      <c r="G4108" s="24">
        <v>25.977666509384701</v>
      </c>
      <c r="H4108" s="9">
        <v>0</v>
      </c>
    </row>
    <row r="4109" spans="1:8" x14ac:dyDescent="0.35">
      <c r="A4109" s="8" t="str">
        <f t="shared" si="135"/>
        <v>Distribución volumen por criterio (kg ó litros)Resto aceite Ing.NIVEL MEDIO BAJO</v>
      </c>
      <c r="B4109" s="8" t="s">
        <v>265</v>
      </c>
      <c r="C4109" s="8">
        <v>0</v>
      </c>
      <c r="D4109" t="s">
        <v>248</v>
      </c>
      <c r="E4109" s="24">
        <v>16.193069005171701</v>
      </c>
      <c r="F4109" s="24">
        <v>10.3239145675243</v>
      </c>
      <c r="G4109" s="24">
        <v>11.221196072385</v>
      </c>
      <c r="H4109" s="9">
        <v>0</v>
      </c>
    </row>
    <row r="4110" spans="1:8" x14ac:dyDescent="0.35">
      <c r="A4110" s="8" t="str">
        <f t="shared" si="135"/>
        <v>Distribución volumen por criterio (kg ó litros)Resto aceite Ing.NIVEL BAJO</v>
      </c>
      <c r="B4110" s="8" t="s">
        <v>265</v>
      </c>
      <c r="C4110" s="8">
        <v>0</v>
      </c>
      <c r="D4110" t="s">
        <v>249</v>
      </c>
      <c r="E4110" s="24">
        <v>33.685676853066397</v>
      </c>
      <c r="F4110" s="24">
        <v>30.895999026258298</v>
      </c>
      <c r="G4110" s="24">
        <v>28.7838838835502</v>
      </c>
      <c r="H4110" s="9">
        <v>0</v>
      </c>
    </row>
    <row r="4111" spans="1:8" x14ac:dyDescent="0.35">
      <c r="A4111" s="8" t="str">
        <f t="shared" si="135"/>
        <v>Distribución volumen por criterio (kg ó litros)Resto aceite Ing.HOMBRE</v>
      </c>
      <c r="B4111" s="8" t="s">
        <v>265</v>
      </c>
      <c r="C4111" s="8">
        <v>0</v>
      </c>
      <c r="D4111" t="s">
        <v>166</v>
      </c>
      <c r="E4111" s="24">
        <v>53.524173430356598</v>
      </c>
      <c r="F4111" s="24">
        <v>51.968566596522599</v>
      </c>
      <c r="G4111" s="24">
        <v>50.1646600360599</v>
      </c>
      <c r="H4111" s="9">
        <v>0</v>
      </c>
    </row>
    <row r="4112" spans="1:8" x14ac:dyDescent="0.35">
      <c r="A4112" s="8" t="str">
        <f t="shared" si="135"/>
        <v>Distribución volumen por criterio (kg ó litros)Resto aceite Ing.MUJER</v>
      </c>
      <c r="B4112" s="8" t="s">
        <v>265</v>
      </c>
      <c r="C4112" s="8">
        <v>0</v>
      </c>
      <c r="D4112" t="s">
        <v>167</v>
      </c>
      <c r="E4112" s="24">
        <v>46.4757968188392</v>
      </c>
      <c r="F4112" s="24">
        <v>48.031439696988997</v>
      </c>
      <c r="G4112" s="24">
        <v>49.835325966752002</v>
      </c>
      <c r="H4112" s="9">
        <v>0</v>
      </c>
    </row>
    <row r="4113" spans="1:8" x14ac:dyDescent="0.35">
      <c r="A4113" s="8" t="str">
        <f t="shared" ref="A4113:A4142" si="136">$I$2343&amp;$C$4113&amp;D4113</f>
        <v>Distribución volumen por criterio (kg ó litros).Pan Ing.T.ESPAÑA</v>
      </c>
      <c r="B4113" s="8" t="s">
        <v>265</v>
      </c>
      <c r="C4113" s="8" t="s">
        <v>117</v>
      </c>
      <c r="D4113" t="s">
        <v>138</v>
      </c>
      <c r="E4113" s="24">
        <v>100</v>
      </c>
      <c r="F4113" s="24">
        <v>100</v>
      </c>
      <c r="G4113" s="24">
        <v>100</v>
      </c>
      <c r="H4113" s="9">
        <v>0</v>
      </c>
    </row>
    <row r="4114" spans="1:8" x14ac:dyDescent="0.35">
      <c r="A4114" s="8" t="str">
        <f t="shared" si="136"/>
        <v>Distribución volumen por criterio (kg ó litros).Pan Ing.BCN AM</v>
      </c>
      <c r="B4114" s="8" t="s">
        <v>265</v>
      </c>
      <c r="C4114" s="8">
        <v>0</v>
      </c>
      <c r="D4114" t="s">
        <v>140</v>
      </c>
      <c r="E4114" s="24">
        <v>7.9565799584168202</v>
      </c>
      <c r="F4114" s="24">
        <v>8.3266549404022498</v>
      </c>
      <c r="G4114" s="24">
        <v>8.6416334824999304</v>
      </c>
      <c r="H4114" s="9">
        <v>0</v>
      </c>
    </row>
    <row r="4115" spans="1:8" x14ac:dyDescent="0.35">
      <c r="A4115" s="8" t="str">
        <f t="shared" si="136"/>
        <v>Distribución volumen por criterio (kg ó litros).Pan Ing.REST.CAT ARAGON</v>
      </c>
      <c r="B4115" s="8" t="s">
        <v>265</v>
      </c>
      <c r="C4115" s="8">
        <v>0</v>
      </c>
      <c r="D4115" t="s">
        <v>141</v>
      </c>
      <c r="E4115" s="24">
        <v>9.5731929877125204</v>
      </c>
      <c r="F4115" s="24">
        <v>10.73037769049</v>
      </c>
      <c r="G4115" s="24">
        <v>10.4280579309209</v>
      </c>
      <c r="H4115" s="9">
        <v>0</v>
      </c>
    </row>
    <row r="4116" spans="1:8" x14ac:dyDescent="0.35">
      <c r="A4116" s="8" t="str">
        <f t="shared" si="136"/>
        <v>Distribución volumen por criterio (kg ó litros).Pan Ing.LEVANTE</v>
      </c>
      <c r="B4116" s="8" t="s">
        <v>265</v>
      </c>
      <c r="C4116" s="8">
        <v>0</v>
      </c>
      <c r="D4116" t="s">
        <v>142</v>
      </c>
      <c r="E4116" s="24">
        <v>16.801426274601599</v>
      </c>
      <c r="F4116" s="24">
        <v>16.9088729316681</v>
      </c>
      <c r="G4116" s="24">
        <v>18.277097637867001</v>
      </c>
      <c r="H4116" s="9">
        <v>0</v>
      </c>
    </row>
    <row r="4117" spans="1:8" x14ac:dyDescent="0.35">
      <c r="A4117" s="8" t="str">
        <f t="shared" si="136"/>
        <v>Distribución volumen por criterio (kg ó litros).Pan Ing.ANDALUCIA</v>
      </c>
      <c r="B4117" s="8" t="s">
        <v>265</v>
      </c>
      <c r="C4117" s="8">
        <v>0</v>
      </c>
      <c r="D4117" t="s">
        <v>143</v>
      </c>
      <c r="E4117" s="24">
        <v>23.189201595638099</v>
      </c>
      <c r="F4117" s="24">
        <v>22.690452939749399</v>
      </c>
      <c r="G4117" s="24">
        <v>21.388745286240798</v>
      </c>
      <c r="H4117" s="9">
        <v>0</v>
      </c>
    </row>
    <row r="4118" spans="1:8" x14ac:dyDescent="0.35">
      <c r="A4118" s="8" t="str">
        <f t="shared" si="136"/>
        <v>Distribución volumen por criterio (kg ó litros).Pan Ing.MDD AM</v>
      </c>
      <c r="B4118" s="8" t="s">
        <v>265</v>
      </c>
      <c r="C4118" s="8">
        <v>0</v>
      </c>
      <c r="D4118" t="s">
        <v>144</v>
      </c>
      <c r="E4118" s="24">
        <v>15.972552278690699</v>
      </c>
      <c r="F4118" s="24">
        <v>17.1558473192744</v>
      </c>
      <c r="G4118" s="24">
        <v>16.717783229253001</v>
      </c>
      <c r="H4118" s="9">
        <v>0</v>
      </c>
    </row>
    <row r="4119" spans="1:8" x14ac:dyDescent="0.35">
      <c r="A4119" s="8" t="str">
        <f t="shared" si="136"/>
        <v>Distribución volumen por criterio (kg ó litros).Pan Ing.RTO CENTRO</v>
      </c>
      <c r="B4119" s="8" t="s">
        <v>265</v>
      </c>
      <c r="C4119" s="8">
        <v>0</v>
      </c>
      <c r="D4119" t="s">
        <v>145</v>
      </c>
      <c r="E4119" s="24">
        <v>11.489828225341499</v>
      </c>
      <c r="F4119" s="24">
        <v>10.089816234428801</v>
      </c>
      <c r="G4119" s="24">
        <v>10.471451908278601</v>
      </c>
      <c r="H4119" s="9">
        <v>0</v>
      </c>
    </row>
    <row r="4120" spans="1:8" x14ac:dyDescent="0.35">
      <c r="A4120" s="8" t="str">
        <f t="shared" si="136"/>
        <v>Distribución volumen por criterio (kg ó litros).Pan Ing.NORTE-CENTRO</v>
      </c>
      <c r="B4120" s="8" t="s">
        <v>265</v>
      </c>
      <c r="C4120" s="8">
        <v>0</v>
      </c>
      <c r="D4120" t="s">
        <v>146</v>
      </c>
      <c r="E4120" s="24">
        <v>7.39092285981478</v>
      </c>
      <c r="F4120" s="24">
        <v>7.8342936252899902</v>
      </c>
      <c r="G4120" s="24">
        <v>8.3274341314167692</v>
      </c>
      <c r="H4120" s="9">
        <v>0</v>
      </c>
    </row>
    <row r="4121" spans="1:8" x14ac:dyDescent="0.35">
      <c r="A4121" s="8" t="str">
        <f t="shared" si="136"/>
        <v>Distribución volumen por criterio (kg ó litros).Pan Ing.NOROESTE</v>
      </c>
      <c r="B4121" s="8" t="s">
        <v>265</v>
      </c>
      <c r="C4121" s="8">
        <v>0</v>
      </c>
      <c r="D4121" t="s">
        <v>147</v>
      </c>
      <c r="E4121" s="24">
        <v>7.6262950304044201</v>
      </c>
      <c r="F4121" s="24">
        <v>6.2636926797125199</v>
      </c>
      <c r="G4121" s="24">
        <v>5.7477980408673304</v>
      </c>
      <c r="H4121" s="9">
        <v>0</v>
      </c>
    </row>
    <row r="4122" spans="1:8" x14ac:dyDescent="0.35">
      <c r="A4122" s="8" t="str">
        <f t="shared" si="136"/>
        <v>Distribución volumen por criterio (kg ó litros).Pan Ing.&lt;2MIL</v>
      </c>
      <c r="B4122" s="8" t="s">
        <v>265</v>
      </c>
      <c r="C4122" s="8">
        <v>0</v>
      </c>
      <c r="D4122" t="s">
        <v>148</v>
      </c>
      <c r="E4122" s="24">
        <v>3.6622138346904101</v>
      </c>
      <c r="F4122" s="24">
        <v>3.48517697254105</v>
      </c>
      <c r="G4122" s="24">
        <v>2.91364532121835</v>
      </c>
      <c r="H4122" s="9">
        <v>0</v>
      </c>
    </row>
    <row r="4123" spans="1:8" x14ac:dyDescent="0.35">
      <c r="A4123" s="8" t="str">
        <f t="shared" si="136"/>
        <v>Distribución volumen por criterio (kg ó litros).Pan Ing.2-5MIL</v>
      </c>
      <c r="B4123" s="8" t="s">
        <v>265</v>
      </c>
      <c r="C4123" s="8">
        <v>0</v>
      </c>
      <c r="D4123" t="s">
        <v>149</v>
      </c>
      <c r="E4123" s="24">
        <v>4.8239562072007001</v>
      </c>
      <c r="F4123" s="24">
        <v>4.0361083696480797</v>
      </c>
      <c r="G4123" s="24">
        <v>4.2833594226751304</v>
      </c>
      <c r="H4123" s="9">
        <v>0</v>
      </c>
    </row>
    <row r="4124" spans="1:8" x14ac:dyDescent="0.35">
      <c r="A4124" s="8" t="str">
        <f t="shared" si="136"/>
        <v>Distribución volumen por criterio (kg ó litros).Pan Ing.5-10MIL</v>
      </c>
      <c r="B4124" s="8" t="s">
        <v>265</v>
      </c>
      <c r="C4124" s="8">
        <v>0</v>
      </c>
      <c r="D4124" t="s">
        <v>150</v>
      </c>
      <c r="E4124" s="24">
        <v>6.28913929465919</v>
      </c>
      <c r="F4124" s="24">
        <v>6.8782591247393396</v>
      </c>
      <c r="G4124" s="24">
        <v>7.6775165836987602</v>
      </c>
      <c r="H4124" s="9">
        <v>0</v>
      </c>
    </row>
    <row r="4125" spans="1:8" x14ac:dyDescent="0.35">
      <c r="A4125" s="8" t="str">
        <f t="shared" si="136"/>
        <v>Distribución volumen por criterio (kg ó litros).Pan Ing.10-30MIL</v>
      </c>
      <c r="B4125" s="8" t="s">
        <v>265</v>
      </c>
      <c r="C4125" s="8">
        <v>0</v>
      </c>
      <c r="D4125" t="s">
        <v>151</v>
      </c>
      <c r="E4125" s="24">
        <v>16.275466947749099</v>
      </c>
      <c r="F4125" s="24">
        <v>17.460969268063501</v>
      </c>
      <c r="G4125" s="24">
        <v>18.592203066506499</v>
      </c>
      <c r="H4125" s="9">
        <v>0</v>
      </c>
    </row>
    <row r="4126" spans="1:8" x14ac:dyDescent="0.35">
      <c r="A4126" s="8" t="str">
        <f t="shared" si="136"/>
        <v>Distribución volumen por criterio (kg ó litros).Pan Ing.30-100MIL</v>
      </c>
      <c r="B4126" s="8" t="s">
        <v>265</v>
      </c>
      <c r="C4126" s="8">
        <v>0</v>
      </c>
      <c r="D4126" t="s">
        <v>152</v>
      </c>
      <c r="E4126" s="24">
        <v>23.928494811236899</v>
      </c>
      <c r="F4126" s="24">
        <v>23.682621776884101</v>
      </c>
      <c r="G4126" s="24">
        <v>22.542777992925</v>
      </c>
      <c r="H4126" s="9">
        <v>0</v>
      </c>
    </row>
    <row r="4127" spans="1:8" x14ac:dyDescent="0.35">
      <c r="A4127" s="8" t="str">
        <f t="shared" si="136"/>
        <v>Distribución volumen por criterio (kg ó litros).Pan Ing.100-200MIL</v>
      </c>
      <c r="B4127" s="8" t="s">
        <v>265</v>
      </c>
      <c r="C4127" s="8">
        <v>0</v>
      </c>
      <c r="D4127" t="s">
        <v>153</v>
      </c>
      <c r="E4127" s="24">
        <v>11.1661370679666</v>
      </c>
      <c r="F4127" s="24">
        <v>11.988271829350101</v>
      </c>
      <c r="G4127" s="24">
        <v>10.8307149414918</v>
      </c>
      <c r="H4127" s="9">
        <v>0</v>
      </c>
    </row>
    <row r="4128" spans="1:8" x14ac:dyDescent="0.35">
      <c r="A4128" s="8" t="str">
        <f t="shared" si="136"/>
        <v>Distribución volumen por criterio (kg ó litros).Pan Ing.200-500MIL</v>
      </c>
      <c r="B4128" s="8" t="s">
        <v>265</v>
      </c>
      <c r="C4128" s="8">
        <v>0</v>
      </c>
      <c r="D4128" t="s">
        <v>154</v>
      </c>
      <c r="E4128" s="24">
        <v>15.5739430175944</v>
      </c>
      <c r="F4128" s="24">
        <v>14.437947026707301</v>
      </c>
      <c r="G4128" s="24">
        <v>15.7353073254093</v>
      </c>
      <c r="H4128" s="9">
        <v>0</v>
      </c>
    </row>
    <row r="4129" spans="1:8" x14ac:dyDescent="0.35">
      <c r="A4129" s="8" t="str">
        <f t="shared" si="136"/>
        <v>Distribución volumen por criterio (kg ó litros).Pan Ing.&gt;500MIL</v>
      </c>
      <c r="B4129" s="8" t="s">
        <v>265</v>
      </c>
      <c r="C4129" s="8">
        <v>0</v>
      </c>
      <c r="D4129" t="s">
        <v>155</v>
      </c>
      <c r="E4129" s="24">
        <v>18.280649881251101</v>
      </c>
      <c r="F4129" s="24">
        <v>18.030655982198599</v>
      </c>
      <c r="G4129" s="24">
        <v>17.424478257602601</v>
      </c>
      <c r="H4129" s="9">
        <v>0</v>
      </c>
    </row>
    <row r="4130" spans="1:8" x14ac:dyDescent="0.35">
      <c r="A4130" s="8" t="str">
        <f t="shared" si="136"/>
        <v>Distribución volumen por criterio (kg ó litros).Pan Ing.DE 15 A 19 AÑOS</v>
      </c>
      <c r="B4130" s="8" t="s">
        <v>265</v>
      </c>
      <c r="C4130" s="8">
        <v>0</v>
      </c>
      <c r="D4130" t="s">
        <v>156</v>
      </c>
      <c r="E4130" s="24">
        <v>3.6942244496351901</v>
      </c>
      <c r="F4130" s="24">
        <v>2.4622992196086302</v>
      </c>
      <c r="G4130" s="24">
        <v>2.0565302727110502</v>
      </c>
      <c r="H4130" s="9">
        <v>0</v>
      </c>
    </row>
    <row r="4131" spans="1:8" x14ac:dyDescent="0.35">
      <c r="A4131" s="8" t="str">
        <f t="shared" si="136"/>
        <v>Distribución volumen por criterio (kg ó litros).Pan Ing.DE 20 A 24 AÑOS</v>
      </c>
      <c r="B4131" s="8" t="s">
        <v>265</v>
      </c>
      <c r="C4131" s="8">
        <v>0</v>
      </c>
      <c r="D4131" t="s">
        <v>157</v>
      </c>
      <c r="E4131" s="24">
        <v>2.8048657843070002</v>
      </c>
      <c r="F4131" s="24">
        <v>2.95826499987818</v>
      </c>
      <c r="G4131" s="24">
        <v>3.98114986486592</v>
      </c>
      <c r="H4131" s="9">
        <v>0</v>
      </c>
    </row>
    <row r="4132" spans="1:8" x14ac:dyDescent="0.35">
      <c r="A4132" s="8" t="str">
        <f t="shared" si="136"/>
        <v>Distribución volumen por criterio (kg ó litros).Pan Ing.DE 25 A 34 AÑOS</v>
      </c>
      <c r="B4132" s="8" t="s">
        <v>265</v>
      </c>
      <c r="C4132" s="8">
        <v>0</v>
      </c>
      <c r="D4132" t="s">
        <v>158</v>
      </c>
      <c r="E4132" s="24">
        <v>10.912453510264401</v>
      </c>
      <c r="F4132" s="24">
        <v>9.6691747917056396</v>
      </c>
      <c r="G4132" s="24">
        <v>9.4455181144654503</v>
      </c>
      <c r="H4132" s="9">
        <v>0</v>
      </c>
    </row>
    <row r="4133" spans="1:8" x14ac:dyDescent="0.35">
      <c r="A4133" s="8" t="str">
        <f t="shared" si="136"/>
        <v>Distribución volumen por criterio (kg ó litros).Pan Ing.DE 35 A 49 AÑOS</v>
      </c>
      <c r="B4133" s="8" t="s">
        <v>265</v>
      </c>
      <c r="C4133" s="8">
        <v>0</v>
      </c>
      <c r="D4133" t="s">
        <v>159</v>
      </c>
      <c r="E4133" s="24">
        <v>25.716365205741599</v>
      </c>
      <c r="F4133" s="24">
        <v>25.6328116891872</v>
      </c>
      <c r="G4133" s="24">
        <v>23.326008629363798</v>
      </c>
      <c r="H4133" s="9">
        <v>0</v>
      </c>
    </row>
    <row r="4134" spans="1:8" x14ac:dyDescent="0.35">
      <c r="A4134" s="8" t="str">
        <f t="shared" si="136"/>
        <v>Distribución volumen por criterio (kg ó litros).Pan Ing.DE 50 A 59 AÑOS</v>
      </c>
      <c r="B4134" s="8" t="s">
        <v>265</v>
      </c>
      <c r="C4134" s="8">
        <v>0</v>
      </c>
      <c r="D4134" t="s">
        <v>160</v>
      </c>
      <c r="E4134" s="24">
        <v>25.714532897662199</v>
      </c>
      <c r="F4134" s="24">
        <v>26.985858427481599</v>
      </c>
      <c r="G4134" s="24">
        <v>26.3807554105842</v>
      </c>
      <c r="H4134" s="9">
        <v>0</v>
      </c>
    </row>
    <row r="4135" spans="1:8" x14ac:dyDescent="0.35">
      <c r="A4135" s="8" t="str">
        <f t="shared" si="136"/>
        <v>Distribución volumen por criterio (kg ó litros).Pan Ing.DE 60 A 75 AÑOS</v>
      </c>
      <c r="B4135" s="8" t="s">
        <v>265</v>
      </c>
      <c r="C4135" s="8">
        <v>0</v>
      </c>
      <c r="D4135" t="s">
        <v>161</v>
      </c>
      <c r="E4135" s="24">
        <v>31.157559245168098</v>
      </c>
      <c r="F4135" s="24">
        <v>32.291597529799802</v>
      </c>
      <c r="G4135" s="24">
        <v>34.810035758788501</v>
      </c>
      <c r="H4135" s="9">
        <v>0</v>
      </c>
    </row>
    <row r="4136" spans="1:8" x14ac:dyDescent="0.35">
      <c r="A4136" s="8" t="str">
        <f t="shared" si="136"/>
        <v>Distribución volumen por criterio (kg ó litros).Pan Ing.NIVEL ALTO</v>
      </c>
      <c r="B4136" s="8" t="s">
        <v>265</v>
      </c>
      <c r="C4136" s="8">
        <v>0</v>
      </c>
      <c r="D4136" t="s">
        <v>245</v>
      </c>
      <c r="E4136" s="24">
        <v>24.210071931355401</v>
      </c>
      <c r="F4136" s="24">
        <v>23.219120303624202</v>
      </c>
      <c r="G4136" s="24">
        <v>23.175671076614002</v>
      </c>
      <c r="H4136" s="9">
        <v>0</v>
      </c>
    </row>
    <row r="4137" spans="1:8" x14ac:dyDescent="0.35">
      <c r="A4137" s="8" t="str">
        <f t="shared" si="136"/>
        <v>Distribución volumen por criterio (kg ó litros).Pan Ing.NIVEL MEDIO ALTO</v>
      </c>
      <c r="B4137" s="8" t="s">
        <v>265</v>
      </c>
      <c r="C4137" s="8">
        <v>0</v>
      </c>
      <c r="D4137" t="s">
        <v>246</v>
      </c>
      <c r="E4137" s="24">
        <v>12.67745738018</v>
      </c>
      <c r="F4137" s="24">
        <v>15.6487001265073</v>
      </c>
      <c r="G4137" s="24">
        <v>15.486480282174</v>
      </c>
      <c r="H4137" s="9">
        <v>0</v>
      </c>
    </row>
    <row r="4138" spans="1:8" x14ac:dyDescent="0.35">
      <c r="A4138" s="8" t="str">
        <f t="shared" si="136"/>
        <v>Distribución volumen por criterio (kg ó litros).Pan Ing.NIVEL MEDIO</v>
      </c>
      <c r="B4138" s="8" t="s">
        <v>265</v>
      </c>
      <c r="C4138" s="8">
        <v>0</v>
      </c>
      <c r="D4138" t="s">
        <v>247</v>
      </c>
      <c r="E4138" s="24">
        <v>25.833966284007801</v>
      </c>
      <c r="F4138" s="24">
        <v>26.726782248505302</v>
      </c>
      <c r="G4138" s="24">
        <v>25.467939668934299</v>
      </c>
      <c r="H4138" s="9">
        <v>0</v>
      </c>
    </row>
    <row r="4139" spans="1:8" x14ac:dyDescent="0.35">
      <c r="A4139" s="8" t="str">
        <f t="shared" si="136"/>
        <v>Distribución volumen por criterio (kg ó litros).Pan Ing.NIVEL MEDIO BAJO</v>
      </c>
      <c r="B4139" s="8" t="s">
        <v>265</v>
      </c>
      <c r="C4139" s="8">
        <v>0</v>
      </c>
      <c r="D4139" t="s">
        <v>248</v>
      </c>
      <c r="E4139" s="24">
        <v>13.884446683778</v>
      </c>
      <c r="F4139" s="24">
        <v>13.9388511371533</v>
      </c>
      <c r="G4139" s="24">
        <v>15.7297529854293</v>
      </c>
      <c r="H4139" s="9">
        <v>0</v>
      </c>
    </row>
    <row r="4140" spans="1:8" x14ac:dyDescent="0.35">
      <c r="A4140" s="8" t="str">
        <f t="shared" si="136"/>
        <v>Distribución volumen por criterio (kg ó litros).Pan Ing.NIVEL BAJO</v>
      </c>
      <c r="B4140" s="8" t="s">
        <v>265</v>
      </c>
      <c r="C4140" s="8">
        <v>0</v>
      </c>
      <c r="D4140" t="s">
        <v>249</v>
      </c>
      <c r="E4140" s="24">
        <v>23.3940581084541</v>
      </c>
      <c r="F4140" s="24">
        <v>20.466554673467101</v>
      </c>
      <c r="G4140" s="24">
        <v>20.140159008259701</v>
      </c>
      <c r="H4140" s="9">
        <v>0</v>
      </c>
    </row>
    <row r="4141" spans="1:8" x14ac:dyDescent="0.35">
      <c r="A4141" s="8" t="str">
        <f t="shared" si="136"/>
        <v>Distribución volumen por criterio (kg ó litros).Pan Ing.HOMBRE</v>
      </c>
      <c r="B4141" s="8" t="s">
        <v>265</v>
      </c>
      <c r="C4141" s="8">
        <v>0</v>
      </c>
      <c r="D4141" t="s">
        <v>166</v>
      </c>
      <c r="E4141" s="24">
        <v>49.599009690240699</v>
      </c>
      <c r="F4141" s="24">
        <v>50.030092624784601</v>
      </c>
      <c r="G4141" s="24">
        <v>49.670883947412598</v>
      </c>
      <c r="H4141" s="9">
        <v>0</v>
      </c>
    </row>
    <row r="4142" spans="1:8" x14ac:dyDescent="0.35">
      <c r="A4142" s="8" t="str">
        <f t="shared" si="136"/>
        <v>Distribución volumen por criterio (kg ó litros).Pan Ing.MUJER</v>
      </c>
      <c r="B4142" s="8" t="s">
        <v>265</v>
      </c>
      <c r="C4142" s="8">
        <v>0</v>
      </c>
      <c r="D4142" t="s">
        <v>167</v>
      </c>
      <c r="E4142" s="24">
        <v>50.400989524864798</v>
      </c>
      <c r="F4142" s="24">
        <v>49.969913252206403</v>
      </c>
      <c r="G4142" s="24">
        <v>50.329132741329097</v>
      </c>
      <c r="H4142" s="9">
        <v>0</v>
      </c>
    </row>
    <row r="4143" spans="1:8" x14ac:dyDescent="0.35">
      <c r="A4143" s="8" t="str">
        <f t="shared" ref="A4143:A4172" si="137">$I$2343&amp;$C$4143&amp;D4143</f>
        <v>Distribución volumen por criterio (kg ó litros).Pastas Ing.T.ESPAÑA</v>
      </c>
      <c r="B4143" s="8" t="s">
        <v>265</v>
      </c>
      <c r="C4143" s="8" t="s">
        <v>118</v>
      </c>
      <c r="D4143" t="s">
        <v>138</v>
      </c>
      <c r="E4143" s="24">
        <v>100</v>
      </c>
      <c r="F4143" s="24">
        <v>100</v>
      </c>
      <c r="G4143" s="24">
        <v>100</v>
      </c>
      <c r="H4143" s="9">
        <v>0</v>
      </c>
    </row>
    <row r="4144" spans="1:8" x14ac:dyDescent="0.35">
      <c r="A4144" s="8" t="str">
        <f t="shared" si="137"/>
        <v>Distribución volumen por criterio (kg ó litros).Pastas Ing.BCN AM</v>
      </c>
      <c r="B4144" s="8" t="s">
        <v>265</v>
      </c>
      <c r="C4144" s="8">
        <v>0</v>
      </c>
      <c r="D4144" t="s">
        <v>140</v>
      </c>
      <c r="E4144" s="24">
        <v>15.886989270250201</v>
      </c>
      <c r="F4144" s="24">
        <v>12.5341414064085</v>
      </c>
      <c r="G4144" s="24">
        <v>10.3023115838675</v>
      </c>
      <c r="H4144" s="9">
        <v>0</v>
      </c>
    </row>
    <row r="4145" spans="1:8" x14ac:dyDescent="0.35">
      <c r="A4145" s="8" t="str">
        <f t="shared" si="137"/>
        <v>Distribución volumen por criterio (kg ó litros).Pastas Ing.REST.CAT ARAGON</v>
      </c>
      <c r="B4145" s="8" t="s">
        <v>265</v>
      </c>
      <c r="C4145" s="8">
        <v>0</v>
      </c>
      <c r="D4145" t="s">
        <v>141</v>
      </c>
      <c r="E4145" s="24">
        <v>18.574378702821999</v>
      </c>
      <c r="F4145" s="24">
        <v>20.385176807144099</v>
      </c>
      <c r="G4145" s="24">
        <v>16.923443977673699</v>
      </c>
      <c r="H4145" s="9">
        <v>0</v>
      </c>
    </row>
    <row r="4146" spans="1:8" x14ac:dyDescent="0.35">
      <c r="A4146" s="8" t="str">
        <f t="shared" si="137"/>
        <v>Distribución volumen por criterio (kg ó litros).Pastas Ing.LEVANTE</v>
      </c>
      <c r="B4146" s="8" t="s">
        <v>265</v>
      </c>
      <c r="C4146" s="8">
        <v>0</v>
      </c>
      <c r="D4146" t="s">
        <v>142</v>
      </c>
      <c r="E4146" s="24">
        <v>20.646559842770401</v>
      </c>
      <c r="F4146" s="24">
        <v>16.615191540637099</v>
      </c>
      <c r="G4146" s="24">
        <v>15.9439576538949</v>
      </c>
      <c r="H4146" s="9">
        <v>0</v>
      </c>
    </row>
    <row r="4147" spans="1:8" x14ac:dyDescent="0.35">
      <c r="A4147" s="8" t="str">
        <f t="shared" si="137"/>
        <v>Distribución volumen por criterio (kg ó litros).Pastas Ing.ANDALUCIA</v>
      </c>
      <c r="B4147" s="8" t="s">
        <v>265</v>
      </c>
      <c r="C4147" s="8">
        <v>0</v>
      </c>
      <c r="D4147" t="s">
        <v>143</v>
      </c>
      <c r="E4147" s="24">
        <v>11.1140774950607</v>
      </c>
      <c r="F4147" s="24">
        <v>12.2709826541479</v>
      </c>
      <c r="G4147" s="24">
        <v>14.3240171560577</v>
      </c>
      <c r="H4147" s="9">
        <v>0</v>
      </c>
    </row>
    <row r="4148" spans="1:8" x14ac:dyDescent="0.35">
      <c r="A4148" s="8" t="str">
        <f t="shared" si="137"/>
        <v>Distribución volumen por criterio (kg ó litros).Pastas Ing.MDD AM</v>
      </c>
      <c r="B4148" s="8" t="s">
        <v>265</v>
      </c>
      <c r="C4148" s="8">
        <v>0</v>
      </c>
      <c r="D4148" t="s">
        <v>144</v>
      </c>
      <c r="E4148" s="24">
        <v>13.273677776950001</v>
      </c>
      <c r="F4148" s="24">
        <v>15.0470103590942</v>
      </c>
      <c r="G4148" s="24">
        <v>15.170376761039901</v>
      </c>
      <c r="H4148" s="9">
        <v>0</v>
      </c>
    </row>
    <row r="4149" spans="1:8" x14ac:dyDescent="0.35">
      <c r="A4149" s="8" t="str">
        <f t="shared" si="137"/>
        <v>Distribución volumen por criterio (kg ó litros).Pastas Ing.RTO CENTRO</v>
      </c>
      <c r="B4149" s="8" t="s">
        <v>265</v>
      </c>
      <c r="C4149" s="8">
        <v>0</v>
      </c>
      <c r="D4149" t="s">
        <v>145</v>
      </c>
      <c r="E4149" s="24">
        <v>6.1915562520754897</v>
      </c>
      <c r="F4149" s="24">
        <v>8.6177469314367201</v>
      </c>
      <c r="G4149" s="24">
        <v>11.672128061784001</v>
      </c>
      <c r="H4149" s="9">
        <v>0</v>
      </c>
    </row>
    <row r="4150" spans="1:8" x14ac:dyDescent="0.35">
      <c r="A4150" s="8" t="str">
        <f t="shared" si="137"/>
        <v>Distribución volumen por criterio (kg ó litros).Pastas Ing.NORTE-CENTRO</v>
      </c>
      <c r="B4150" s="8" t="s">
        <v>265</v>
      </c>
      <c r="C4150" s="8">
        <v>0</v>
      </c>
      <c r="D4150" t="s">
        <v>146</v>
      </c>
      <c r="E4150" s="24">
        <v>8.1870698194275207</v>
      </c>
      <c r="F4150" s="24">
        <v>7.2383231016804404</v>
      </c>
      <c r="G4150" s="24">
        <v>10.024035875302699</v>
      </c>
      <c r="H4150" s="9">
        <v>0</v>
      </c>
    </row>
    <row r="4151" spans="1:8" x14ac:dyDescent="0.35">
      <c r="A4151" s="8" t="str">
        <f t="shared" si="137"/>
        <v>Distribución volumen por criterio (kg ó litros).Pastas Ing.NOROESTE</v>
      </c>
      <c r="B4151" s="8" t="s">
        <v>265</v>
      </c>
      <c r="C4151" s="8">
        <v>0</v>
      </c>
      <c r="D4151" t="s">
        <v>147</v>
      </c>
      <c r="E4151" s="24">
        <v>6.1256908866057502</v>
      </c>
      <c r="F4151" s="24">
        <v>7.2914239805753098</v>
      </c>
      <c r="G4151" s="24">
        <v>5.6397304526878003</v>
      </c>
      <c r="H4151" s="9">
        <v>0</v>
      </c>
    </row>
    <row r="4152" spans="1:8" x14ac:dyDescent="0.35">
      <c r="A4152" s="8" t="str">
        <f t="shared" si="137"/>
        <v>Distribución volumen por criterio (kg ó litros).Pastas Ing.&lt;2MIL</v>
      </c>
      <c r="B4152" s="8" t="s">
        <v>265</v>
      </c>
      <c r="C4152" s="8">
        <v>0</v>
      </c>
      <c r="D4152" t="s">
        <v>148</v>
      </c>
      <c r="E4152" s="24">
        <v>4.7906154556389904</v>
      </c>
      <c r="F4152" s="24">
        <v>8.1595508672436203</v>
      </c>
      <c r="G4152" s="24">
        <v>9.5944721298617797</v>
      </c>
      <c r="H4152" s="9">
        <v>0</v>
      </c>
    </row>
    <row r="4153" spans="1:8" x14ac:dyDescent="0.35">
      <c r="A4153" s="8" t="str">
        <f t="shared" si="137"/>
        <v>Distribución volumen por criterio (kg ó litros).Pastas Ing.2-5MIL</v>
      </c>
      <c r="B4153" s="8" t="s">
        <v>265</v>
      </c>
      <c r="C4153" s="8">
        <v>0</v>
      </c>
      <c r="D4153" t="s">
        <v>149</v>
      </c>
      <c r="E4153" s="24">
        <v>5.2972668757842198</v>
      </c>
      <c r="F4153" s="24">
        <v>5.2080400699433396</v>
      </c>
      <c r="G4153" s="24">
        <v>4.3893898794274202</v>
      </c>
      <c r="H4153" s="9">
        <v>0</v>
      </c>
    </row>
    <row r="4154" spans="1:8" x14ac:dyDescent="0.35">
      <c r="A4154" s="8" t="str">
        <f t="shared" si="137"/>
        <v>Distribución volumen por criterio (kg ó litros).Pastas Ing.5-10MIL</v>
      </c>
      <c r="B4154" s="8" t="s">
        <v>265</v>
      </c>
      <c r="C4154" s="8">
        <v>0</v>
      </c>
      <c r="D4154" t="s">
        <v>150</v>
      </c>
      <c r="E4154" s="24">
        <v>7.4961668442712899</v>
      </c>
      <c r="F4154" s="24">
        <v>10.991762996042</v>
      </c>
      <c r="G4154" s="24">
        <v>12.4607103877087</v>
      </c>
      <c r="H4154" s="9">
        <v>0</v>
      </c>
    </row>
    <row r="4155" spans="1:8" x14ac:dyDescent="0.35">
      <c r="A4155" s="8" t="str">
        <f t="shared" si="137"/>
        <v>Distribución volumen por criterio (kg ó litros).Pastas Ing.10-30MIL</v>
      </c>
      <c r="B4155" s="8" t="s">
        <v>265</v>
      </c>
      <c r="C4155" s="8">
        <v>0</v>
      </c>
      <c r="D4155" t="s">
        <v>151</v>
      </c>
      <c r="E4155" s="24">
        <v>20.132043505025099</v>
      </c>
      <c r="F4155" s="24">
        <v>18.540209833233099</v>
      </c>
      <c r="G4155" s="24">
        <v>18.378146122572801</v>
      </c>
      <c r="H4155" s="9">
        <v>0</v>
      </c>
    </row>
    <row r="4156" spans="1:8" x14ac:dyDescent="0.35">
      <c r="A4156" s="8" t="str">
        <f t="shared" si="137"/>
        <v>Distribución volumen por criterio (kg ó litros).Pastas Ing.30-100MIL</v>
      </c>
      <c r="B4156" s="8" t="s">
        <v>265</v>
      </c>
      <c r="C4156" s="8">
        <v>0</v>
      </c>
      <c r="D4156" t="s">
        <v>152</v>
      </c>
      <c r="E4156" s="24">
        <v>22.911196046994601</v>
      </c>
      <c r="F4156" s="24">
        <v>20.835738851179801</v>
      </c>
      <c r="G4156" s="24">
        <v>20.096139776411299</v>
      </c>
      <c r="H4156" s="9">
        <v>0</v>
      </c>
    </row>
    <row r="4157" spans="1:8" x14ac:dyDescent="0.35">
      <c r="A4157" s="8" t="str">
        <f t="shared" si="137"/>
        <v>Distribución volumen por criterio (kg ó litros).Pastas Ing.100-200MIL</v>
      </c>
      <c r="B4157" s="8" t="s">
        <v>265</v>
      </c>
      <c r="C4157" s="8">
        <v>0</v>
      </c>
      <c r="D4157" t="s">
        <v>153</v>
      </c>
      <c r="E4157" s="24">
        <v>7.2114547861991101</v>
      </c>
      <c r="F4157" s="24">
        <v>8.17025781059675</v>
      </c>
      <c r="G4157" s="24">
        <v>7.9755092520417596</v>
      </c>
      <c r="H4157" s="9">
        <v>0</v>
      </c>
    </row>
    <row r="4158" spans="1:8" x14ac:dyDescent="0.35">
      <c r="A4158" s="8" t="str">
        <f t="shared" si="137"/>
        <v>Distribución volumen por criterio (kg ó litros).Pastas Ing.200-500MIL</v>
      </c>
      <c r="B4158" s="8" t="s">
        <v>265</v>
      </c>
      <c r="C4158" s="8">
        <v>0</v>
      </c>
      <c r="D4158" t="s">
        <v>154</v>
      </c>
      <c r="E4158" s="24">
        <v>14.1652636566489</v>
      </c>
      <c r="F4158" s="24">
        <v>11.8994853090528</v>
      </c>
      <c r="G4158" s="24">
        <v>11.1321712020201</v>
      </c>
      <c r="H4158" s="9">
        <v>0</v>
      </c>
    </row>
    <row r="4159" spans="1:8" x14ac:dyDescent="0.35">
      <c r="A4159" s="8" t="str">
        <f t="shared" si="137"/>
        <v>Distribución volumen por criterio (kg ó litros).Pastas Ing.&gt;500MIL</v>
      </c>
      <c r="B4159" s="8" t="s">
        <v>265</v>
      </c>
      <c r="C4159" s="8">
        <v>0</v>
      </c>
      <c r="D4159" t="s">
        <v>155</v>
      </c>
      <c r="E4159" s="24">
        <v>17.995997707894801</v>
      </c>
      <c r="F4159" s="24">
        <v>16.194951806429899</v>
      </c>
      <c r="G4159" s="24">
        <v>15.973470385661001</v>
      </c>
      <c r="H4159" s="9">
        <v>0</v>
      </c>
    </row>
    <row r="4160" spans="1:8" x14ac:dyDescent="0.35">
      <c r="A4160" s="8" t="str">
        <f t="shared" si="137"/>
        <v>Distribución volumen por criterio (kg ó litros).Pastas Ing.DE 15 A 19 AÑOS</v>
      </c>
      <c r="B4160" s="8" t="s">
        <v>265</v>
      </c>
      <c r="C4160" s="8">
        <v>0</v>
      </c>
      <c r="D4160" t="s">
        <v>156</v>
      </c>
      <c r="E4160" s="24">
        <v>1.8691337523859399</v>
      </c>
      <c r="F4160" s="24">
        <v>1.8186304171004199</v>
      </c>
      <c r="G4160" s="24">
        <v>3.25479412806428</v>
      </c>
      <c r="H4160" s="9">
        <v>0</v>
      </c>
    </row>
    <row r="4161" spans="1:8" x14ac:dyDescent="0.35">
      <c r="A4161" s="8" t="str">
        <f t="shared" si="137"/>
        <v>Distribución volumen por criterio (kg ó litros).Pastas Ing.DE 20 A 24 AÑOS</v>
      </c>
      <c r="B4161" s="8" t="s">
        <v>265</v>
      </c>
      <c r="C4161" s="8">
        <v>0</v>
      </c>
      <c r="D4161" t="s">
        <v>157</v>
      </c>
      <c r="E4161" s="24">
        <v>2.5603466271153299</v>
      </c>
      <c r="F4161" s="24">
        <v>4.3272352653288602</v>
      </c>
      <c r="G4161" s="24">
        <v>2.9952664881095701</v>
      </c>
      <c r="H4161" s="9">
        <v>0</v>
      </c>
    </row>
    <row r="4162" spans="1:8" x14ac:dyDescent="0.35">
      <c r="A4162" s="8" t="str">
        <f t="shared" si="137"/>
        <v>Distribución volumen por criterio (kg ó litros).Pastas Ing.DE 25 A 34 AÑOS</v>
      </c>
      <c r="B4162" s="8" t="s">
        <v>265</v>
      </c>
      <c r="C4162" s="8">
        <v>0</v>
      </c>
      <c r="D4162" t="s">
        <v>158</v>
      </c>
      <c r="E4162" s="24">
        <v>9.9629759165226996</v>
      </c>
      <c r="F4162" s="24">
        <v>8.4102987584598701</v>
      </c>
      <c r="G4162" s="24">
        <v>8.3775436650506308</v>
      </c>
      <c r="H4162" s="9">
        <v>0</v>
      </c>
    </row>
    <row r="4163" spans="1:8" x14ac:dyDescent="0.35">
      <c r="A4163" s="8" t="str">
        <f t="shared" si="137"/>
        <v>Distribución volumen por criterio (kg ó litros).Pastas Ing.DE 35 A 49 AÑOS</v>
      </c>
      <c r="B4163" s="8" t="s">
        <v>265</v>
      </c>
      <c r="C4163" s="8">
        <v>0</v>
      </c>
      <c r="D4163" t="s">
        <v>159</v>
      </c>
      <c r="E4163" s="24">
        <v>25.781790036044601</v>
      </c>
      <c r="F4163" s="24">
        <v>26.821267023985001</v>
      </c>
      <c r="G4163" s="24">
        <v>23.849437576443499</v>
      </c>
      <c r="H4163" s="9">
        <v>0</v>
      </c>
    </row>
    <row r="4164" spans="1:8" x14ac:dyDescent="0.35">
      <c r="A4164" s="8" t="str">
        <f t="shared" si="137"/>
        <v>Distribución volumen por criterio (kg ó litros).Pastas Ing.DE 50 A 59 AÑOS</v>
      </c>
      <c r="B4164" s="8" t="s">
        <v>265</v>
      </c>
      <c r="C4164" s="8">
        <v>0</v>
      </c>
      <c r="D4164" t="s">
        <v>160</v>
      </c>
      <c r="E4164" s="24">
        <v>22.392088526767299</v>
      </c>
      <c r="F4164" s="24">
        <v>27.352968494671298</v>
      </c>
      <c r="G4164" s="24">
        <v>24.768024678186801</v>
      </c>
      <c r="H4164" s="9">
        <v>0</v>
      </c>
    </row>
    <row r="4165" spans="1:8" x14ac:dyDescent="0.35">
      <c r="A4165" s="8" t="str">
        <f t="shared" si="137"/>
        <v>Distribución volumen por criterio (kg ó litros).Pastas Ing.DE 60 A 75 AÑOS</v>
      </c>
      <c r="B4165" s="8" t="s">
        <v>265</v>
      </c>
      <c r="C4165" s="8">
        <v>0</v>
      </c>
      <c r="D4165" t="s">
        <v>161</v>
      </c>
      <c r="E4165" s="24">
        <v>37.433684276099797</v>
      </c>
      <c r="F4165" s="24">
        <v>31.269588603260299</v>
      </c>
      <c r="G4165" s="24">
        <v>36.754929160732701</v>
      </c>
      <c r="H4165" s="9">
        <v>0</v>
      </c>
    </row>
    <row r="4166" spans="1:8" x14ac:dyDescent="0.35">
      <c r="A4166" s="8" t="str">
        <f t="shared" si="137"/>
        <v>Distribución volumen por criterio (kg ó litros).Pastas Ing.NIVEL ALTO</v>
      </c>
      <c r="B4166" s="8" t="s">
        <v>265</v>
      </c>
      <c r="C4166" s="8">
        <v>0</v>
      </c>
      <c r="D4166" t="s">
        <v>245</v>
      </c>
      <c r="E4166" s="24">
        <v>26.2938735057519</v>
      </c>
      <c r="F4166" s="24">
        <v>26.311136241461501</v>
      </c>
      <c r="G4166" s="24">
        <v>21.7376342593553</v>
      </c>
      <c r="H4166" s="9">
        <v>0</v>
      </c>
    </row>
    <row r="4167" spans="1:8" x14ac:dyDescent="0.35">
      <c r="A4167" s="8" t="str">
        <f t="shared" si="137"/>
        <v>Distribución volumen por criterio (kg ó litros).Pastas Ing.NIVEL MEDIO ALTO</v>
      </c>
      <c r="B4167" s="8" t="s">
        <v>265</v>
      </c>
      <c r="C4167" s="8">
        <v>0</v>
      </c>
      <c r="D4167" t="s">
        <v>246</v>
      </c>
      <c r="E4167" s="24">
        <v>14.790547976367501</v>
      </c>
      <c r="F4167" s="24">
        <v>17.300081150283798</v>
      </c>
      <c r="G4167" s="24">
        <v>17.484221504229701</v>
      </c>
      <c r="H4167" s="9">
        <v>0</v>
      </c>
    </row>
    <row r="4168" spans="1:8" x14ac:dyDescent="0.35">
      <c r="A4168" s="8" t="str">
        <f t="shared" si="137"/>
        <v>Distribución volumen por criterio (kg ó litros).Pastas Ing.NIVEL MEDIO</v>
      </c>
      <c r="B4168" s="8" t="s">
        <v>265</v>
      </c>
      <c r="C4168" s="8">
        <v>0</v>
      </c>
      <c r="D4168" t="s">
        <v>247</v>
      </c>
      <c r="E4168" s="24">
        <v>22.375093858941799</v>
      </c>
      <c r="F4168" s="24">
        <v>24.5062763583425</v>
      </c>
      <c r="G4168" s="24">
        <v>22.370960807030698</v>
      </c>
      <c r="H4168" s="9">
        <v>0</v>
      </c>
    </row>
    <row r="4169" spans="1:8" x14ac:dyDescent="0.35">
      <c r="A4169" s="8" t="str">
        <f t="shared" si="137"/>
        <v>Distribución volumen por criterio (kg ó litros).Pastas Ing.NIVEL MEDIO BAJO</v>
      </c>
      <c r="B4169" s="8" t="s">
        <v>265</v>
      </c>
      <c r="C4169" s="8">
        <v>0</v>
      </c>
      <c r="D4169" t="s">
        <v>248</v>
      </c>
      <c r="E4169" s="24">
        <v>16.9672731948483</v>
      </c>
      <c r="F4169" s="24">
        <v>14.781539781307201</v>
      </c>
      <c r="G4169" s="24">
        <v>18.780480199569499</v>
      </c>
      <c r="H4169" s="9">
        <v>0</v>
      </c>
    </row>
    <row r="4170" spans="1:8" x14ac:dyDescent="0.35">
      <c r="A4170" s="8" t="str">
        <f t="shared" si="137"/>
        <v>Distribución volumen por criterio (kg ó litros).Pastas Ing.NIVEL BAJO</v>
      </c>
      <c r="B4170" s="8" t="s">
        <v>265</v>
      </c>
      <c r="C4170" s="8">
        <v>0</v>
      </c>
      <c r="D4170" t="s">
        <v>249</v>
      </c>
      <c r="E4170" s="24">
        <v>19.573222620489101</v>
      </c>
      <c r="F4170" s="24">
        <v>17.1009583694605</v>
      </c>
      <c r="G4170" s="24">
        <v>19.626699741681598</v>
      </c>
      <c r="H4170" s="9">
        <v>0</v>
      </c>
    </row>
    <row r="4171" spans="1:8" x14ac:dyDescent="0.35">
      <c r="A4171" s="8" t="str">
        <f t="shared" si="137"/>
        <v>Distribución volumen por criterio (kg ó litros).Pastas Ing.HOMBRE</v>
      </c>
      <c r="B4171" s="8" t="s">
        <v>265</v>
      </c>
      <c r="C4171" s="8">
        <v>0</v>
      </c>
      <c r="D4171" t="s">
        <v>166</v>
      </c>
      <c r="E4171" s="24">
        <v>50.8445125045317</v>
      </c>
      <c r="F4171" s="24">
        <v>51.103937411443098</v>
      </c>
      <c r="G4171" s="24">
        <v>53.176084544939698</v>
      </c>
      <c r="H4171" s="9">
        <v>0</v>
      </c>
    </row>
    <row r="4172" spans="1:8" x14ac:dyDescent="0.35">
      <c r="A4172" s="8" t="str">
        <f t="shared" si="137"/>
        <v>Distribución volumen por criterio (kg ó litros).Pastas Ing.MUJER</v>
      </c>
      <c r="B4172" s="8" t="s">
        <v>265</v>
      </c>
      <c r="C4172" s="8">
        <v>0</v>
      </c>
      <c r="D4172" t="s">
        <v>167</v>
      </c>
      <c r="E4172" s="24">
        <v>49.155501054856302</v>
      </c>
      <c r="F4172" s="24">
        <v>48.8960465945664</v>
      </c>
      <c r="G4172" s="24">
        <v>46.823913593774101</v>
      </c>
      <c r="H4172" s="9">
        <v>0</v>
      </c>
    </row>
    <row r="4173" spans="1:8" x14ac:dyDescent="0.35">
      <c r="A4173" s="8" t="str">
        <f t="shared" ref="A4173:A4202" si="138">$I$2343&amp;$C$4173&amp;D4173</f>
        <v>Distribución volumen por criterio (kg ó litros).Arroz Ing.T.ESPAÑA</v>
      </c>
      <c r="B4173" s="8" t="s">
        <v>265</v>
      </c>
      <c r="C4173" s="8" t="s">
        <v>119</v>
      </c>
      <c r="D4173" t="s">
        <v>138</v>
      </c>
      <c r="E4173" s="24">
        <v>100</v>
      </c>
      <c r="F4173" s="24">
        <v>100</v>
      </c>
      <c r="G4173" s="24">
        <v>100</v>
      </c>
      <c r="H4173" s="9">
        <v>0</v>
      </c>
    </row>
    <row r="4174" spans="1:8" x14ac:dyDescent="0.35">
      <c r="A4174" s="8" t="str">
        <f t="shared" si="138"/>
        <v>Distribución volumen por criterio (kg ó litros).Arroz Ing.BCN AM</v>
      </c>
      <c r="B4174" s="8" t="s">
        <v>265</v>
      </c>
      <c r="C4174" s="8">
        <v>0</v>
      </c>
      <c r="D4174" t="s">
        <v>140</v>
      </c>
      <c r="E4174" s="24">
        <v>10.1516479979318</v>
      </c>
      <c r="F4174" s="24">
        <v>9.7201607725790105</v>
      </c>
      <c r="G4174" s="24">
        <v>10.6125966055798</v>
      </c>
      <c r="H4174" s="9">
        <v>0</v>
      </c>
    </row>
    <row r="4175" spans="1:8" x14ac:dyDescent="0.35">
      <c r="A4175" s="8" t="str">
        <f t="shared" si="138"/>
        <v>Distribución volumen por criterio (kg ó litros).Arroz Ing.REST.CAT ARAGON</v>
      </c>
      <c r="B4175" s="8" t="s">
        <v>265</v>
      </c>
      <c r="C4175" s="8">
        <v>0</v>
      </c>
      <c r="D4175" t="s">
        <v>141</v>
      </c>
      <c r="E4175" s="24">
        <v>13.6859093672595</v>
      </c>
      <c r="F4175" s="24">
        <v>13.854876893847999</v>
      </c>
      <c r="G4175" s="24">
        <v>14.2937416850875</v>
      </c>
      <c r="H4175" s="9">
        <v>0</v>
      </c>
    </row>
    <row r="4176" spans="1:8" x14ac:dyDescent="0.35">
      <c r="A4176" s="8" t="str">
        <f t="shared" si="138"/>
        <v>Distribución volumen por criterio (kg ó litros).Arroz Ing.LEVANTE</v>
      </c>
      <c r="B4176" s="8" t="s">
        <v>265</v>
      </c>
      <c r="C4176" s="8">
        <v>0</v>
      </c>
      <c r="D4176" t="s">
        <v>142</v>
      </c>
      <c r="E4176" s="24">
        <v>22.937541805532501</v>
      </c>
      <c r="F4176" s="24">
        <v>20.818155707559001</v>
      </c>
      <c r="G4176" s="24">
        <v>22.905332809968101</v>
      </c>
      <c r="H4176" s="9">
        <v>0</v>
      </c>
    </row>
    <row r="4177" spans="1:8" x14ac:dyDescent="0.35">
      <c r="A4177" s="8" t="str">
        <f t="shared" si="138"/>
        <v>Distribución volumen por criterio (kg ó litros).Arroz Ing.ANDALUCIA</v>
      </c>
      <c r="B4177" s="8" t="s">
        <v>265</v>
      </c>
      <c r="C4177" s="8">
        <v>0</v>
      </c>
      <c r="D4177" t="s">
        <v>143</v>
      </c>
      <c r="E4177" s="24">
        <v>14.8115013756801</v>
      </c>
      <c r="F4177" s="24">
        <v>13.1576854795616</v>
      </c>
      <c r="G4177" s="24">
        <v>11.591307540103999</v>
      </c>
      <c r="H4177" s="9">
        <v>0</v>
      </c>
    </row>
    <row r="4178" spans="1:8" x14ac:dyDescent="0.35">
      <c r="A4178" s="8" t="str">
        <f t="shared" si="138"/>
        <v>Distribución volumen por criterio (kg ó litros).Arroz Ing.MDD AM</v>
      </c>
      <c r="B4178" s="8" t="s">
        <v>265</v>
      </c>
      <c r="C4178" s="8">
        <v>0</v>
      </c>
      <c r="D4178" t="s">
        <v>144</v>
      </c>
      <c r="E4178" s="24">
        <v>16.599162012650801</v>
      </c>
      <c r="F4178" s="24">
        <v>18.731693762709199</v>
      </c>
      <c r="G4178" s="24">
        <v>17.276439350505601</v>
      </c>
      <c r="H4178" s="9">
        <v>0</v>
      </c>
    </row>
    <row r="4179" spans="1:8" x14ac:dyDescent="0.35">
      <c r="A4179" s="8" t="str">
        <f t="shared" si="138"/>
        <v>Distribución volumen por criterio (kg ó litros).Arroz Ing.RTO CENTRO</v>
      </c>
      <c r="B4179" s="8" t="s">
        <v>265</v>
      </c>
      <c r="C4179" s="8">
        <v>0</v>
      </c>
      <c r="D4179" t="s">
        <v>145</v>
      </c>
      <c r="E4179" s="24">
        <v>8.8665858578519998</v>
      </c>
      <c r="F4179" s="24">
        <v>12.326888553730001</v>
      </c>
      <c r="G4179" s="24">
        <v>12.454165889786101</v>
      </c>
      <c r="H4179" s="9">
        <v>0</v>
      </c>
    </row>
    <row r="4180" spans="1:8" x14ac:dyDescent="0.35">
      <c r="A4180" s="8" t="str">
        <f t="shared" si="138"/>
        <v>Distribución volumen por criterio (kg ó litros).Arroz Ing.NORTE-CENTRO</v>
      </c>
      <c r="B4180" s="8" t="s">
        <v>265</v>
      </c>
      <c r="C4180" s="8">
        <v>0</v>
      </c>
      <c r="D4180" t="s">
        <v>146</v>
      </c>
      <c r="E4180" s="24">
        <v>6.53340491649982</v>
      </c>
      <c r="F4180" s="24">
        <v>5.9256670968348404</v>
      </c>
      <c r="G4180" s="24">
        <v>6.6948749625514301</v>
      </c>
      <c r="H4180" s="9">
        <v>0</v>
      </c>
    </row>
    <row r="4181" spans="1:8" x14ac:dyDescent="0.35">
      <c r="A4181" s="8" t="str">
        <f t="shared" si="138"/>
        <v>Distribución volumen por criterio (kg ó litros).Arroz Ing.NOROESTE</v>
      </c>
      <c r="B4181" s="8" t="s">
        <v>265</v>
      </c>
      <c r="C4181" s="8">
        <v>0</v>
      </c>
      <c r="D4181" t="s">
        <v>147</v>
      </c>
      <c r="E4181" s="24">
        <v>6.4142445396093599</v>
      </c>
      <c r="F4181" s="24">
        <v>5.4648728877414499</v>
      </c>
      <c r="G4181" s="24">
        <v>4.1715598361635404</v>
      </c>
      <c r="H4181" s="9">
        <v>0</v>
      </c>
    </row>
    <row r="4182" spans="1:8" x14ac:dyDescent="0.35">
      <c r="A4182" s="8" t="str">
        <f t="shared" si="138"/>
        <v>Distribución volumen por criterio (kg ó litros).Arroz Ing.&lt;2MIL</v>
      </c>
      <c r="B4182" s="8" t="s">
        <v>265</v>
      </c>
      <c r="C4182" s="8">
        <v>0</v>
      </c>
      <c r="D4182" t="s">
        <v>148</v>
      </c>
      <c r="E4182" s="24">
        <v>5.6030355756814103</v>
      </c>
      <c r="F4182" s="24">
        <v>10.022064204499101</v>
      </c>
      <c r="G4182" s="24">
        <v>9.8019015758545205</v>
      </c>
      <c r="H4182" s="9">
        <v>0</v>
      </c>
    </row>
    <row r="4183" spans="1:8" x14ac:dyDescent="0.35">
      <c r="A4183" s="8" t="str">
        <f t="shared" si="138"/>
        <v>Distribución volumen por criterio (kg ó litros).Arroz Ing.2-5MIL</v>
      </c>
      <c r="B4183" s="8" t="s">
        <v>265</v>
      </c>
      <c r="C4183" s="8">
        <v>0</v>
      </c>
      <c r="D4183" t="s">
        <v>149</v>
      </c>
      <c r="E4183" s="24">
        <v>3.6791849084337498</v>
      </c>
      <c r="F4183" s="24">
        <v>3.0828296183677102</v>
      </c>
      <c r="G4183" s="24">
        <v>3.0846944142200399</v>
      </c>
      <c r="H4183" s="9">
        <v>0</v>
      </c>
    </row>
    <row r="4184" spans="1:8" x14ac:dyDescent="0.35">
      <c r="A4184" s="8" t="str">
        <f t="shared" si="138"/>
        <v>Distribución volumen por criterio (kg ó litros).Arroz Ing.5-10MIL</v>
      </c>
      <c r="B4184" s="8" t="s">
        <v>265</v>
      </c>
      <c r="C4184" s="8">
        <v>0</v>
      </c>
      <c r="D4184" t="s">
        <v>150</v>
      </c>
      <c r="E4184" s="24">
        <v>8.6258304218698996</v>
      </c>
      <c r="F4184" s="24">
        <v>8.7425991789912594</v>
      </c>
      <c r="G4184" s="24">
        <v>6.9427348898096604</v>
      </c>
      <c r="H4184" s="9">
        <v>0</v>
      </c>
    </row>
    <row r="4185" spans="1:8" x14ac:dyDescent="0.35">
      <c r="A4185" s="8" t="str">
        <f t="shared" si="138"/>
        <v>Distribución volumen por criterio (kg ó litros).Arroz Ing.10-30MIL</v>
      </c>
      <c r="B4185" s="8" t="s">
        <v>265</v>
      </c>
      <c r="C4185" s="8">
        <v>0</v>
      </c>
      <c r="D4185" t="s">
        <v>151</v>
      </c>
      <c r="E4185" s="24">
        <v>16.402220169651098</v>
      </c>
      <c r="F4185" s="24">
        <v>16.258900901031001</v>
      </c>
      <c r="G4185" s="24">
        <v>17.8772022312004</v>
      </c>
      <c r="H4185" s="9">
        <v>0</v>
      </c>
    </row>
    <row r="4186" spans="1:8" x14ac:dyDescent="0.35">
      <c r="A4186" s="8" t="str">
        <f t="shared" si="138"/>
        <v>Distribución volumen por criterio (kg ó litros).Arroz Ing.30-100MIL</v>
      </c>
      <c r="B4186" s="8" t="s">
        <v>265</v>
      </c>
      <c r="C4186" s="8">
        <v>0</v>
      </c>
      <c r="D4186" t="s">
        <v>152</v>
      </c>
      <c r="E4186" s="24">
        <v>21.979927248509401</v>
      </c>
      <c r="F4186" s="24">
        <v>20.325345848253701</v>
      </c>
      <c r="G4186" s="24">
        <v>23.475488630770201</v>
      </c>
      <c r="H4186" s="9">
        <v>0</v>
      </c>
    </row>
    <row r="4187" spans="1:8" x14ac:dyDescent="0.35">
      <c r="A4187" s="8" t="str">
        <f t="shared" si="138"/>
        <v>Distribución volumen por criterio (kg ó litros).Arroz Ing.100-200MIL</v>
      </c>
      <c r="B4187" s="8" t="s">
        <v>265</v>
      </c>
      <c r="C4187" s="8">
        <v>0</v>
      </c>
      <c r="D4187" t="s">
        <v>153</v>
      </c>
      <c r="E4187" s="24">
        <v>8.4676296853796202</v>
      </c>
      <c r="F4187" s="24">
        <v>9.6064628321705303</v>
      </c>
      <c r="G4187" s="24">
        <v>9.3328788601702399</v>
      </c>
      <c r="H4187" s="9">
        <v>0</v>
      </c>
    </row>
    <row r="4188" spans="1:8" x14ac:dyDescent="0.35">
      <c r="A4188" s="8" t="str">
        <f t="shared" si="138"/>
        <v>Distribución volumen por criterio (kg ó litros).Arroz Ing.200-500MIL</v>
      </c>
      <c r="B4188" s="8" t="s">
        <v>265</v>
      </c>
      <c r="C4188" s="8">
        <v>0</v>
      </c>
      <c r="D4188" t="s">
        <v>154</v>
      </c>
      <c r="E4188" s="24">
        <v>15.930795882607599</v>
      </c>
      <c r="F4188" s="24">
        <v>14.9733678534205</v>
      </c>
      <c r="G4188" s="24">
        <v>13.920895615306399</v>
      </c>
      <c r="H4188" s="9">
        <v>0</v>
      </c>
    </row>
    <row r="4189" spans="1:8" x14ac:dyDescent="0.35">
      <c r="A4189" s="8" t="str">
        <f t="shared" si="138"/>
        <v>Distribución volumen por criterio (kg ó litros).Arroz Ing.&gt;500MIL</v>
      </c>
      <c r="B4189" s="8" t="s">
        <v>265</v>
      </c>
      <c r="C4189" s="8">
        <v>0</v>
      </c>
      <c r="D4189" t="s">
        <v>155</v>
      </c>
      <c r="E4189" s="24">
        <v>19.3113822204201</v>
      </c>
      <c r="F4189" s="24">
        <v>16.9884238587669</v>
      </c>
      <c r="G4189" s="24">
        <v>15.564216829848</v>
      </c>
      <c r="H4189" s="9">
        <v>0</v>
      </c>
    </row>
    <row r="4190" spans="1:8" x14ac:dyDescent="0.35">
      <c r="A4190" s="8" t="str">
        <f t="shared" si="138"/>
        <v>Distribución volumen por criterio (kg ó litros).Arroz Ing.DE 15 A 19 AÑOS</v>
      </c>
      <c r="B4190" s="8" t="s">
        <v>265</v>
      </c>
      <c r="C4190" s="8">
        <v>0</v>
      </c>
      <c r="D4190" t="s">
        <v>156</v>
      </c>
      <c r="E4190" s="24">
        <v>2.31592923194667</v>
      </c>
      <c r="F4190" s="24">
        <v>0.57192661942047296</v>
      </c>
      <c r="G4190" s="24">
        <v>0.19532494082040699</v>
      </c>
      <c r="H4190" s="9">
        <v>0</v>
      </c>
    </row>
    <row r="4191" spans="1:8" x14ac:dyDescent="0.35">
      <c r="A4191" s="8" t="str">
        <f t="shared" si="138"/>
        <v>Distribución volumen por criterio (kg ó litros).Arroz Ing.DE 20 A 24 AÑOS</v>
      </c>
      <c r="B4191" s="8" t="s">
        <v>265</v>
      </c>
      <c r="C4191" s="8">
        <v>0</v>
      </c>
      <c r="D4191" t="s">
        <v>157</v>
      </c>
      <c r="E4191" s="24">
        <v>1.8348927867145599</v>
      </c>
      <c r="F4191" s="24">
        <v>3.2942610182155501</v>
      </c>
      <c r="G4191" s="24">
        <v>3.1158032820841401</v>
      </c>
      <c r="H4191" s="9">
        <v>0</v>
      </c>
    </row>
    <row r="4192" spans="1:8" x14ac:dyDescent="0.35">
      <c r="A4192" s="8" t="str">
        <f t="shared" si="138"/>
        <v>Distribución volumen por criterio (kg ó litros).Arroz Ing.DE 25 A 34 AÑOS</v>
      </c>
      <c r="B4192" s="8" t="s">
        <v>265</v>
      </c>
      <c r="C4192" s="8">
        <v>0</v>
      </c>
      <c r="D4192" t="s">
        <v>158</v>
      </c>
      <c r="E4192" s="24">
        <v>11.5847554406859</v>
      </c>
      <c r="F4192" s="24">
        <v>9.2853935249489492</v>
      </c>
      <c r="G4192" s="24">
        <v>9.2580837790038597</v>
      </c>
      <c r="H4192" s="9">
        <v>0</v>
      </c>
    </row>
    <row r="4193" spans="1:8" x14ac:dyDescent="0.35">
      <c r="A4193" s="8" t="str">
        <f t="shared" si="138"/>
        <v>Distribución volumen por criterio (kg ó litros).Arroz Ing.DE 35 A 49 AÑOS</v>
      </c>
      <c r="B4193" s="8" t="s">
        <v>265</v>
      </c>
      <c r="C4193" s="8">
        <v>0</v>
      </c>
      <c r="D4193" t="s">
        <v>159</v>
      </c>
      <c r="E4193" s="24">
        <v>24.107053899453899</v>
      </c>
      <c r="F4193" s="24">
        <v>22.2780316888188</v>
      </c>
      <c r="G4193" s="24">
        <v>20.6099922730161</v>
      </c>
      <c r="H4193" s="9">
        <v>0</v>
      </c>
    </row>
    <row r="4194" spans="1:8" x14ac:dyDescent="0.35">
      <c r="A4194" s="8" t="str">
        <f t="shared" si="138"/>
        <v>Distribución volumen por criterio (kg ó litros).Arroz Ing.DE 50 A 59 AÑOS</v>
      </c>
      <c r="B4194" s="8" t="s">
        <v>265</v>
      </c>
      <c r="C4194" s="8">
        <v>0</v>
      </c>
      <c r="D4194" t="s">
        <v>160</v>
      </c>
      <c r="E4194" s="24">
        <v>22.390074327584301</v>
      </c>
      <c r="F4194" s="24">
        <v>27.151496600260199</v>
      </c>
      <c r="G4194" s="24">
        <v>25.3180863205605</v>
      </c>
      <c r="H4194" s="9">
        <v>0</v>
      </c>
    </row>
    <row r="4195" spans="1:8" x14ac:dyDescent="0.35">
      <c r="A4195" s="8" t="str">
        <f t="shared" si="138"/>
        <v>Distribución volumen por criterio (kg ó litros).Arroz Ing.DE 60 A 75 AÑOS</v>
      </c>
      <c r="B4195" s="8" t="s">
        <v>265</v>
      </c>
      <c r="C4195" s="8">
        <v>0</v>
      </c>
      <c r="D4195" t="s">
        <v>161</v>
      </c>
      <c r="E4195" s="24">
        <v>37.767292631351602</v>
      </c>
      <c r="F4195" s="24">
        <v>37.418883832207499</v>
      </c>
      <c r="G4195" s="24">
        <v>41.502733200328002</v>
      </c>
      <c r="H4195" s="9">
        <v>0</v>
      </c>
    </row>
    <row r="4196" spans="1:8" x14ac:dyDescent="0.35">
      <c r="A4196" s="8" t="str">
        <f t="shared" si="138"/>
        <v>Distribución volumen por criterio (kg ó litros).Arroz Ing.NIVEL ALTO</v>
      </c>
      <c r="B4196" s="8" t="s">
        <v>265</v>
      </c>
      <c r="C4196" s="8">
        <v>0</v>
      </c>
      <c r="D4196" t="s">
        <v>245</v>
      </c>
      <c r="E4196" s="24">
        <v>25.400926534613301</v>
      </c>
      <c r="F4196" s="24">
        <v>25.552342164472901</v>
      </c>
      <c r="G4196" s="24">
        <v>23.834549328988601</v>
      </c>
      <c r="H4196" s="9">
        <v>0</v>
      </c>
    </row>
    <row r="4197" spans="1:8" x14ac:dyDescent="0.35">
      <c r="A4197" s="8" t="str">
        <f t="shared" si="138"/>
        <v>Distribución volumen por criterio (kg ó litros).Arroz Ing.NIVEL MEDIO ALTO</v>
      </c>
      <c r="B4197" s="8" t="s">
        <v>265</v>
      </c>
      <c r="C4197" s="8">
        <v>0</v>
      </c>
      <c r="D4197" t="s">
        <v>246</v>
      </c>
      <c r="E4197" s="24">
        <v>15.6913564036353</v>
      </c>
      <c r="F4197" s="24">
        <v>18.081019724361099</v>
      </c>
      <c r="G4197" s="24">
        <v>16.4312560581836</v>
      </c>
      <c r="H4197" s="9">
        <v>0</v>
      </c>
    </row>
    <row r="4198" spans="1:8" x14ac:dyDescent="0.35">
      <c r="A4198" s="8" t="str">
        <f t="shared" si="138"/>
        <v>Distribución volumen por criterio (kg ó litros).Arroz Ing.NIVEL MEDIO</v>
      </c>
      <c r="B4198" s="8" t="s">
        <v>265</v>
      </c>
      <c r="C4198" s="8">
        <v>0</v>
      </c>
      <c r="D4198" t="s">
        <v>247</v>
      </c>
      <c r="E4198" s="24">
        <v>26.7159978735606</v>
      </c>
      <c r="F4198" s="24">
        <v>23.970572024731499</v>
      </c>
      <c r="G4198" s="24">
        <v>20.695312135096199</v>
      </c>
      <c r="H4198" s="9">
        <v>0</v>
      </c>
    </row>
    <row r="4199" spans="1:8" x14ac:dyDescent="0.35">
      <c r="A4199" s="8" t="str">
        <f t="shared" si="138"/>
        <v>Distribución volumen por criterio (kg ó litros).Arroz Ing.NIVEL MEDIO BAJO</v>
      </c>
      <c r="B4199" s="8" t="s">
        <v>265</v>
      </c>
      <c r="C4199" s="8">
        <v>0</v>
      </c>
      <c r="D4199" t="s">
        <v>248</v>
      </c>
      <c r="E4199" s="24">
        <v>13.7681186348374</v>
      </c>
      <c r="F4199" s="24">
        <v>11.7259701847816</v>
      </c>
      <c r="G4199" s="24">
        <v>15.0513326288954</v>
      </c>
      <c r="H4199" s="9">
        <v>0</v>
      </c>
    </row>
    <row r="4200" spans="1:8" x14ac:dyDescent="0.35">
      <c r="A4200" s="8" t="str">
        <f t="shared" si="138"/>
        <v>Distribución volumen por criterio (kg ó litros).Arroz Ing.NIVEL BAJO</v>
      </c>
      <c r="B4200" s="8" t="s">
        <v>265</v>
      </c>
      <c r="C4200" s="8">
        <v>0</v>
      </c>
      <c r="D4200" t="s">
        <v>249</v>
      </c>
      <c r="E4200" s="24">
        <v>18.423596637679601</v>
      </c>
      <c r="F4200" s="24">
        <v>20.670093443038599</v>
      </c>
      <c r="G4200" s="24">
        <v>23.9875669264195</v>
      </c>
      <c r="H4200" s="9">
        <v>0</v>
      </c>
    </row>
    <row r="4201" spans="1:8" x14ac:dyDescent="0.35">
      <c r="A4201" s="8" t="str">
        <f t="shared" si="138"/>
        <v>Distribución volumen por criterio (kg ó litros).Arroz Ing.HOMBRE</v>
      </c>
      <c r="B4201" s="8" t="s">
        <v>265</v>
      </c>
      <c r="C4201" s="8">
        <v>0</v>
      </c>
      <c r="D4201" t="s">
        <v>166</v>
      </c>
      <c r="E4201" s="24">
        <v>51.050519186499002</v>
      </c>
      <c r="F4201" s="24">
        <v>50.626110673093002</v>
      </c>
      <c r="G4201" s="24">
        <v>51.154646807383401</v>
      </c>
      <c r="H4201" s="9">
        <v>0</v>
      </c>
    </row>
    <row r="4202" spans="1:8" x14ac:dyDescent="0.35">
      <c r="A4202" s="8" t="str">
        <f t="shared" si="138"/>
        <v>Distribución volumen por criterio (kg ó litros).Arroz Ing.MUJER</v>
      </c>
      <c r="B4202" s="8" t="s">
        <v>265</v>
      </c>
      <c r="C4202" s="8">
        <v>0</v>
      </c>
      <c r="D4202" t="s">
        <v>167</v>
      </c>
      <c r="E4202" s="24">
        <v>48.949475171678003</v>
      </c>
      <c r="F4202" s="24">
        <v>49.3738834835072</v>
      </c>
      <c r="G4202" s="24">
        <v>48.845371995019697</v>
      </c>
      <c r="H4202" s="9">
        <v>0</v>
      </c>
    </row>
    <row r="4203" spans="1:8" x14ac:dyDescent="0.35">
      <c r="A4203" s="8" t="str">
        <f t="shared" ref="A4203:A4232" si="139">$I$2343&amp;$C$4203&amp;D4203</f>
        <v>Distribución volumen por criterio (kg ó litros).Legumbres Ing.T.ESPAÑA</v>
      </c>
      <c r="B4203" s="8" t="s">
        <v>265</v>
      </c>
      <c r="C4203" s="8" t="s">
        <v>120</v>
      </c>
      <c r="D4203" t="s">
        <v>138</v>
      </c>
      <c r="E4203" s="24">
        <v>100</v>
      </c>
      <c r="F4203" s="24">
        <v>100</v>
      </c>
      <c r="G4203" s="24">
        <v>100</v>
      </c>
      <c r="H4203" s="9">
        <v>0</v>
      </c>
    </row>
    <row r="4204" spans="1:8" x14ac:dyDescent="0.35">
      <c r="A4204" s="8" t="str">
        <f t="shared" si="139"/>
        <v>Distribución volumen por criterio (kg ó litros).Legumbres Ing.BCN AM</v>
      </c>
      <c r="B4204" s="8" t="s">
        <v>265</v>
      </c>
      <c r="C4204" s="8">
        <v>0</v>
      </c>
      <c r="D4204" t="s">
        <v>140</v>
      </c>
      <c r="E4204" s="24">
        <v>4.5231452363353197</v>
      </c>
      <c r="F4204" s="24">
        <v>3.1451414126149402</v>
      </c>
      <c r="G4204" s="24">
        <v>2.4989155734745898</v>
      </c>
      <c r="H4204" s="9">
        <v>0</v>
      </c>
    </row>
    <row r="4205" spans="1:8" x14ac:dyDescent="0.35">
      <c r="A4205" s="8" t="str">
        <f t="shared" si="139"/>
        <v>Distribución volumen por criterio (kg ó litros).Legumbres Ing.REST.CAT ARAGON</v>
      </c>
      <c r="B4205" s="8" t="s">
        <v>265</v>
      </c>
      <c r="C4205" s="8">
        <v>0</v>
      </c>
      <c r="D4205" t="s">
        <v>141</v>
      </c>
      <c r="E4205" s="24">
        <v>5.4882637374306702</v>
      </c>
      <c r="F4205" s="24">
        <v>7.1371749839879897</v>
      </c>
      <c r="G4205" s="24">
        <v>7.1567291325378299</v>
      </c>
      <c r="H4205" s="9">
        <v>0</v>
      </c>
    </row>
    <row r="4206" spans="1:8" x14ac:dyDescent="0.35">
      <c r="A4206" s="8" t="str">
        <f t="shared" si="139"/>
        <v>Distribución volumen por criterio (kg ó litros).Legumbres Ing.LEVANTE</v>
      </c>
      <c r="B4206" s="8" t="s">
        <v>265</v>
      </c>
      <c r="C4206" s="8">
        <v>0</v>
      </c>
      <c r="D4206" t="s">
        <v>142</v>
      </c>
      <c r="E4206" s="24">
        <v>14.2127852439212</v>
      </c>
      <c r="F4206" s="24">
        <v>8.4481577330483102</v>
      </c>
      <c r="G4206" s="24">
        <v>6.0892281162124799</v>
      </c>
      <c r="H4206" s="9">
        <v>0</v>
      </c>
    </row>
    <row r="4207" spans="1:8" x14ac:dyDescent="0.35">
      <c r="A4207" s="8" t="str">
        <f t="shared" si="139"/>
        <v>Distribución volumen por criterio (kg ó litros).Legumbres Ing.ANDALUCIA</v>
      </c>
      <c r="B4207" s="8" t="s">
        <v>265</v>
      </c>
      <c r="C4207" s="8">
        <v>0</v>
      </c>
      <c r="D4207" t="s">
        <v>143</v>
      </c>
      <c r="E4207" s="24">
        <v>9.4273205663122503</v>
      </c>
      <c r="F4207" s="24">
        <v>6.8983480066652403</v>
      </c>
      <c r="G4207" s="24">
        <v>5.0235685977731004</v>
      </c>
      <c r="H4207" s="9">
        <v>0</v>
      </c>
    </row>
    <row r="4208" spans="1:8" x14ac:dyDescent="0.35">
      <c r="A4208" s="8" t="str">
        <f t="shared" si="139"/>
        <v>Distribución volumen por criterio (kg ó litros).Legumbres Ing.MDD AM</v>
      </c>
      <c r="B4208" s="8" t="s">
        <v>265</v>
      </c>
      <c r="C4208" s="8">
        <v>0</v>
      </c>
      <c r="D4208" t="s">
        <v>144</v>
      </c>
      <c r="E4208" s="24">
        <v>27.640194103936199</v>
      </c>
      <c r="F4208" s="24">
        <v>18.670828068253599</v>
      </c>
      <c r="G4208" s="24">
        <v>16.354328574721201</v>
      </c>
      <c r="H4208" s="9">
        <v>0</v>
      </c>
    </row>
    <row r="4209" spans="1:8" x14ac:dyDescent="0.35">
      <c r="A4209" s="8" t="str">
        <f t="shared" si="139"/>
        <v>Distribución volumen por criterio (kg ó litros).Legumbres Ing.RTO CENTRO</v>
      </c>
      <c r="B4209" s="8" t="s">
        <v>265</v>
      </c>
      <c r="C4209" s="8">
        <v>0</v>
      </c>
      <c r="D4209" t="s">
        <v>145</v>
      </c>
      <c r="E4209" s="24">
        <v>12.5468730420474</v>
      </c>
      <c r="F4209" s="24">
        <v>34.181136631330098</v>
      </c>
      <c r="G4209" s="24">
        <v>42.883177747320701</v>
      </c>
      <c r="H4209" s="9">
        <v>0</v>
      </c>
    </row>
    <row r="4210" spans="1:8" x14ac:dyDescent="0.35">
      <c r="A4210" s="8" t="str">
        <f t="shared" si="139"/>
        <v>Distribución volumen por criterio (kg ó litros).Legumbres Ing.NORTE-CENTRO</v>
      </c>
      <c r="B4210" s="8" t="s">
        <v>265</v>
      </c>
      <c r="C4210" s="8">
        <v>0</v>
      </c>
      <c r="D4210" t="s">
        <v>146</v>
      </c>
      <c r="E4210" s="24">
        <v>10.3467109184071</v>
      </c>
      <c r="F4210" s="24">
        <v>9.3768143142352098</v>
      </c>
      <c r="G4210" s="24">
        <v>9.3378591966079192</v>
      </c>
      <c r="H4210" s="9">
        <v>0</v>
      </c>
    </row>
    <row r="4211" spans="1:8" x14ac:dyDescent="0.35">
      <c r="A4211" s="8" t="str">
        <f t="shared" si="139"/>
        <v>Distribución volumen por criterio (kg ó litros).Legumbres Ing.NOROESTE</v>
      </c>
      <c r="B4211" s="8" t="s">
        <v>265</v>
      </c>
      <c r="C4211" s="8">
        <v>0</v>
      </c>
      <c r="D4211" t="s">
        <v>147</v>
      </c>
      <c r="E4211" s="24">
        <v>15.8146994726585</v>
      </c>
      <c r="F4211" s="24">
        <v>12.142398648272501</v>
      </c>
      <c r="G4211" s="24">
        <v>10.656199351038399</v>
      </c>
      <c r="H4211" s="9">
        <v>0</v>
      </c>
    </row>
    <row r="4212" spans="1:8" x14ac:dyDescent="0.35">
      <c r="A4212" s="8" t="str">
        <f t="shared" si="139"/>
        <v>Distribución volumen por criterio (kg ó litros).Legumbres Ing.&lt;2MIL</v>
      </c>
      <c r="B4212" s="8" t="s">
        <v>265</v>
      </c>
      <c r="C4212" s="8">
        <v>0</v>
      </c>
      <c r="D4212" t="s">
        <v>148</v>
      </c>
      <c r="E4212" s="24">
        <v>11.0558983848343</v>
      </c>
      <c r="F4212" s="24">
        <v>33.5528700539966</v>
      </c>
      <c r="G4212" s="24">
        <v>41.584174914290401</v>
      </c>
      <c r="H4212" s="9">
        <v>0</v>
      </c>
    </row>
    <row r="4213" spans="1:8" x14ac:dyDescent="0.35">
      <c r="A4213" s="8" t="str">
        <f t="shared" si="139"/>
        <v>Distribución volumen por criterio (kg ó litros).Legumbres Ing.2-5MIL</v>
      </c>
      <c r="B4213" s="8" t="s">
        <v>265</v>
      </c>
      <c r="C4213" s="8">
        <v>0</v>
      </c>
      <c r="D4213" t="s">
        <v>149</v>
      </c>
      <c r="E4213" s="24">
        <v>5.7699853997939003</v>
      </c>
      <c r="F4213" s="24">
        <v>4.8775632701654299</v>
      </c>
      <c r="G4213" s="24">
        <v>4.9383974479246904</v>
      </c>
      <c r="H4213" s="9">
        <v>0</v>
      </c>
    </row>
    <row r="4214" spans="1:8" x14ac:dyDescent="0.35">
      <c r="A4214" s="8" t="str">
        <f t="shared" si="139"/>
        <v>Distribución volumen por criterio (kg ó litros).Legumbres Ing.5-10MIL</v>
      </c>
      <c r="B4214" s="8" t="s">
        <v>265</v>
      </c>
      <c r="C4214" s="8">
        <v>0</v>
      </c>
      <c r="D4214" t="s">
        <v>150</v>
      </c>
      <c r="E4214" s="24">
        <v>5.73756059475439</v>
      </c>
      <c r="F4214" s="24">
        <v>5.2037143045949303</v>
      </c>
      <c r="G4214" s="24">
        <v>4.0687820246102504</v>
      </c>
      <c r="H4214" s="9">
        <v>0</v>
      </c>
    </row>
    <row r="4215" spans="1:8" x14ac:dyDescent="0.35">
      <c r="A4215" s="8" t="str">
        <f t="shared" si="139"/>
        <v>Distribución volumen por criterio (kg ó litros).Legumbres Ing.10-30MIL</v>
      </c>
      <c r="B4215" s="8" t="s">
        <v>265</v>
      </c>
      <c r="C4215" s="8">
        <v>0</v>
      </c>
      <c r="D4215" t="s">
        <v>151</v>
      </c>
      <c r="E4215" s="24">
        <v>16.477698519161802</v>
      </c>
      <c r="F4215" s="24">
        <v>12.3979689629181</v>
      </c>
      <c r="G4215" s="24">
        <v>14.899438177307699</v>
      </c>
      <c r="H4215" s="9">
        <v>0</v>
      </c>
    </row>
    <row r="4216" spans="1:8" x14ac:dyDescent="0.35">
      <c r="A4216" s="8" t="str">
        <f t="shared" si="139"/>
        <v>Distribución volumen por criterio (kg ó litros).Legumbres Ing.30-100MIL</v>
      </c>
      <c r="B4216" s="8" t="s">
        <v>265</v>
      </c>
      <c r="C4216" s="8">
        <v>0</v>
      </c>
      <c r="D4216" t="s">
        <v>152</v>
      </c>
      <c r="E4216" s="24">
        <v>12.220973260922101</v>
      </c>
      <c r="F4216" s="24">
        <v>10.6356826948745</v>
      </c>
      <c r="G4216" s="24">
        <v>7.5015835480881803</v>
      </c>
      <c r="H4216" s="9">
        <v>0</v>
      </c>
    </row>
    <row r="4217" spans="1:8" x14ac:dyDescent="0.35">
      <c r="A4217" s="8" t="str">
        <f t="shared" si="139"/>
        <v>Distribución volumen por criterio (kg ó litros).Legumbres Ing.100-200MIL</v>
      </c>
      <c r="B4217" s="8" t="s">
        <v>265</v>
      </c>
      <c r="C4217" s="8">
        <v>0</v>
      </c>
      <c r="D4217" t="s">
        <v>153</v>
      </c>
      <c r="E4217" s="24">
        <v>3.8764604758261898</v>
      </c>
      <c r="F4217" s="24">
        <v>4.9685439670554903</v>
      </c>
      <c r="G4217" s="24">
        <v>6.1950022610026796</v>
      </c>
      <c r="H4217" s="9">
        <v>0</v>
      </c>
    </row>
    <row r="4218" spans="1:8" x14ac:dyDescent="0.35">
      <c r="A4218" s="8" t="str">
        <f t="shared" si="139"/>
        <v>Distribución volumen por criterio (kg ó litros).Legumbres Ing.200-500MIL</v>
      </c>
      <c r="B4218" s="8" t="s">
        <v>265</v>
      </c>
      <c r="C4218" s="8">
        <v>0</v>
      </c>
      <c r="D4218" t="s">
        <v>154</v>
      </c>
      <c r="E4218" s="24">
        <v>18.0958551780612</v>
      </c>
      <c r="F4218" s="24">
        <v>10.7795569395999</v>
      </c>
      <c r="G4218" s="24">
        <v>6.24397229801958</v>
      </c>
      <c r="H4218" s="9">
        <v>0</v>
      </c>
    </row>
    <row r="4219" spans="1:8" x14ac:dyDescent="0.35">
      <c r="A4219" s="8" t="str">
        <f t="shared" si="139"/>
        <v>Distribución volumen por criterio (kg ó litros).Legumbres Ing.&gt;500MIL</v>
      </c>
      <c r="B4219" s="8" t="s">
        <v>265</v>
      </c>
      <c r="C4219" s="8">
        <v>0</v>
      </c>
      <c r="D4219" t="s">
        <v>155</v>
      </c>
      <c r="E4219" s="24">
        <v>26.765566132175799</v>
      </c>
      <c r="F4219" s="24">
        <v>17.5840964113154</v>
      </c>
      <c r="G4219" s="24">
        <v>14.568670172580701</v>
      </c>
      <c r="H4219" s="9">
        <v>0</v>
      </c>
    </row>
    <row r="4220" spans="1:8" x14ac:dyDescent="0.35">
      <c r="A4220" s="8" t="str">
        <f t="shared" si="139"/>
        <v>Distribución volumen por criterio (kg ó litros).Legumbres Ing.DE 15 A 19 AÑOS</v>
      </c>
      <c r="B4220" s="8" t="s">
        <v>265</v>
      </c>
      <c r="C4220" s="8">
        <v>0</v>
      </c>
      <c r="D4220" t="s">
        <v>156</v>
      </c>
      <c r="E4220" s="24" t="s">
        <v>285</v>
      </c>
      <c r="F4220" s="24">
        <v>0.43688863525363603</v>
      </c>
      <c r="G4220" s="24">
        <v>0.55310158648681795</v>
      </c>
      <c r="H4220" s="9">
        <v>0</v>
      </c>
    </row>
    <row r="4221" spans="1:8" x14ac:dyDescent="0.35">
      <c r="A4221" s="8" t="str">
        <f t="shared" si="139"/>
        <v>Distribución volumen por criterio (kg ó litros).Legumbres Ing.DE 20 A 24 AÑOS</v>
      </c>
      <c r="B4221" s="8" t="s">
        <v>265</v>
      </c>
      <c r="C4221" s="8">
        <v>0</v>
      </c>
      <c r="D4221" t="s">
        <v>157</v>
      </c>
      <c r="E4221" s="24">
        <v>0.63489966366920803</v>
      </c>
      <c r="F4221" s="24">
        <v>0.36676714223579998</v>
      </c>
      <c r="G4221" s="24">
        <v>0.858240556510108</v>
      </c>
      <c r="H4221" s="9">
        <v>0</v>
      </c>
    </row>
    <row r="4222" spans="1:8" x14ac:dyDescent="0.35">
      <c r="A4222" s="8" t="str">
        <f t="shared" si="139"/>
        <v>Distribución volumen por criterio (kg ó litros).Legumbres Ing.DE 25 A 34 AÑOS</v>
      </c>
      <c r="B4222" s="8" t="s">
        <v>265</v>
      </c>
      <c r="C4222" s="8">
        <v>0</v>
      </c>
      <c r="D4222" t="s">
        <v>158</v>
      </c>
      <c r="E4222" s="24">
        <v>5.5271512622566101</v>
      </c>
      <c r="F4222" s="24">
        <v>3.2664387040472098</v>
      </c>
      <c r="G4222" s="24">
        <v>1.7730720623808101</v>
      </c>
      <c r="H4222" s="9">
        <v>0</v>
      </c>
    </row>
    <row r="4223" spans="1:8" x14ac:dyDescent="0.35">
      <c r="A4223" s="8" t="str">
        <f t="shared" si="139"/>
        <v>Distribución volumen por criterio (kg ó litros).Legumbres Ing.DE 35 A 49 AÑOS</v>
      </c>
      <c r="B4223" s="8" t="s">
        <v>265</v>
      </c>
      <c r="C4223" s="8">
        <v>0</v>
      </c>
      <c r="D4223" t="s">
        <v>159</v>
      </c>
      <c r="E4223" s="24">
        <v>19.435808056088199</v>
      </c>
      <c r="F4223" s="24">
        <v>9.4359775960368708</v>
      </c>
      <c r="G4223" s="24">
        <v>8.3299360405096703</v>
      </c>
      <c r="H4223" s="9">
        <v>0</v>
      </c>
    </row>
    <row r="4224" spans="1:8" x14ac:dyDescent="0.35">
      <c r="A4224" s="8" t="str">
        <f t="shared" si="139"/>
        <v>Distribución volumen por criterio (kg ó litros).Legumbres Ing.DE 50 A 59 AÑOS</v>
      </c>
      <c r="B4224" s="8" t="s">
        <v>265</v>
      </c>
      <c r="C4224" s="8">
        <v>0</v>
      </c>
      <c r="D4224" t="s">
        <v>160</v>
      </c>
      <c r="E4224" s="24">
        <v>19.975118921470699</v>
      </c>
      <c r="F4224" s="24">
        <v>18.104502825897899</v>
      </c>
      <c r="G4224" s="24">
        <v>10.8942399999451</v>
      </c>
      <c r="H4224" s="9">
        <v>0</v>
      </c>
    </row>
    <row r="4225" spans="1:8" x14ac:dyDescent="0.35">
      <c r="A4225" s="8" t="str">
        <f t="shared" si="139"/>
        <v>Distribución volumen por criterio (kg ó litros).Legumbres Ing.DE 60 A 75 AÑOS</v>
      </c>
      <c r="B4225" s="8" t="s">
        <v>265</v>
      </c>
      <c r="C4225" s="8">
        <v>0</v>
      </c>
      <c r="D4225" t="s">
        <v>161</v>
      </c>
      <c r="E4225" s="24">
        <v>54.427015723228202</v>
      </c>
      <c r="F4225" s="24">
        <v>68.389425338067497</v>
      </c>
      <c r="G4225" s="24">
        <v>77.591412212243995</v>
      </c>
      <c r="H4225" s="9">
        <v>0</v>
      </c>
    </row>
    <row r="4226" spans="1:8" x14ac:dyDescent="0.35">
      <c r="A4226" s="8" t="str">
        <f t="shared" si="139"/>
        <v>Distribución volumen por criterio (kg ó litros).Legumbres Ing.NIVEL ALTO</v>
      </c>
      <c r="B4226" s="8" t="s">
        <v>265</v>
      </c>
      <c r="C4226" s="8">
        <v>0</v>
      </c>
      <c r="D4226" t="s">
        <v>245</v>
      </c>
      <c r="E4226" s="24">
        <v>23.313669202804999</v>
      </c>
      <c r="F4226" s="24">
        <v>16.5133640747759</v>
      </c>
      <c r="G4226" s="24">
        <v>11.393766912817</v>
      </c>
      <c r="H4226" s="9">
        <v>0</v>
      </c>
    </row>
    <row r="4227" spans="1:8" x14ac:dyDescent="0.35">
      <c r="A4227" s="8" t="str">
        <f t="shared" si="139"/>
        <v>Distribución volumen por criterio (kg ó litros).Legumbres Ing.NIVEL MEDIO ALTO</v>
      </c>
      <c r="B4227" s="8" t="s">
        <v>265</v>
      </c>
      <c r="C4227" s="8">
        <v>0</v>
      </c>
      <c r="D4227" t="s">
        <v>246</v>
      </c>
      <c r="E4227" s="24">
        <v>17.405977597578602</v>
      </c>
      <c r="F4227" s="24">
        <v>12.757246578366701</v>
      </c>
      <c r="G4227" s="24">
        <v>11.200610275282701</v>
      </c>
      <c r="H4227" s="9">
        <v>0</v>
      </c>
    </row>
    <row r="4228" spans="1:8" x14ac:dyDescent="0.35">
      <c r="A4228" s="8" t="str">
        <f t="shared" si="139"/>
        <v>Distribución volumen por criterio (kg ó litros).Legumbres Ing.NIVEL MEDIO</v>
      </c>
      <c r="B4228" s="8" t="s">
        <v>265</v>
      </c>
      <c r="C4228" s="8">
        <v>0</v>
      </c>
      <c r="D4228" t="s">
        <v>247</v>
      </c>
      <c r="E4228" s="24">
        <v>15.5687429349178</v>
      </c>
      <c r="F4228" s="24">
        <v>18.559045362974299</v>
      </c>
      <c r="G4228" s="24">
        <v>12.490835765657399</v>
      </c>
      <c r="H4228" s="9">
        <v>0</v>
      </c>
    </row>
    <row r="4229" spans="1:8" x14ac:dyDescent="0.35">
      <c r="A4229" s="8" t="str">
        <f t="shared" si="139"/>
        <v>Distribución volumen por criterio (kg ó litros).Legumbres Ing.NIVEL MEDIO BAJO</v>
      </c>
      <c r="B4229" s="8" t="s">
        <v>265</v>
      </c>
      <c r="C4229" s="8">
        <v>0</v>
      </c>
      <c r="D4229" t="s">
        <v>248</v>
      </c>
      <c r="E4229" s="24">
        <v>13.4361811290965</v>
      </c>
      <c r="F4229" s="24">
        <v>5.1564174109902403</v>
      </c>
      <c r="G4229" s="24">
        <v>8.9275388427839495</v>
      </c>
      <c r="H4229" s="9">
        <v>0</v>
      </c>
    </row>
    <row r="4230" spans="1:8" x14ac:dyDescent="0.35">
      <c r="A4230" s="8" t="str">
        <f t="shared" si="139"/>
        <v>Distribución volumen por criterio (kg ó litros).Legumbres Ing.NIVEL BAJO</v>
      </c>
      <c r="B4230" s="8" t="s">
        <v>265</v>
      </c>
      <c r="C4230" s="8">
        <v>0</v>
      </c>
      <c r="D4230" t="s">
        <v>249</v>
      </c>
      <c r="E4230" s="24">
        <v>30.275421753009098</v>
      </c>
      <c r="F4230" s="24">
        <v>47.013924042308403</v>
      </c>
      <c r="G4230" s="24">
        <v>55.987263318137998</v>
      </c>
      <c r="H4230" s="9">
        <v>0</v>
      </c>
    </row>
    <row r="4231" spans="1:8" x14ac:dyDescent="0.35">
      <c r="A4231" s="8" t="str">
        <f t="shared" si="139"/>
        <v>Distribución volumen por criterio (kg ó litros).Legumbres Ing.HOMBRE</v>
      </c>
      <c r="B4231" s="8" t="s">
        <v>265</v>
      </c>
      <c r="C4231" s="8">
        <v>0</v>
      </c>
      <c r="D4231" t="s">
        <v>166</v>
      </c>
      <c r="E4231" s="24">
        <v>68.814423265597995</v>
      </c>
      <c r="F4231" s="24">
        <v>74.583110799749704</v>
      </c>
      <c r="G4231" s="24">
        <v>80.249814353566705</v>
      </c>
      <c r="H4231" s="9">
        <v>0</v>
      </c>
    </row>
    <row r="4232" spans="1:8" x14ac:dyDescent="0.35">
      <c r="A4232" s="8" t="str">
        <f t="shared" si="139"/>
        <v>Distribución volumen por criterio (kg ó litros).Legumbres Ing.MUJER</v>
      </c>
      <c r="B4232" s="8" t="s">
        <v>265</v>
      </c>
      <c r="C4232" s="8">
        <v>0</v>
      </c>
      <c r="D4232" t="s">
        <v>167</v>
      </c>
      <c r="E4232" s="24">
        <v>31.185579065192101</v>
      </c>
      <c r="F4232" s="24">
        <v>25.416874150518701</v>
      </c>
      <c r="G4232" s="24">
        <v>19.750199140941</v>
      </c>
      <c r="H4232" s="9">
        <v>0</v>
      </c>
    </row>
    <row r="4233" spans="1:8" x14ac:dyDescent="0.35">
      <c r="A4233" s="8" t="str">
        <f t="shared" ref="A4233:A4262" si="140">$I$2343&amp;$C$4233&amp;D4233</f>
        <v>Distribución volumen por criterio (kg ó litros)BATIDOST.ESPAÑA</v>
      </c>
      <c r="B4233" s="8" t="s">
        <v>265</v>
      </c>
      <c r="C4233" s="8" t="s">
        <v>272</v>
      </c>
      <c r="D4233" t="s">
        <v>138</v>
      </c>
      <c r="E4233" s="24">
        <v>100</v>
      </c>
      <c r="F4233" s="24">
        <v>100</v>
      </c>
      <c r="G4233" s="24">
        <v>100</v>
      </c>
      <c r="H4233" s="9">
        <v>0</v>
      </c>
    </row>
    <row r="4234" spans="1:8" x14ac:dyDescent="0.35">
      <c r="A4234" s="8" t="str">
        <f t="shared" si="140"/>
        <v>Distribución volumen por criterio (kg ó litros)BATIDOSBCN AM</v>
      </c>
      <c r="B4234" s="8" t="s">
        <v>265</v>
      </c>
      <c r="C4234" s="8">
        <v>0</v>
      </c>
      <c r="D4234" t="s">
        <v>140</v>
      </c>
      <c r="E4234" s="24">
        <v>14.691989500060499</v>
      </c>
      <c r="F4234" s="24">
        <v>21.699195193087899</v>
      </c>
      <c r="G4234" s="24">
        <v>18.542866962433902</v>
      </c>
      <c r="H4234" s="9">
        <v>0</v>
      </c>
    </row>
    <row r="4235" spans="1:8" x14ac:dyDescent="0.35">
      <c r="A4235" s="8" t="str">
        <f t="shared" si="140"/>
        <v>Distribución volumen por criterio (kg ó litros)BATIDOSREST.CAT ARAGON</v>
      </c>
      <c r="B4235" s="8" t="s">
        <v>265</v>
      </c>
      <c r="C4235" s="8">
        <v>0</v>
      </c>
      <c r="D4235" t="s">
        <v>141</v>
      </c>
      <c r="E4235" s="24">
        <v>10.5226087124248</v>
      </c>
      <c r="F4235" s="24">
        <v>10.991478788676201</v>
      </c>
      <c r="G4235" s="24">
        <v>12.6925942497748</v>
      </c>
      <c r="H4235" s="9">
        <v>0</v>
      </c>
    </row>
    <row r="4236" spans="1:8" x14ac:dyDescent="0.35">
      <c r="A4236" s="8" t="str">
        <f t="shared" si="140"/>
        <v>Distribución volumen por criterio (kg ó litros)BATIDOSLEVANTE</v>
      </c>
      <c r="B4236" s="8" t="s">
        <v>265</v>
      </c>
      <c r="C4236" s="8">
        <v>0</v>
      </c>
      <c r="D4236" t="s">
        <v>142</v>
      </c>
      <c r="E4236" s="24">
        <v>9.9415524409553804</v>
      </c>
      <c r="F4236" s="24">
        <v>12.4944728086107</v>
      </c>
      <c r="G4236" s="24">
        <v>12.5770962321933</v>
      </c>
      <c r="H4236" s="9">
        <v>0</v>
      </c>
    </row>
    <row r="4237" spans="1:8" x14ac:dyDescent="0.35">
      <c r="A4237" s="8" t="str">
        <f t="shared" si="140"/>
        <v>Distribución volumen por criterio (kg ó litros)BATIDOSANDALUCIA</v>
      </c>
      <c r="B4237" s="8" t="s">
        <v>265</v>
      </c>
      <c r="C4237" s="8">
        <v>0</v>
      </c>
      <c r="D4237" t="s">
        <v>143</v>
      </c>
      <c r="E4237" s="24">
        <v>28.933133902284599</v>
      </c>
      <c r="F4237" s="24">
        <v>23.546190839780898</v>
      </c>
      <c r="G4237" s="24">
        <v>24.2949385445154</v>
      </c>
      <c r="H4237" s="9">
        <v>0</v>
      </c>
    </row>
    <row r="4238" spans="1:8" x14ac:dyDescent="0.35">
      <c r="A4238" s="8" t="str">
        <f t="shared" si="140"/>
        <v>Distribución volumen por criterio (kg ó litros)BATIDOSMDD AM</v>
      </c>
      <c r="B4238" s="8" t="s">
        <v>265</v>
      </c>
      <c r="C4238" s="8">
        <v>0</v>
      </c>
      <c r="D4238" t="s">
        <v>144</v>
      </c>
      <c r="E4238" s="24">
        <v>8.4183948839974097</v>
      </c>
      <c r="F4238" s="24">
        <v>10.490878389828</v>
      </c>
      <c r="G4238" s="24">
        <v>10.531227399798</v>
      </c>
      <c r="H4238" s="9">
        <v>0</v>
      </c>
    </row>
    <row r="4239" spans="1:8" x14ac:dyDescent="0.35">
      <c r="A4239" s="8" t="str">
        <f t="shared" si="140"/>
        <v>Distribución volumen por criterio (kg ó litros)BATIDOSRTO CENTRO</v>
      </c>
      <c r="B4239" s="8" t="s">
        <v>265</v>
      </c>
      <c r="C4239" s="8">
        <v>0</v>
      </c>
      <c r="D4239" t="s">
        <v>145</v>
      </c>
      <c r="E4239" s="24">
        <v>7.4065114354301098</v>
      </c>
      <c r="F4239" s="24">
        <v>7.0674220993292902</v>
      </c>
      <c r="G4239" s="24">
        <v>9.1135277151214993</v>
      </c>
      <c r="H4239" s="9">
        <v>0</v>
      </c>
    </row>
    <row r="4240" spans="1:8" x14ac:dyDescent="0.35">
      <c r="A4240" s="8" t="str">
        <f t="shared" si="140"/>
        <v>Distribución volumen por criterio (kg ó litros)BATIDOSNORTE-CENTRO</v>
      </c>
      <c r="B4240" s="8" t="s">
        <v>265</v>
      </c>
      <c r="C4240" s="8">
        <v>0</v>
      </c>
      <c r="D4240" t="s">
        <v>146</v>
      </c>
      <c r="E4240" s="24">
        <v>13.999940381105</v>
      </c>
      <c r="F4240" s="24">
        <v>8.8378477877611701</v>
      </c>
      <c r="G4240" s="24">
        <v>6.43836004487361</v>
      </c>
      <c r="H4240" s="9">
        <v>0</v>
      </c>
    </row>
    <row r="4241" spans="1:8" x14ac:dyDescent="0.35">
      <c r="A4241" s="8" t="str">
        <f t="shared" si="140"/>
        <v>Distribución volumen por criterio (kg ó litros)BATIDOSNOROESTE</v>
      </c>
      <c r="B4241" s="8" t="s">
        <v>265</v>
      </c>
      <c r="C4241" s="8">
        <v>0</v>
      </c>
      <c r="D4241" t="s">
        <v>147</v>
      </c>
      <c r="E4241" s="24">
        <v>6.0858827717175004</v>
      </c>
      <c r="F4241" s="24">
        <v>4.8725107702981001</v>
      </c>
      <c r="G4241" s="24">
        <v>5.8094059160950797</v>
      </c>
      <c r="H4241" s="9">
        <v>0</v>
      </c>
    </row>
    <row r="4242" spans="1:8" x14ac:dyDescent="0.35">
      <c r="A4242" s="8" t="str">
        <f t="shared" si="140"/>
        <v>Distribución volumen por criterio (kg ó litros)BATIDOS&lt;2MIL</v>
      </c>
      <c r="B4242" s="8" t="s">
        <v>265</v>
      </c>
      <c r="C4242" s="8">
        <v>0</v>
      </c>
      <c r="D4242" t="s">
        <v>148</v>
      </c>
      <c r="E4242" s="24">
        <v>3.9422959236457298</v>
      </c>
      <c r="F4242" s="24">
        <v>4.02761967607037</v>
      </c>
      <c r="G4242" s="24">
        <v>4.7856370309012899</v>
      </c>
      <c r="H4242" s="9">
        <v>0</v>
      </c>
    </row>
    <row r="4243" spans="1:8" x14ac:dyDescent="0.35">
      <c r="A4243" s="8" t="str">
        <f t="shared" si="140"/>
        <v>Distribución volumen por criterio (kg ó litros)BATIDOS2-5MIL</v>
      </c>
      <c r="B4243" s="8" t="s">
        <v>265</v>
      </c>
      <c r="C4243" s="8">
        <v>0</v>
      </c>
      <c r="D4243" t="s">
        <v>149</v>
      </c>
      <c r="E4243" s="24">
        <v>5.8893122609764497</v>
      </c>
      <c r="F4243" s="24">
        <v>3.6048152851512398</v>
      </c>
      <c r="G4243" s="24">
        <v>3.7784175942241802</v>
      </c>
      <c r="H4243" s="9">
        <v>0</v>
      </c>
    </row>
    <row r="4244" spans="1:8" x14ac:dyDescent="0.35">
      <c r="A4244" s="8" t="str">
        <f t="shared" si="140"/>
        <v>Distribución volumen por criterio (kg ó litros)BATIDOS5-10MIL</v>
      </c>
      <c r="B4244" s="8" t="s">
        <v>265</v>
      </c>
      <c r="C4244" s="8">
        <v>0</v>
      </c>
      <c r="D4244" t="s">
        <v>150</v>
      </c>
      <c r="E4244" s="24">
        <v>7.4835004708139197</v>
      </c>
      <c r="F4244" s="24">
        <v>6.1433959781583702</v>
      </c>
      <c r="G4244" s="24">
        <v>5.9639072534639004</v>
      </c>
      <c r="H4244" s="9">
        <v>0</v>
      </c>
    </row>
    <row r="4245" spans="1:8" x14ac:dyDescent="0.35">
      <c r="A4245" s="8" t="str">
        <f t="shared" si="140"/>
        <v>Distribución volumen por criterio (kg ó litros)BATIDOS10-30MIL</v>
      </c>
      <c r="B4245" s="8" t="s">
        <v>265</v>
      </c>
      <c r="C4245" s="8">
        <v>0</v>
      </c>
      <c r="D4245" t="s">
        <v>151</v>
      </c>
      <c r="E4245" s="24">
        <v>23.3433890536202</v>
      </c>
      <c r="F4245" s="24">
        <v>14.507888915248399</v>
      </c>
      <c r="G4245" s="24">
        <v>17.8128106861178</v>
      </c>
      <c r="H4245" s="9">
        <v>0</v>
      </c>
    </row>
    <row r="4246" spans="1:8" x14ac:dyDescent="0.35">
      <c r="A4246" s="8" t="str">
        <f t="shared" si="140"/>
        <v>Distribución volumen por criterio (kg ó litros)BATIDOS30-100MIL</v>
      </c>
      <c r="B4246" s="8" t="s">
        <v>265</v>
      </c>
      <c r="C4246" s="8">
        <v>0</v>
      </c>
      <c r="D4246" t="s">
        <v>152</v>
      </c>
      <c r="E4246" s="24">
        <v>21.3506520378264</v>
      </c>
      <c r="F4246" s="24">
        <v>19.037288523045401</v>
      </c>
      <c r="G4246" s="24">
        <v>20.124972397676899</v>
      </c>
      <c r="H4246" s="9">
        <v>0</v>
      </c>
    </row>
    <row r="4247" spans="1:8" x14ac:dyDescent="0.35">
      <c r="A4247" s="8" t="str">
        <f t="shared" si="140"/>
        <v>Distribución volumen por criterio (kg ó litros)BATIDOS100-200MIL</v>
      </c>
      <c r="B4247" s="8" t="s">
        <v>265</v>
      </c>
      <c r="C4247" s="8">
        <v>0</v>
      </c>
      <c r="D4247" t="s">
        <v>153</v>
      </c>
      <c r="E4247" s="24">
        <v>7.4073951978733596</v>
      </c>
      <c r="F4247" s="24">
        <v>10.8631888056681</v>
      </c>
      <c r="G4247" s="24">
        <v>7.3692622577352198</v>
      </c>
      <c r="H4247" s="9">
        <v>0</v>
      </c>
    </row>
    <row r="4248" spans="1:8" x14ac:dyDescent="0.35">
      <c r="A4248" s="8" t="str">
        <f t="shared" si="140"/>
        <v>Distribución volumen por criterio (kg ó litros)BATIDOS200-500MIL</v>
      </c>
      <c r="B4248" s="8" t="s">
        <v>265</v>
      </c>
      <c r="C4248" s="8">
        <v>0</v>
      </c>
      <c r="D4248" t="s">
        <v>154</v>
      </c>
      <c r="E4248" s="24">
        <v>14.6665462598788</v>
      </c>
      <c r="F4248" s="24">
        <v>16.7722265527138</v>
      </c>
      <c r="G4248" s="24">
        <v>23.045204328863399</v>
      </c>
      <c r="H4248" s="9">
        <v>0</v>
      </c>
    </row>
    <row r="4249" spans="1:8" x14ac:dyDescent="0.35">
      <c r="A4249" s="8" t="str">
        <f t="shared" si="140"/>
        <v>Distribución volumen por criterio (kg ó litros)BATIDOS&gt;500MIL</v>
      </c>
      <c r="B4249" s="8" t="s">
        <v>265</v>
      </c>
      <c r="C4249" s="8">
        <v>0</v>
      </c>
      <c r="D4249" t="s">
        <v>155</v>
      </c>
      <c r="E4249" s="24">
        <v>15.9169263303343</v>
      </c>
      <c r="F4249" s="24">
        <v>25.043566296060799</v>
      </c>
      <c r="G4249" s="24">
        <v>17.119805515823</v>
      </c>
      <c r="H4249" s="9">
        <v>0</v>
      </c>
    </row>
    <row r="4250" spans="1:8" x14ac:dyDescent="0.35">
      <c r="A4250" s="8" t="str">
        <f t="shared" si="140"/>
        <v>Distribución volumen por criterio (kg ó litros)BATIDOSDE 15 A 19 AÑOS</v>
      </c>
      <c r="B4250" s="8" t="s">
        <v>265</v>
      </c>
      <c r="C4250" s="8">
        <v>0</v>
      </c>
      <c r="D4250" t="s">
        <v>156</v>
      </c>
      <c r="E4250" s="24">
        <v>6.0797350115467799</v>
      </c>
      <c r="F4250" s="24">
        <v>7.5976736289010196</v>
      </c>
      <c r="G4250" s="24">
        <v>10.9280353255129</v>
      </c>
      <c r="H4250" s="9">
        <v>0</v>
      </c>
    </row>
    <row r="4251" spans="1:8" x14ac:dyDescent="0.35">
      <c r="A4251" s="8" t="str">
        <f t="shared" si="140"/>
        <v>Distribución volumen por criterio (kg ó litros)BATIDOSDE 20 A 24 AÑOS</v>
      </c>
      <c r="B4251" s="8" t="s">
        <v>265</v>
      </c>
      <c r="C4251" s="8">
        <v>0</v>
      </c>
      <c r="D4251" t="s">
        <v>157</v>
      </c>
      <c r="E4251" s="24">
        <v>4.9230162251069203</v>
      </c>
      <c r="F4251" s="24">
        <v>7.5833398124575897</v>
      </c>
      <c r="G4251" s="24">
        <v>10.4923196429224</v>
      </c>
      <c r="H4251" s="9">
        <v>0</v>
      </c>
    </row>
    <row r="4252" spans="1:8" x14ac:dyDescent="0.35">
      <c r="A4252" s="8" t="str">
        <f t="shared" si="140"/>
        <v>Distribución volumen por criterio (kg ó litros)BATIDOSDE 25 A 34 AÑOS</v>
      </c>
      <c r="B4252" s="8" t="s">
        <v>265</v>
      </c>
      <c r="C4252" s="8">
        <v>0</v>
      </c>
      <c r="D4252" t="s">
        <v>158</v>
      </c>
      <c r="E4252" s="24">
        <v>16.693536084336198</v>
      </c>
      <c r="F4252" s="24">
        <v>10.524018279769299</v>
      </c>
      <c r="G4252" s="24">
        <v>9.0986506175582509</v>
      </c>
      <c r="H4252" s="9">
        <v>0</v>
      </c>
    </row>
    <row r="4253" spans="1:8" x14ac:dyDescent="0.35">
      <c r="A4253" s="8" t="str">
        <f t="shared" si="140"/>
        <v>Distribución volumen por criterio (kg ó litros)BATIDOSDE 35 A 49 AÑOS</v>
      </c>
      <c r="B4253" s="8" t="s">
        <v>265</v>
      </c>
      <c r="C4253" s="8">
        <v>0</v>
      </c>
      <c r="D4253" t="s">
        <v>159</v>
      </c>
      <c r="E4253" s="24">
        <v>37.126755031221002</v>
      </c>
      <c r="F4253" s="24">
        <v>33.469660753053702</v>
      </c>
      <c r="G4253" s="24">
        <v>29.322301960370702</v>
      </c>
      <c r="H4253" s="9">
        <v>0</v>
      </c>
    </row>
    <row r="4254" spans="1:8" x14ac:dyDescent="0.35">
      <c r="A4254" s="8" t="str">
        <f t="shared" si="140"/>
        <v>Distribución volumen por criterio (kg ó litros)BATIDOSDE 50 A 59 AÑOS</v>
      </c>
      <c r="B4254" s="8" t="s">
        <v>265</v>
      </c>
      <c r="C4254" s="8">
        <v>0</v>
      </c>
      <c r="D4254" t="s">
        <v>160</v>
      </c>
      <c r="E4254" s="24">
        <v>17.213549621332302</v>
      </c>
      <c r="F4254" s="24">
        <v>20.278303306745698</v>
      </c>
      <c r="G4254" s="24">
        <v>21.038198884849098</v>
      </c>
      <c r="H4254" s="9">
        <v>0</v>
      </c>
    </row>
    <row r="4255" spans="1:8" x14ac:dyDescent="0.35">
      <c r="A4255" s="8" t="str">
        <f t="shared" si="140"/>
        <v>Distribución volumen por criterio (kg ó litros)BATIDOSDE 60 A 75 AÑOS</v>
      </c>
      <c r="B4255" s="8" t="s">
        <v>265</v>
      </c>
      <c r="C4255" s="8">
        <v>0</v>
      </c>
      <c r="D4255" t="s">
        <v>161</v>
      </c>
      <c r="E4255" s="24">
        <v>17.963415040444399</v>
      </c>
      <c r="F4255" s="24">
        <v>20.5470042190728</v>
      </c>
      <c r="G4255" s="24">
        <v>19.1205106335923</v>
      </c>
      <c r="H4255" s="9">
        <v>0</v>
      </c>
    </row>
    <row r="4256" spans="1:8" x14ac:dyDescent="0.35">
      <c r="A4256" s="8" t="str">
        <f t="shared" si="140"/>
        <v>Distribución volumen por criterio (kg ó litros)BATIDOSNIVEL ALTO</v>
      </c>
      <c r="B4256" s="8" t="s">
        <v>265</v>
      </c>
      <c r="C4256" s="8">
        <v>0</v>
      </c>
      <c r="D4256" t="s">
        <v>245</v>
      </c>
      <c r="E4256" s="24">
        <v>21.1351998723454</v>
      </c>
      <c r="F4256" s="24">
        <v>27.042366162889799</v>
      </c>
      <c r="G4256" s="24">
        <v>23.017965486089299</v>
      </c>
      <c r="H4256" s="9">
        <v>0</v>
      </c>
    </row>
    <row r="4257" spans="1:8" x14ac:dyDescent="0.35">
      <c r="A4257" s="8" t="str">
        <f t="shared" si="140"/>
        <v>Distribución volumen por criterio (kg ó litros)BATIDOSNIVEL MEDIO ALTO</v>
      </c>
      <c r="B4257" s="8" t="s">
        <v>265</v>
      </c>
      <c r="C4257" s="8">
        <v>0</v>
      </c>
      <c r="D4257" t="s">
        <v>246</v>
      </c>
      <c r="E4257" s="24">
        <v>15.4370643656111</v>
      </c>
      <c r="F4257" s="24">
        <v>18.889896752662899</v>
      </c>
      <c r="G4257" s="24">
        <v>18.190714220136702</v>
      </c>
      <c r="H4257" s="9">
        <v>0</v>
      </c>
    </row>
    <row r="4258" spans="1:8" x14ac:dyDescent="0.35">
      <c r="A4258" s="8" t="str">
        <f t="shared" si="140"/>
        <v>Distribución volumen por criterio (kg ó litros)BATIDOSNIVEL MEDIO</v>
      </c>
      <c r="B4258" s="8" t="s">
        <v>265</v>
      </c>
      <c r="C4258" s="8">
        <v>0</v>
      </c>
      <c r="D4258" t="s">
        <v>247</v>
      </c>
      <c r="E4258" s="24">
        <v>24.3663966865922</v>
      </c>
      <c r="F4258" s="24">
        <v>23.260298651079601</v>
      </c>
      <c r="G4258" s="24">
        <v>27.2479929228838</v>
      </c>
      <c r="H4258" s="9">
        <v>0</v>
      </c>
    </row>
    <row r="4259" spans="1:8" x14ac:dyDescent="0.35">
      <c r="A4259" s="8" t="str">
        <f t="shared" si="140"/>
        <v>Distribución volumen por criterio (kg ó litros)BATIDOSNIVEL MEDIO BAJO</v>
      </c>
      <c r="B4259" s="8" t="s">
        <v>265</v>
      </c>
      <c r="C4259" s="8">
        <v>0</v>
      </c>
      <c r="D4259" t="s">
        <v>248</v>
      </c>
      <c r="E4259" s="24">
        <v>14.4919856423673</v>
      </c>
      <c r="F4259" s="24">
        <v>11.7970499052054</v>
      </c>
      <c r="G4259" s="24">
        <v>11.6876410192877</v>
      </c>
      <c r="H4259" s="9">
        <v>0</v>
      </c>
    </row>
    <row r="4260" spans="1:8" x14ac:dyDescent="0.35">
      <c r="A4260" s="8" t="str">
        <f t="shared" si="140"/>
        <v>Distribución volumen por criterio (kg ó litros)BATIDOSNIVEL BAJO</v>
      </c>
      <c r="B4260" s="8" t="s">
        <v>265</v>
      </c>
      <c r="C4260" s="8">
        <v>0</v>
      </c>
      <c r="D4260" t="s">
        <v>249</v>
      </c>
      <c r="E4260" s="24">
        <v>24.569367461059201</v>
      </c>
      <c r="F4260" s="24">
        <v>19.0103818829066</v>
      </c>
      <c r="G4260" s="24">
        <v>19.855700003447101</v>
      </c>
      <c r="H4260" s="9">
        <v>0</v>
      </c>
    </row>
    <row r="4261" spans="1:8" x14ac:dyDescent="0.35">
      <c r="A4261" s="8" t="str">
        <f t="shared" si="140"/>
        <v>Distribución volumen por criterio (kg ó litros)BATIDOSHOMBRE</v>
      </c>
      <c r="B4261" s="8" t="s">
        <v>265</v>
      </c>
      <c r="C4261" s="8">
        <v>0</v>
      </c>
      <c r="D4261" t="s">
        <v>166</v>
      </c>
      <c r="E4261" s="24">
        <v>39.643549147888201</v>
      </c>
      <c r="F4261" s="24">
        <v>41.683529002885997</v>
      </c>
      <c r="G4261" s="24">
        <v>48.953671441740603</v>
      </c>
      <c r="H4261" s="9">
        <v>0</v>
      </c>
    </row>
    <row r="4262" spans="1:8" x14ac:dyDescent="0.35">
      <c r="A4262" s="8" t="str">
        <f t="shared" si="140"/>
        <v>Distribución volumen por criterio (kg ó litros)BATIDOSMUJER</v>
      </c>
      <c r="B4262" s="8" t="s">
        <v>265</v>
      </c>
      <c r="C4262" s="8">
        <v>0</v>
      </c>
      <c r="D4262" t="s">
        <v>167</v>
      </c>
      <c r="E4262" s="24">
        <v>60.356485922049998</v>
      </c>
      <c r="F4262" s="24">
        <v>58.316470997114003</v>
      </c>
      <c r="G4262" s="24">
        <v>51.046328558259397</v>
      </c>
      <c r="H4262" s="9">
        <v>0</v>
      </c>
    </row>
    <row r="4263" spans="1:8" x14ac:dyDescent="0.35">
      <c r="A4263" s="8" t="str">
        <f t="shared" ref="A4263:A4292" si="141">$I$2343&amp;$C$4263&amp;D4263</f>
        <v>Distribución volumen por criterio (kg ó litros)HELADOST.ESPAÑA</v>
      </c>
      <c r="B4263" s="8" t="s">
        <v>265</v>
      </c>
      <c r="C4263" s="8" t="s">
        <v>273</v>
      </c>
      <c r="D4263" t="s">
        <v>138</v>
      </c>
      <c r="E4263" s="24">
        <v>100</v>
      </c>
      <c r="F4263" s="24">
        <v>100</v>
      </c>
      <c r="G4263" s="24">
        <v>100</v>
      </c>
      <c r="H4263" s="9">
        <v>0</v>
      </c>
    </row>
    <row r="4264" spans="1:8" x14ac:dyDescent="0.35">
      <c r="A4264" s="8" t="str">
        <f t="shared" si="141"/>
        <v>Distribución volumen por criterio (kg ó litros)HELADOSBCN AM</v>
      </c>
      <c r="B4264" s="8" t="s">
        <v>265</v>
      </c>
      <c r="C4264" s="8">
        <v>0</v>
      </c>
      <c r="D4264" t="s">
        <v>140</v>
      </c>
      <c r="E4264" s="24">
        <v>9.3393162051369494</v>
      </c>
      <c r="F4264" s="24">
        <v>10.205395611618799</v>
      </c>
      <c r="G4264" s="24">
        <v>11.2680716574492</v>
      </c>
      <c r="H4264" s="9">
        <v>0</v>
      </c>
    </row>
    <row r="4265" spans="1:8" x14ac:dyDescent="0.35">
      <c r="A4265" s="8" t="str">
        <f t="shared" si="141"/>
        <v>Distribución volumen por criterio (kg ó litros)HELADOSREST.CAT ARAGON</v>
      </c>
      <c r="B4265" s="8" t="s">
        <v>265</v>
      </c>
      <c r="C4265" s="8">
        <v>0</v>
      </c>
      <c r="D4265" t="s">
        <v>141</v>
      </c>
      <c r="E4265" s="24">
        <v>12.1456019931504</v>
      </c>
      <c r="F4265" s="24">
        <v>12.0958405054101</v>
      </c>
      <c r="G4265" s="24">
        <v>12.792912768218001</v>
      </c>
      <c r="H4265" s="9">
        <v>0</v>
      </c>
    </row>
    <row r="4266" spans="1:8" x14ac:dyDescent="0.35">
      <c r="A4266" s="8" t="str">
        <f t="shared" si="141"/>
        <v>Distribución volumen por criterio (kg ó litros)HELADOSLEVANTE</v>
      </c>
      <c r="B4266" s="8" t="s">
        <v>265</v>
      </c>
      <c r="C4266" s="8">
        <v>0</v>
      </c>
      <c r="D4266" t="s">
        <v>142</v>
      </c>
      <c r="E4266" s="24">
        <v>19.4873009848801</v>
      </c>
      <c r="F4266" s="24">
        <v>18.8876402041627</v>
      </c>
      <c r="G4266" s="24">
        <v>17.1632788990953</v>
      </c>
      <c r="H4266" s="9">
        <v>0</v>
      </c>
    </row>
    <row r="4267" spans="1:8" x14ac:dyDescent="0.35">
      <c r="A4267" s="8" t="str">
        <f t="shared" si="141"/>
        <v>Distribución volumen por criterio (kg ó litros)HELADOSANDALUCIA</v>
      </c>
      <c r="B4267" s="8" t="s">
        <v>265</v>
      </c>
      <c r="C4267" s="8">
        <v>0</v>
      </c>
      <c r="D4267" t="s">
        <v>143</v>
      </c>
      <c r="E4267" s="24">
        <v>20.761597598803</v>
      </c>
      <c r="F4267" s="24">
        <v>22.299623157729599</v>
      </c>
      <c r="G4267" s="24">
        <v>22.681984154481899</v>
      </c>
      <c r="H4267" s="9">
        <v>0</v>
      </c>
    </row>
    <row r="4268" spans="1:8" x14ac:dyDescent="0.35">
      <c r="A4268" s="8" t="str">
        <f t="shared" si="141"/>
        <v>Distribución volumen por criterio (kg ó litros)HELADOSMDD AM</v>
      </c>
      <c r="B4268" s="8" t="s">
        <v>265</v>
      </c>
      <c r="C4268" s="8">
        <v>0</v>
      </c>
      <c r="D4268" t="s">
        <v>144</v>
      </c>
      <c r="E4268" s="24">
        <v>12.554259702611899</v>
      </c>
      <c r="F4268" s="24">
        <v>13.309242701460199</v>
      </c>
      <c r="G4268" s="24">
        <v>12.786743878933001</v>
      </c>
      <c r="H4268" s="9">
        <v>0</v>
      </c>
    </row>
    <row r="4269" spans="1:8" x14ac:dyDescent="0.35">
      <c r="A4269" s="8" t="str">
        <f t="shared" si="141"/>
        <v>Distribución volumen por criterio (kg ó litros)HELADOSRTO CENTRO</v>
      </c>
      <c r="B4269" s="8" t="s">
        <v>265</v>
      </c>
      <c r="C4269" s="8">
        <v>0</v>
      </c>
      <c r="D4269" t="s">
        <v>145</v>
      </c>
      <c r="E4269" s="24">
        <v>8.7626146970699601</v>
      </c>
      <c r="F4269" s="24">
        <v>8.7727077584555104</v>
      </c>
      <c r="G4269" s="24">
        <v>8.8383205563831098</v>
      </c>
      <c r="H4269" s="9">
        <v>0</v>
      </c>
    </row>
    <row r="4270" spans="1:8" x14ac:dyDescent="0.35">
      <c r="A4270" s="8" t="str">
        <f t="shared" si="141"/>
        <v>Distribución volumen por criterio (kg ó litros)HELADOSNORTE-CENTRO</v>
      </c>
      <c r="B4270" s="8" t="s">
        <v>265</v>
      </c>
      <c r="C4270" s="8">
        <v>0</v>
      </c>
      <c r="D4270" t="s">
        <v>146</v>
      </c>
      <c r="E4270" s="24">
        <v>8.8164273442492807</v>
      </c>
      <c r="F4270" s="24">
        <v>7.6648311001190903</v>
      </c>
      <c r="G4270" s="24">
        <v>7.83612572242457</v>
      </c>
      <c r="H4270" s="9">
        <v>0</v>
      </c>
    </row>
    <row r="4271" spans="1:8" x14ac:dyDescent="0.35">
      <c r="A4271" s="8" t="str">
        <f t="shared" si="141"/>
        <v>Distribución volumen por criterio (kg ó litros)HELADOSNOROESTE</v>
      </c>
      <c r="B4271" s="8" t="s">
        <v>265</v>
      </c>
      <c r="C4271" s="8">
        <v>0</v>
      </c>
      <c r="D4271" t="s">
        <v>147</v>
      </c>
      <c r="E4271" s="24">
        <v>8.1328927919573797</v>
      </c>
      <c r="F4271" s="24">
        <v>6.7647149185394904</v>
      </c>
      <c r="G4271" s="24">
        <v>6.6325662041664204</v>
      </c>
      <c r="H4271" s="9">
        <v>0</v>
      </c>
    </row>
    <row r="4272" spans="1:8" x14ac:dyDescent="0.35">
      <c r="A4272" s="8" t="str">
        <f t="shared" si="141"/>
        <v>Distribución volumen por criterio (kg ó litros)HELADOS&lt;2MIL</v>
      </c>
      <c r="B4272" s="8" t="s">
        <v>265</v>
      </c>
      <c r="C4272" s="8">
        <v>0</v>
      </c>
      <c r="D4272" t="s">
        <v>148</v>
      </c>
      <c r="E4272" s="24">
        <v>4.9519330526001299</v>
      </c>
      <c r="F4272" s="24">
        <v>3.8134962247050401</v>
      </c>
      <c r="G4272" s="24">
        <v>3.3510351519136998</v>
      </c>
      <c r="H4272" s="9">
        <v>0</v>
      </c>
    </row>
    <row r="4273" spans="1:8" x14ac:dyDescent="0.35">
      <c r="A4273" s="8" t="str">
        <f t="shared" si="141"/>
        <v>Distribución volumen por criterio (kg ó litros)HELADOS2-5MIL</v>
      </c>
      <c r="B4273" s="8" t="s">
        <v>265</v>
      </c>
      <c r="C4273" s="8">
        <v>0</v>
      </c>
      <c r="D4273" t="s">
        <v>149</v>
      </c>
      <c r="E4273" s="24">
        <v>5.73223529979877</v>
      </c>
      <c r="F4273" s="24">
        <v>4.9028788291613301</v>
      </c>
      <c r="G4273" s="24">
        <v>4.9840784270945599</v>
      </c>
      <c r="H4273" s="9">
        <v>0</v>
      </c>
    </row>
    <row r="4274" spans="1:8" x14ac:dyDescent="0.35">
      <c r="A4274" s="8" t="str">
        <f t="shared" si="141"/>
        <v>Distribución volumen por criterio (kg ó litros)HELADOS5-10MIL</v>
      </c>
      <c r="B4274" s="8" t="s">
        <v>265</v>
      </c>
      <c r="C4274" s="8">
        <v>0</v>
      </c>
      <c r="D4274" t="s">
        <v>150</v>
      </c>
      <c r="E4274" s="24">
        <v>7.4328341654474803</v>
      </c>
      <c r="F4274" s="24">
        <v>8.2018737816901996</v>
      </c>
      <c r="G4274" s="24">
        <v>8.0192142079584094</v>
      </c>
      <c r="H4274" s="9">
        <v>0</v>
      </c>
    </row>
    <row r="4275" spans="1:8" x14ac:dyDescent="0.35">
      <c r="A4275" s="8" t="str">
        <f t="shared" si="141"/>
        <v>Distribución volumen por criterio (kg ó litros)HELADOS10-30MIL</v>
      </c>
      <c r="B4275" s="8" t="s">
        <v>265</v>
      </c>
      <c r="C4275" s="8">
        <v>0</v>
      </c>
      <c r="D4275" t="s">
        <v>151</v>
      </c>
      <c r="E4275" s="24">
        <v>16.463591579211101</v>
      </c>
      <c r="F4275" s="24">
        <v>18.081872035328299</v>
      </c>
      <c r="G4275" s="24">
        <v>17.933725540507599</v>
      </c>
      <c r="H4275" s="9">
        <v>0</v>
      </c>
    </row>
    <row r="4276" spans="1:8" x14ac:dyDescent="0.35">
      <c r="A4276" s="8" t="str">
        <f t="shared" si="141"/>
        <v>Distribución volumen por criterio (kg ó litros)HELADOS30-100MIL</v>
      </c>
      <c r="B4276" s="8" t="s">
        <v>265</v>
      </c>
      <c r="C4276" s="8">
        <v>0</v>
      </c>
      <c r="D4276" t="s">
        <v>152</v>
      </c>
      <c r="E4276" s="24">
        <v>22.270528521382101</v>
      </c>
      <c r="F4276" s="24">
        <v>23.848080255033501</v>
      </c>
      <c r="G4276" s="24">
        <v>24.674481617401302</v>
      </c>
      <c r="H4276" s="9">
        <v>0</v>
      </c>
    </row>
    <row r="4277" spans="1:8" x14ac:dyDescent="0.35">
      <c r="A4277" s="8" t="str">
        <f t="shared" si="141"/>
        <v>Distribución volumen por criterio (kg ó litros)HELADOS100-200MIL</v>
      </c>
      <c r="B4277" s="8" t="s">
        <v>265</v>
      </c>
      <c r="C4277" s="8">
        <v>0</v>
      </c>
      <c r="D4277" t="s">
        <v>153</v>
      </c>
      <c r="E4277" s="24">
        <v>8.9966076603797198</v>
      </c>
      <c r="F4277" s="24">
        <v>9.5840626685219092</v>
      </c>
      <c r="G4277" s="24">
        <v>9.1843660525177597</v>
      </c>
      <c r="H4277" s="9">
        <v>0</v>
      </c>
    </row>
    <row r="4278" spans="1:8" x14ac:dyDescent="0.35">
      <c r="A4278" s="8" t="str">
        <f t="shared" si="141"/>
        <v>Distribución volumen por criterio (kg ó litros)HELADOS200-500MIL</v>
      </c>
      <c r="B4278" s="8" t="s">
        <v>265</v>
      </c>
      <c r="C4278" s="8">
        <v>0</v>
      </c>
      <c r="D4278" t="s">
        <v>154</v>
      </c>
      <c r="E4278" s="24">
        <v>17.058375253425702</v>
      </c>
      <c r="F4278" s="24">
        <v>13.7445112895023</v>
      </c>
      <c r="G4278" s="24">
        <v>14.4151117045263</v>
      </c>
      <c r="H4278" s="9">
        <v>0</v>
      </c>
    </row>
    <row r="4279" spans="1:8" x14ac:dyDescent="0.35">
      <c r="A4279" s="8" t="str">
        <f t="shared" si="141"/>
        <v>Distribución volumen por criterio (kg ó litros)HELADOS&gt;500MIL</v>
      </c>
      <c r="B4279" s="8" t="s">
        <v>265</v>
      </c>
      <c r="C4279" s="8">
        <v>0</v>
      </c>
      <c r="D4279" t="s">
        <v>155</v>
      </c>
      <c r="E4279" s="24">
        <v>17.093902012994398</v>
      </c>
      <c r="F4279" s="24">
        <v>17.823220469302399</v>
      </c>
      <c r="G4279" s="24">
        <v>17.437990371001501</v>
      </c>
      <c r="H4279" s="9">
        <v>0</v>
      </c>
    </row>
    <row r="4280" spans="1:8" x14ac:dyDescent="0.35">
      <c r="A4280" s="8" t="str">
        <f t="shared" si="141"/>
        <v>Distribución volumen por criterio (kg ó litros)HELADOSDE 15 A 19 AÑOS</v>
      </c>
      <c r="B4280" s="8" t="s">
        <v>265</v>
      </c>
      <c r="C4280" s="8">
        <v>0</v>
      </c>
      <c r="D4280" t="s">
        <v>156</v>
      </c>
      <c r="E4280" s="24">
        <v>4.1348553087172402</v>
      </c>
      <c r="F4280" s="24">
        <v>4.1575865277877702</v>
      </c>
      <c r="G4280" s="24">
        <v>3.2032130463941999</v>
      </c>
      <c r="H4280" s="9">
        <v>0</v>
      </c>
    </row>
    <row r="4281" spans="1:8" x14ac:dyDescent="0.35">
      <c r="A4281" s="8" t="str">
        <f t="shared" si="141"/>
        <v>Distribución volumen por criterio (kg ó litros)HELADOSDE 20 A 24 AÑOS</v>
      </c>
      <c r="B4281" s="8" t="s">
        <v>265</v>
      </c>
      <c r="C4281" s="8">
        <v>0</v>
      </c>
      <c r="D4281" t="s">
        <v>157</v>
      </c>
      <c r="E4281" s="24">
        <v>4.2326529287978403</v>
      </c>
      <c r="F4281" s="24">
        <v>4.97166204338901</v>
      </c>
      <c r="G4281" s="24">
        <v>5.6816123310181403</v>
      </c>
      <c r="H4281" s="9">
        <v>0</v>
      </c>
    </row>
    <row r="4282" spans="1:8" x14ac:dyDescent="0.35">
      <c r="A4282" s="8" t="str">
        <f t="shared" si="141"/>
        <v>Distribución volumen por criterio (kg ó litros)HELADOSDE 25 A 34 AÑOS</v>
      </c>
      <c r="B4282" s="8" t="s">
        <v>265</v>
      </c>
      <c r="C4282" s="8">
        <v>0</v>
      </c>
      <c r="D4282" t="s">
        <v>158</v>
      </c>
      <c r="E4282" s="24">
        <v>8.6568983482716497</v>
      </c>
      <c r="F4282" s="24">
        <v>8.1564562435269394</v>
      </c>
      <c r="G4282" s="24">
        <v>8.4948371082889693</v>
      </c>
      <c r="H4282" s="9">
        <v>0</v>
      </c>
    </row>
    <row r="4283" spans="1:8" x14ac:dyDescent="0.35">
      <c r="A4283" s="8" t="str">
        <f t="shared" si="141"/>
        <v>Distribución volumen por criterio (kg ó litros)HELADOSDE 35 A 49 AÑOS</v>
      </c>
      <c r="B4283" s="8" t="s">
        <v>265</v>
      </c>
      <c r="C4283" s="8">
        <v>0</v>
      </c>
      <c r="D4283" t="s">
        <v>159</v>
      </c>
      <c r="E4283" s="24">
        <v>32.045597390554398</v>
      </c>
      <c r="F4283" s="24">
        <v>31.589047885082898</v>
      </c>
      <c r="G4283" s="24">
        <v>31.724688540231799</v>
      </c>
      <c r="H4283" s="9">
        <v>0</v>
      </c>
    </row>
    <row r="4284" spans="1:8" x14ac:dyDescent="0.35">
      <c r="A4284" s="8" t="str">
        <f t="shared" si="141"/>
        <v>Distribución volumen por criterio (kg ó litros)HELADOSDE 50 A 59 AÑOS</v>
      </c>
      <c r="B4284" s="8" t="s">
        <v>265</v>
      </c>
      <c r="C4284" s="8">
        <v>0</v>
      </c>
      <c r="D4284" t="s">
        <v>160</v>
      </c>
      <c r="E4284" s="24">
        <v>22.923350176822701</v>
      </c>
      <c r="F4284" s="24">
        <v>23.5708372107689</v>
      </c>
      <c r="G4284" s="24">
        <v>22.601899987170601</v>
      </c>
      <c r="H4284" s="9">
        <v>0</v>
      </c>
    </row>
    <row r="4285" spans="1:8" x14ac:dyDescent="0.35">
      <c r="A4285" s="8" t="str">
        <f t="shared" si="141"/>
        <v>Distribución volumen por criterio (kg ó litros)HELADOSDE 60 A 75 AÑOS</v>
      </c>
      <c r="B4285" s="8" t="s">
        <v>265</v>
      </c>
      <c r="C4285" s="8">
        <v>0</v>
      </c>
      <c r="D4285" t="s">
        <v>161</v>
      </c>
      <c r="E4285" s="24">
        <v>28.006657164695199</v>
      </c>
      <c r="F4285" s="24">
        <v>27.554402004435399</v>
      </c>
      <c r="G4285" s="24">
        <v>28.293760510350701</v>
      </c>
      <c r="H4285" s="9">
        <v>0</v>
      </c>
    </row>
    <row r="4286" spans="1:8" x14ac:dyDescent="0.35">
      <c r="A4286" s="8" t="str">
        <f t="shared" si="141"/>
        <v>Distribución volumen por criterio (kg ó litros)HELADOSNIVEL ALTO</v>
      </c>
      <c r="B4286" s="8" t="s">
        <v>265</v>
      </c>
      <c r="C4286" s="8">
        <v>0</v>
      </c>
      <c r="D4286" t="s">
        <v>245</v>
      </c>
      <c r="E4286" s="24">
        <v>25.371074872164801</v>
      </c>
      <c r="F4286" s="24">
        <v>26.017623702659201</v>
      </c>
      <c r="G4286" s="24">
        <v>25.170151487332301</v>
      </c>
      <c r="H4286" s="9">
        <v>0</v>
      </c>
    </row>
    <row r="4287" spans="1:8" x14ac:dyDescent="0.35">
      <c r="A4287" s="8" t="str">
        <f t="shared" si="141"/>
        <v>Distribución volumen por criterio (kg ó litros)HELADOSNIVEL MEDIO ALTO</v>
      </c>
      <c r="B4287" s="8" t="s">
        <v>265</v>
      </c>
      <c r="C4287" s="8">
        <v>0</v>
      </c>
      <c r="D4287" t="s">
        <v>246</v>
      </c>
      <c r="E4287" s="24">
        <v>15.005749472399099</v>
      </c>
      <c r="F4287" s="24">
        <v>17.223134929907001</v>
      </c>
      <c r="G4287" s="24">
        <v>16.0587634718785</v>
      </c>
      <c r="H4287" s="9">
        <v>0</v>
      </c>
    </row>
    <row r="4288" spans="1:8" x14ac:dyDescent="0.35">
      <c r="A4288" s="8" t="str">
        <f t="shared" si="141"/>
        <v>Distribución volumen por criterio (kg ó litros)HELADOSNIVEL MEDIO</v>
      </c>
      <c r="B4288" s="8" t="s">
        <v>265</v>
      </c>
      <c r="C4288" s="8">
        <v>0</v>
      </c>
      <c r="D4288" t="s">
        <v>247</v>
      </c>
      <c r="E4288" s="24">
        <v>25.9053117730633</v>
      </c>
      <c r="F4288" s="24">
        <v>25.378249061936799</v>
      </c>
      <c r="G4288" s="24">
        <v>23.244182768133498</v>
      </c>
      <c r="H4288" s="9">
        <v>0</v>
      </c>
    </row>
    <row r="4289" spans="1:8" x14ac:dyDescent="0.35">
      <c r="A4289" s="8" t="str">
        <f t="shared" si="141"/>
        <v>Distribución volumen por criterio (kg ó litros)HELADOSNIVEL MEDIO BAJO</v>
      </c>
      <c r="B4289" s="8" t="s">
        <v>265</v>
      </c>
      <c r="C4289" s="8">
        <v>0</v>
      </c>
      <c r="D4289" t="s">
        <v>248</v>
      </c>
      <c r="E4289" s="24">
        <v>14.687419596043</v>
      </c>
      <c r="F4289" s="24">
        <v>13.058275936506799</v>
      </c>
      <c r="G4289" s="24">
        <v>15.0447033209828</v>
      </c>
      <c r="H4289" s="9">
        <v>0</v>
      </c>
    </row>
    <row r="4290" spans="1:8" x14ac:dyDescent="0.35">
      <c r="A4290" s="8" t="str">
        <f t="shared" si="141"/>
        <v>Distribución volumen por criterio (kg ó litros)HELADOSNIVEL BAJO</v>
      </c>
      <c r="B4290" s="8" t="s">
        <v>265</v>
      </c>
      <c r="C4290" s="8">
        <v>0</v>
      </c>
      <c r="D4290" t="s">
        <v>249</v>
      </c>
      <c r="E4290" s="24">
        <v>19.030459376808501</v>
      </c>
      <c r="F4290" s="24">
        <v>18.3227123264856</v>
      </c>
      <c r="G4290" s="24">
        <v>20.482202792824399</v>
      </c>
      <c r="H4290" s="9">
        <v>0</v>
      </c>
    </row>
    <row r="4291" spans="1:8" x14ac:dyDescent="0.35">
      <c r="A4291" s="8" t="str">
        <f t="shared" si="141"/>
        <v>Distribución volumen por criterio (kg ó litros)HELADOSHOMBRE</v>
      </c>
      <c r="B4291" s="8" t="s">
        <v>265</v>
      </c>
      <c r="C4291" s="8">
        <v>0</v>
      </c>
      <c r="D4291" t="s">
        <v>166</v>
      </c>
      <c r="E4291" s="24">
        <v>45.3911037100697</v>
      </c>
      <c r="F4291" s="24">
        <v>46.5905112717153</v>
      </c>
      <c r="G4291" s="24">
        <v>46.228795883514799</v>
      </c>
      <c r="H4291" s="9">
        <v>0</v>
      </c>
    </row>
    <row r="4292" spans="1:8" x14ac:dyDescent="0.35">
      <c r="A4292" s="8" t="str">
        <f t="shared" si="141"/>
        <v>Distribución volumen por criterio (kg ó litros)HELADOSMUJER</v>
      </c>
      <c r="B4292" s="8" t="s">
        <v>265</v>
      </c>
      <c r="C4292" s="8">
        <v>0</v>
      </c>
      <c r="D4292" t="s">
        <v>167</v>
      </c>
      <c r="E4292" s="24">
        <v>54.608896289930399</v>
      </c>
      <c r="F4292" s="24">
        <v>53.4094887282847</v>
      </c>
      <c r="G4292" s="24">
        <v>53.771204116485201</v>
      </c>
      <c r="H4292" s="9">
        <v>0</v>
      </c>
    </row>
    <row r="4293" spans="1:8" x14ac:dyDescent="0.35">
      <c r="A4293" s="8" t="str">
        <f t="shared" ref="A4293:A4322" si="142">$I$2343&amp;$C$4293&amp;D4293</f>
        <v>Distribución volumen por criterio (kg ó litros)GALLETAST.ESPAÑA</v>
      </c>
      <c r="B4293" s="8" t="s">
        <v>265</v>
      </c>
      <c r="C4293" s="8" t="s">
        <v>274</v>
      </c>
      <c r="D4293" t="s">
        <v>138</v>
      </c>
      <c r="E4293" s="24">
        <v>100</v>
      </c>
      <c r="F4293" s="24">
        <v>100</v>
      </c>
      <c r="G4293" s="24">
        <v>100</v>
      </c>
      <c r="H4293" s="9">
        <v>0</v>
      </c>
    </row>
    <row r="4294" spans="1:8" x14ac:dyDescent="0.35">
      <c r="A4294" s="8" t="str">
        <f t="shared" si="142"/>
        <v>Distribución volumen por criterio (kg ó litros)GALLETASBCN AM</v>
      </c>
      <c r="B4294" s="8" t="s">
        <v>265</v>
      </c>
      <c r="C4294" s="8">
        <v>0</v>
      </c>
      <c r="D4294" t="s">
        <v>140</v>
      </c>
      <c r="E4294" s="24">
        <v>16.994795428905899</v>
      </c>
      <c r="F4294" s="24">
        <v>15.357319590287201</v>
      </c>
      <c r="G4294" s="24">
        <v>18.2333993387048</v>
      </c>
      <c r="H4294" s="9">
        <v>0</v>
      </c>
    </row>
    <row r="4295" spans="1:8" x14ac:dyDescent="0.35">
      <c r="A4295" s="8" t="str">
        <f t="shared" si="142"/>
        <v>Distribución volumen por criterio (kg ó litros)GALLETASREST.CAT ARAGON</v>
      </c>
      <c r="B4295" s="8" t="s">
        <v>265</v>
      </c>
      <c r="C4295" s="8">
        <v>0</v>
      </c>
      <c r="D4295" t="s">
        <v>141</v>
      </c>
      <c r="E4295" s="24">
        <v>13.3341836610052</v>
      </c>
      <c r="F4295" s="24">
        <v>22.907608332561701</v>
      </c>
      <c r="G4295" s="24">
        <v>20.247802062512701</v>
      </c>
      <c r="H4295" s="9">
        <v>0</v>
      </c>
    </row>
    <row r="4296" spans="1:8" x14ac:dyDescent="0.35">
      <c r="A4296" s="8" t="str">
        <f t="shared" si="142"/>
        <v>Distribución volumen por criterio (kg ó litros)GALLETASLEVANTE</v>
      </c>
      <c r="B4296" s="8" t="s">
        <v>265</v>
      </c>
      <c r="C4296" s="8">
        <v>0</v>
      </c>
      <c r="D4296" t="s">
        <v>142</v>
      </c>
      <c r="E4296" s="24">
        <v>10.9510023537447</v>
      </c>
      <c r="F4296" s="24">
        <v>9.4827088678513292</v>
      </c>
      <c r="G4296" s="24">
        <v>9.7060148687962204</v>
      </c>
      <c r="H4296" s="9">
        <v>0</v>
      </c>
    </row>
    <row r="4297" spans="1:8" x14ac:dyDescent="0.35">
      <c r="A4297" s="8" t="str">
        <f t="shared" si="142"/>
        <v>Distribución volumen por criterio (kg ó litros)GALLETASANDALUCIA</v>
      </c>
      <c r="B4297" s="8" t="s">
        <v>265</v>
      </c>
      <c r="C4297" s="8">
        <v>0</v>
      </c>
      <c r="D4297" t="s">
        <v>143</v>
      </c>
      <c r="E4297" s="24">
        <v>11.918400945098099</v>
      </c>
      <c r="F4297" s="24">
        <v>10.904031139861001</v>
      </c>
      <c r="G4297" s="24">
        <v>13.781168915815201</v>
      </c>
      <c r="H4297" s="9">
        <v>0</v>
      </c>
    </row>
    <row r="4298" spans="1:8" x14ac:dyDescent="0.35">
      <c r="A4298" s="8" t="str">
        <f t="shared" si="142"/>
        <v>Distribución volumen por criterio (kg ó litros)GALLETASMDD AM</v>
      </c>
      <c r="B4298" s="8" t="s">
        <v>265</v>
      </c>
      <c r="C4298" s="8">
        <v>0</v>
      </c>
      <c r="D4298" t="s">
        <v>144</v>
      </c>
      <c r="E4298" s="24">
        <v>13.472469055830301</v>
      </c>
      <c r="F4298" s="24">
        <v>13.3880398460823</v>
      </c>
      <c r="G4298" s="24">
        <v>10.184985743667401</v>
      </c>
      <c r="H4298" s="9">
        <v>0</v>
      </c>
    </row>
    <row r="4299" spans="1:8" x14ac:dyDescent="0.35">
      <c r="A4299" s="8" t="str">
        <f t="shared" si="142"/>
        <v>Distribución volumen por criterio (kg ó litros)GALLETASRTO CENTRO</v>
      </c>
      <c r="B4299" s="8" t="s">
        <v>265</v>
      </c>
      <c r="C4299" s="8">
        <v>0</v>
      </c>
      <c r="D4299" t="s">
        <v>145</v>
      </c>
      <c r="E4299" s="24">
        <v>10.3047678952616</v>
      </c>
      <c r="F4299" s="24">
        <v>6.9503213261398802</v>
      </c>
      <c r="G4299" s="24">
        <v>6.8749560309045803</v>
      </c>
      <c r="H4299" s="9">
        <v>0</v>
      </c>
    </row>
    <row r="4300" spans="1:8" x14ac:dyDescent="0.35">
      <c r="A4300" s="8" t="str">
        <f t="shared" si="142"/>
        <v>Distribución volumen por criterio (kg ó litros)GALLETASNORTE-CENTRO</v>
      </c>
      <c r="B4300" s="8" t="s">
        <v>265</v>
      </c>
      <c r="C4300" s="8">
        <v>0</v>
      </c>
      <c r="D4300" t="s">
        <v>146</v>
      </c>
      <c r="E4300" s="24">
        <v>15.754439083322801</v>
      </c>
      <c r="F4300" s="24">
        <v>13.992435386077799</v>
      </c>
      <c r="G4300" s="24">
        <v>12.3342882386291</v>
      </c>
      <c r="H4300" s="9">
        <v>0</v>
      </c>
    </row>
    <row r="4301" spans="1:8" x14ac:dyDescent="0.35">
      <c r="A4301" s="8" t="str">
        <f t="shared" si="142"/>
        <v>Distribución volumen por criterio (kg ó litros)GALLETASNOROESTE</v>
      </c>
      <c r="B4301" s="8" t="s">
        <v>265</v>
      </c>
      <c r="C4301" s="8">
        <v>0</v>
      </c>
      <c r="D4301" t="s">
        <v>147</v>
      </c>
      <c r="E4301" s="24">
        <v>7.2699441483869798</v>
      </c>
      <c r="F4301" s="24">
        <v>7.0175331669759</v>
      </c>
      <c r="G4301" s="24">
        <v>8.6373770417178797</v>
      </c>
      <c r="H4301" s="9">
        <v>0</v>
      </c>
    </row>
    <row r="4302" spans="1:8" x14ac:dyDescent="0.35">
      <c r="A4302" s="8" t="str">
        <f t="shared" si="142"/>
        <v>Distribución volumen por criterio (kg ó litros)GALLETAS&lt;2MIL</v>
      </c>
      <c r="B4302" s="8" t="s">
        <v>265</v>
      </c>
      <c r="C4302" s="8">
        <v>0</v>
      </c>
      <c r="D4302" t="s">
        <v>148</v>
      </c>
      <c r="E4302" s="24">
        <v>4.0235071027647598</v>
      </c>
      <c r="F4302" s="24">
        <v>2.4560358094336201</v>
      </c>
      <c r="G4302" s="24">
        <v>5.8931597536903002</v>
      </c>
      <c r="H4302" s="9">
        <v>0</v>
      </c>
    </row>
    <row r="4303" spans="1:8" x14ac:dyDescent="0.35">
      <c r="A4303" s="8" t="str">
        <f t="shared" si="142"/>
        <v>Distribución volumen por criterio (kg ó litros)GALLETAS2-5MIL</v>
      </c>
      <c r="B4303" s="8" t="s">
        <v>265</v>
      </c>
      <c r="C4303" s="8">
        <v>0</v>
      </c>
      <c r="D4303" t="s">
        <v>149</v>
      </c>
      <c r="E4303" s="24">
        <v>3.6525190828701701</v>
      </c>
      <c r="F4303" s="24">
        <v>4.2779122415706796</v>
      </c>
      <c r="G4303" s="24">
        <v>3.35705078068422</v>
      </c>
      <c r="H4303" s="9">
        <v>0</v>
      </c>
    </row>
    <row r="4304" spans="1:8" x14ac:dyDescent="0.35">
      <c r="A4304" s="8" t="str">
        <f t="shared" si="142"/>
        <v>Distribución volumen por criterio (kg ó litros)GALLETAS5-10MIL</v>
      </c>
      <c r="B4304" s="8" t="s">
        <v>265</v>
      </c>
      <c r="C4304" s="8">
        <v>0</v>
      </c>
      <c r="D4304" t="s">
        <v>150</v>
      </c>
      <c r="E4304" s="24">
        <v>5.93222871311393</v>
      </c>
      <c r="F4304" s="24">
        <v>6.9768220885788903</v>
      </c>
      <c r="G4304" s="24">
        <v>7.3345520532015698</v>
      </c>
      <c r="H4304" s="9">
        <v>0</v>
      </c>
    </row>
    <row r="4305" spans="1:8" x14ac:dyDescent="0.35">
      <c r="A4305" s="8" t="str">
        <f t="shared" si="142"/>
        <v>Distribución volumen por criterio (kg ó litros)GALLETAS10-30MIL</v>
      </c>
      <c r="B4305" s="8" t="s">
        <v>265</v>
      </c>
      <c r="C4305" s="8">
        <v>0</v>
      </c>
      <c r="D4305" t="s">
        <v>151</v>
      </c>
      <c r="E4305" s="24">
        <v>13.541942198119299</v>
      </c>
      <c r="F4305" s="24">
        <v>14.4619735742508</v>
      </c>
      <c r="G4305" s="24">
        <v>10.5457288937996</v>
      </c>
      <c r="H4305" s="9">
        <v>0</v>
      </c>
    </row>
    <row r="4306" spans="1:8" x14ac:dyDescent="0.35">
      <c r="A4306" s="8" t="str">
        <f t="shared" si="142"/>
        <v>Distribución volumen por criterio (kg ó litros)GALLETAS30-100MIL</v>
      </c>
      <c r="B4306" s="8" t="s">
        <v>265</v>
      </c>
      <c r="C4306" s="8">
        <v>0</v>
      </c>
      <c r="D4306" t="s">
        <v>152</v>
      </c>
      <c r="E4306" s="24">
        <v>26.2219452942721</v>
      </c>
      <c r="F4306" s="24">
        <v>22.923675225596401</v>
      </c>
      <c r="G4306" s="24">
        <v>24.5038760050818</v>
      </c>
      <c r="H4306" s="9">
        <v>0</v>
      </c>
    </row>
    <row r="4307" spans="1:8" x14ac:dyDescent="0.35">
      <c r="A4307" s="8" t="str">
        <f t="shared" si="142"/>
        <v>Distribución volumen por criterio (kg ó litros)GALLETAS100-200MIL</v>
      </c>
      <c r="B4307" s="8" t="s">
        <v>265</v>
      </c>
      <c r="C4307" s="8">
        <v>0</v>
      </c>
      <c r="D4307" t="s">
        <v>153</v>
      </c>
      <c r="E4307" s="24">
        <v>5.4293430421552502</v>
      </c>
      <c r="F4307" s="24">
        <v>8.3454194469416301</v>
      </c>
      <c r="G4307" s="24">
        <v>7.7552147347163398</v>
      </c>
      <c r="H4307" s="9">
        <v>0</v>
      </c>
    </row>
    <row r="4308" spans="1:8" x14ac:dyDescent="0.35">
      <c r="A4308" s="8" t="str">
        <f t="shared" si="142"/>
        <v>Distribución volumen por criterio (kg ó litros)GALLETAS200-500MIL</v>
      </c>
      <c r="B4308" s="8" t="s">
        <v>265</v>
      </c>
      <c r="C4308" s="8">
        <v>0</v>
      </c>
      <c r="D4308" t="s">
        <v>154</v>
      </c>
      <c r="E4308" s="24">
        <v>22.3259873422897</v>
      </c>
      <c r="F4308" s="24">
        <v>20.9158152471392</v>
      </c>
      <c r="G4308" s="24">
        <v>23.4303653676644</v>
      </c>
      <c r="H4308" s="9">
        <v>0</v>
      </c>
    </row>
    <row r="4309" spans="1:8" x14ac:dyDescent="0.35">
      <c r="A4309" s="8" t="str">
        <f t="shared" si="142"/>
        <v>Distribución volumen por criterio (kg ó litros)GALLETAS&gt;500MIL</v>
      </c>
      <c r="B4309" s="8" t="s">
        <v>265</v>
      </c>
      <c r="C4309" s="8">
        <v>0</v>
      </c>
      <c r="D4309" t="s">
        <v>155</v>
      </c>
      <c r="E4309" s="24">
        <v>18.872527224414799</v>
      </c>
      <c r="F4309" s="24">
        <v>19.6423393339999</v>
      </c>
      <c r="G4309" s="24">
        <v>17.1800394790749</v>
      </c>
      <c r="H4309" s="9">
        <v>0</v>
      </c>
    </row>
    <row r="4310" spans="1:8" x14ac:dyDescent="0.35">
      <c r="A4310" s="8" t="str">
        <f t="shared" si="142"/>
        <v>Distribución volumen por criterio (kg ó litros)GALLETASDE 15 A 19 AÑOS</v>
      </c>
      <c r="B4310" s="8" t="s">
        <v>265</v>
      </c>
      <c r="C4310" s="8">
        <v>0</v>
      </c>
      <c r="D4310" t="s">
        <v>156</v>
      </c>
      <c r="E4310" s="24">
        <v>8.9837135678094704</v>
      </c>
      <c r="F4310" s="24">
        <v>11.1681643914612</v>
      </c>
      <c r="G4310" s="24">
        <v>10.5080680703671</v>
      </c>
      <c r="H4310" s="9">
        <v>0</v>
      </c>
    </row>
    <row r="4311" spans="1:8" x14ac:dyDescent="0.35">
      <c r="A4311" s="8" t="str">
        <f t="shared" si="142"/>
        <v>Distribución volumen por criterio (kg ó litros)GALLETASDE 20 A 24 AÑOS</v>
      </c>
      <c r="B4311" s="8" t="s">
        <v>265</v>
      </c>
      <c r="C4311" s="8">
        <v>0</v>
      </c>
      <c r="D4311" t="s">
        <v>157</v>
      </c>
      <c r="E4311" s="24">
        <v>4.2176081088344004</v>
      </c>
      <c r="F4311" s="24">
        <v>6.2239308565688702</v>
      </c>
      <c r="G4311" s="24">
        <v>8.7088604451948495</v>
      </c>
      <c r="H4311" s="9">
        <v>0</v>
      </c>
    </row>
    <row r="4312" spans="1:8" x14ac:dyDescent="0.35">
      <c r="A4312" s="8" t="str">
        <f t="shared" si="142"/>
        <v>Distribución volumen por criterio (kg ó litros)GALLETASDE 25 A 34 AÑOS</v>
      </c>
      <c r="B4312" s="8" t="s">
        <v>265</v>
      </c>
      <c r="C4312" s="8">
        <v>0</v>
      </c>
      <c r="D4312" t="s">
        <v>158</v>
      </c>
      <c r="E4312" s="24">
        <v>6.8140870836683796</v>
      </c>
      <c r="F4312" s="24">
        <v>7.2780939142012899</v>
      </c>
      <c r="G4312" s="24">
        <v>7.6383241877614898</v>
      </c>
      <c r="H4312" s="9">
        <v>0</v>
      </c>
    </row>
    <row r="4313" spans="1:8" x14ac:dyDescent="0.35">
      <c r="A4313" s="8" t="str">
        <f t="shared" si="142"/>
        <v>Distribución volumen por criterio (kg ó litros)GALLETASDE 35 A 49 AÑOS</v>
      </c>
      <c r="B4313" s="8" t="s">
        <v>265</v>
      </c>
      <c r="C4313" s="8">
        <v>0</v>
      </c>
      <c r="D4313" t="s">
        <v>159</v>
      </c>
      <c r="E4313" s="24">
        <v>29.006502692289999</v>
      </c>
      <c r="F4313" s="24">
        <v>24.414855898441498</v>
      </c>
      <c r="G4313" s="24">
        <v>19.205297396615698</v>
      </c>
      <c r="H4313" s="9">
        <v>0</v>
      </c>
    </row>
    <row r="4314" spans="1:8" x14ac:dyDescent="0.35">
      <c r="A4314" s="8" t="str">
        <f t="shared" si="142"/>
        <v>Distribución volumen por criterio (kg ó litros)GALLETASDE 50 A 59 AÑOS</v>
      </c>
      <c r="B4314" s="8" t="s">
        <v>265</v>
      </c>
      <c r="C4314" s="8">
        <v>0</v>
      </c>
      <c r="D4314" t="s">
        <v>160</v>
      </c>
      <c r="E4314" s="24">
        <v>19.923048774435198</v>
      </c>
      <c r="F4314" s="24">
        <v>17.2067164957577</v>
      </c>
      <c r="G4314" s="24">
        <v>18.5190975886314</v>
      </c>
      <c r="H4314" s="9">
        <v>0</v>
      </c>
    </row>
    <row r="4315" spans="1:8" x14ac:dyDescent="0.35">
      <c r="A4315" s="8" t="str">
        <f t="shared" si="142"/>
        <v>Distribución volumen por criterio (kg ó litros)GALLETASDE 60 A 75 AÑOS</v>
      </c>
      <c r="B4315" s="8" t="s">
        <v>265</v>
      </c>
      <c r="C4315" s="8">
        <v>0</v>
      </c>
      <c r="D4315" t="s">
        <v>161</v>
      </c>
      <c r="E4315" s="24">
        <v>31.0550294867407</v>
      </c>
      <c r="F4315" s="24">
        <v>33.7082431318955</v>
      </c>
      <c r="G4315" s="24">
        <v>35.4203393793426</v>
      </c>
      <c r="H4315" s="9">
        <v>0</v>
      </c>
    </row>
    <row r="4316" spans="1:8" x14ac:dyDescent="0.35">
      <c r="A4316" s="8" t="str">
        <f t="shared" si="142"/>
        <v>Distribución volumen por criterio (kg ó litros)GALLETASNIVEL ALTO</v>
      </c>
      <c r="B4316" s="8" t="s">
        <v>265</v>
      </c>
      <c r="C4316" s="8">
        <v>0</v>
      </c>
      <c r="D4316" t="s">
        <v>245</v>
      </c>
      <c r="E4316" s="24">
        <v>19.627397043277</v>
      </c>
      <c r="F4316" s="24">
        <v>21.433413464637699</v>
      </c>
      <c r="G4316" s="24">
        <v>22.457293076264101</v>
      </c>
      <c r="H4316" s="9">
        <v>0</v>
      </c>
    </row>
    <row r="4317" spans="1:8" x14ac:dyDescent="0.35">
      <c r="A4317" s="8" t="str">
        <f t="shared" si="142"/>
        <v>Distribución volumen por criterio (kg ó litros)GALLETASNIVEL MEDIO ALTO</v>
      </c>
      <c r="B4317" s="8" t="s">
        <v>265</v>
      </c>
      <c r="C4317" s="8">
        <v>0</v>
      </c>
      <c r="D4317" t="s">
        <v>246</v>
      </c>
      <c r="E4317" s="24">
        <v>9.9693367727030395</v>
      </c>
      <c r="F4317" s="24">
        <v>12.785064868849901</v>
      </c>
      <c r="G4317" s="24">
        <v>10.8633047379028</v>
      </c>
      <c r="H4317" s="9">
        <v>0</v>
      </c>
    </row>
    <row r="4318" spans="1:8" x14ac:dyDescent="0.35">
      <c r="A4318" s="8" t="str">
        <f t="shared" si="142"/>
        <v>Distribución volumen por criterio (kg ó litros)GALLETASNIVEL MEDIO</v>
      </c>
      <c r="B4318" s="8" t="s">
        <v>265</v>
      </c>
      <c r="C4318" s="8">
        <v>0</v>
      </c>
      <c r="D4318" t="s">
        <v>247</v>
      </c>
      <c r="E4318" s="24">
        <v>30.2464295881114</v>
      </c>
      <c r="F4318" s="24">
        <v>27.213223892177901</v>
      </c>
      <c r="G4318" s="24">
        <v>26.755504930746099</v>
      </c>
      <c r="H4318" s="9">
        <v>0</v>
      </c>
    </row>
    <row r="4319" spans="1:8" x14ac:dyDescent="0.35">
      <c r="A4319" s="8" t="str">
        <f t="shared" si="142"/>
        <v>Distribución volumen por criterio (kg ó litros)GALLETASNIVEL MEDIO BAJO</v>
      </c>
      <c r="B4319" s="8" t="s">
        <v>265</v>
      </c>
      <c r="C4319" s="8">
        <v>0</v>
      </c>
      <c r="D4319" t="s">
        <v>248</v>
      </c>
      <c r="E4319" s="24">
        <v>15.4123270596809</v>
      </c>
      <c r="F4319" s="24">
        <v>15.5830132574137</v>
      </c>
      <c r="G4319" s="24">
        <v>18.8953980392887</v>
      </c>
      <c r="H4319" s="9">
        <v>0</v>
      </c>
    </row>
    <row r="4320" spans="1:8" x14ac:dyDescent="0.35">
      <c r="A4320" s="8" t="str">
        <f t="shared" si="142"/>
        <v>Distribución volumen por criterio (kg ó litros)GALLETASNIVEL BAJO</v>
      </c>
      <c r="B4320" s="8" t="s">
        <v>265</v>
      </c>
      <c r="C4320" s="8">
        <v>0</v>
      </c>
      <c r="D4320" t="s">
        <v>249</v>
      </c>
      <c r="E4320" s="24">
        <v>24.744504393116799</v>
      </c>
      <c r="F4320" s="24">
        <v>22.985289205246701</v>
      </c>
      <c r="G4320" s="24">
        <v>21.028481110876601</v>
      </c>
      <c r="H4320" s="9">
        <v>0</v>
      </c>
    </row>
    <row r="4321" spans="1:8" x14ac:dyDescent="0.35">
      <c r="A4321" s="8" t="str">
        <f t="shared" si="142"/>
        <v>Distribución volumen por criterio (kg ó litros)GALLETASHOMBRE</v>
      </c>
      <c r="B4321" s="8" t="s">
        <v>265</v>
      </c>
      <c r="C4321" s="8">
        <v>0</v>
      </c>
      <c r="D4321" t="s">
        <v>166</v>
      </c>
      <c r="E4321" s="24">
        <v>33.005142853763097</v>
      </c>
      <c r="F4321" s="24">
        <v>36.407359265245603</v>
      </c>
      <c r="G4321" s="24">
        <v>37.741364469660297</v>
      </c>
      <c r="H4321" s="9">
        <v>0</v>
      </c>
    </row>
    <row r="4322" spans="1:8" x14ac:dyDescent="0.35">
      <c r="A4322" s="8" t="str">
        <f t="shared" si="142"/>
        <v>Distribución volumen por criterio (kg ó litros)GALLETASMUJER</v>
      </c>
      <c r="B4322" s="8" t="s">
        <v>265</v>
      </c>
      <c r="C4322" s="8">
        <v>0</v>
      </c>
      <c r="D4322" t="s">
        <v>167</v>
      </c>
      <c r="E4322" s="24">
        <v>66.994857146236896</v>
      </c>
      <c r="F4322" s="24">
        <v>63.592640734754397</v>
      </c>
      <c r="G4322" s="24">
        <v>62.258635530339703</v>
      </c>
      <c r="H4322" s="9">
        <v>0</v>
      </c>
    </row>
    <row r="4323" spans="1:8" x14ac:dyDescent="0.35">
      <c r="A4323" s="8" t="str">
        <f t="shared" ref="A4323:A4352" si="143">$I$2343&amp;$C$4323&amp;D4323</f>
        <v>Distribución volumen por criterio (kg ó litros)BOLLERÍAT.ESPAÑA</v>
      </c>
      <c r="B4323" s="8" t="s">
        <v>265</v>
      </c>
      <c r="C4323" s="8" t="s">
        <v>275</v>
      </c>
      <c r="D4323" t="s">
        <v>138</v>
      </c>
      <c r="E4323" s="24">
        <v>100</v>
      </c>
      <c r="F4323" s="24">
        <v>100</v>
      </c>
      <c r="G4323" s="24">
        <v>100</v>
      </c>
      <c r="H4323" s="9">
        <v>0</v>
      </c>
    </row>
    <row r="4324" spans="1:8" x14ac:dyDescent="0.35">
      <c r="A4324" s="8" t="str">
        <f t="shared" si="143"/>
        <v>Distribución volumen por criterio (kg ó litros)BOLLERÍABCN AM</v>
      </c>
      <c r="B4324" s="8" t="s">
        <v>265</v>
      </c>
      <c r="C4324" s="8">
        <v>0</v>
      </c>
      <c r="D4324" t="s">
        <v>140</v>
      </c>
      <c r="E4324" s="24">
        <v>14.2006670378604</v>
      </c>
      <c r="F4324" s="24">
        <v>14.7966786153206</v>
      </c>
      <c r="G4324" s="24">
        <v>15.4260376752969</v>
      </c>
      <c r="H4324" s="9">
        <v>0</v>
      </c>
    </row>
    <row r="4325" spans="1:8" x14ac:dyDescent="0.35">
      <c r="A4325" s="8" t="str">
        <f t="shared" si="143"/>
        <v>Distribución volumen por criterio (kg ó litros)BOLLERÍAREST.CAT ARAGON</v>
      </c>
      <c r="B4325" s="8" t="s">
        <v>265</v>
      </c>
      <c r="C4325" s="8">
        <v>0</v>
      </c>
      <c r="D4325" t="s">
        <v>141</v>
      </c>
      <c r="E4325" s="24">
        <v>16.961442161468401</v>
      </c>
      <c r="F4325" s="24">
        <v>18.332930010698799</v>
      </c>
      <c r="G4325" s="24">
        <v>17.372793976560001</v>
      </c>
      <c r="H4325" s="9">
        <v>0</v>
      </c>
    </row>
    <row r="4326" spans="1:8" x14ac:dyDescent="0.35">
      <c r="A4326" s="8" t="str">
        <f t="shared" si="143"/>
        <v>Distribución volumen por criterio (kg ó litros)BOLLERÍALEVANTE</v>
      </c>
      <c r="B4326" s="8" t="s">
        <v>265</v>
      </c>
      <c r="C4326" s="8">
        <v>0</v>
      </c>
      <c r="D4326" t="s">
        <v>142</v>
      </c>
      <c r="E4326" s="24">
        <v>13.872332588533</v>
      </c>
      <c r="F4326" s="24">
        <v>12.7228289668939</v>
      </c>
      <c r="G4326" s="24">
        <v>14.596968476205699</v>
      </c>
      <c r="H4326" s="9">
        <v>0</v>
      </c>
    </row>
    <row r="4327" spans="1:8" x14ac:dyDescent="0.35">
      <c r="A4327" s="8" t="str">
        <f t="shared" si="143"/>
        <v>Distribución volumen por criterio (kg ó litros)BOLLERÍAANDALUCIA</v>
      </c>
      <c r="B4327" s="8" t="s">
        <v>265</v>
      </c>
      <c r="C4327" s="8">
        <v>0</v>
      </c>
      <c r="D4327" t="s">
        <v>143</v>
      </c>
      <c r="E4327" s="24">
        <v>11.117471349364701</v>
      </c>
      <c r="F4327" s="24">
        <v>12.089388124876001</v>
      </c>
      <c r="G4327" s="24">
        <v>12.851044966981799</v>
      </c>
      <c r="H4327" s="9">
        <v>0</v>
      </c>
    </row>
    <row r="4328" spans="1:8" x14ac:dyDescent="0.35">
      <c r="A4328" s="8" t="str">
        <f t="shared" si="143"/>
        <v>Distribución volumen por criterio (kg ó litros)BOLLERÍAMDD AM</v>
      </c>
      <c r="B4328" s="8" t="s">
        <v>265</v>
      </c>
      <c r="C4328" s="8">
        <v>0</v>
      </c>
      <c r="D4328" t="s">
        <v>144</v>
      </c>
      <c r="E4328" s="24">
        <v>18.271493073873302</v>
      </c>
      <c r="F4328" s="24">
        <v>18.206027059275399</v>
      </c>
      <c r="G4328" s="24">
        <v>16.3691722728713</v>
      </c>
      <c r="H4328" s="9">
        <v>0</v>
      </c>
    </row>
    <row r="4329" spans="1:8" x14ac:dyDescent="0.35">
      <c r="A4329" s="8" t="str">
        <f t="shared" si="143"/>
        <v>Distribución volumen por criterio (kg ó litros)BOLLERÍARTO CENTRO</v>
      </c>
      <c r="B4329" s="8" t="s">
        <v>265</v>
      </c>
      <c r="C4329" s="8">
        <v>0</v>
      </c>
      <c r="D4329" t="s">
        <v>145</v>
      </c>
      <c r="E4329" s="24">
        <v>7.1647239435939403</v>
      </c>
      <c r="F4329" s="24">
        <v>6.0345222972133898</v>
      </c>
      <c r="G4329" s="24">
        <v>5.9998339928958799</v>
      </c>
      <c r="H4329" s="9">
        <v>0</v>
      </c>
    </row>
    <row r="4330" spans="1:8" x14ac:dyDescent="0.35">
      <c r="A4330" s="8" t="str">
        <f t="shared" si="143"/>
        <v>Distribución volumen por criterio (kg ó litros)BOLLERÍANORTE-CENTRO</v>
      </c>
      <c r="B4330" s="8" t="s">
        <v>265</v>
      </c>
      <c r="C4330" s="8">
        <v>0</v>
      </c>
      <c r="D4330" t="s">
        <v>146</v>
      </c>
      <c r="E4330" s="24">
        <v>9.8782743519201794</v>
      </c>
      <c r="F4330" s="24">
        <v>10.057072356787399</v>
      </c>
      <c r="G4330" s="24">
        <v>9.4658106405625908</v>
      </c>
      <c r="H4330" s="9">
        <v>0</v>
      </c>
    </row>
    <row r="4331" spans="1:8" x14ac:dyDescent="0.35">
      <c r="A4331" s="8" t="str">
        <f t="shared" si="143"/>
        <v>Distribución volumen por criterio (kg ó litros)BOLLERÍANOROESTE</v>
      </c>
      <c r="B4331" s="8" t="s">
        <v>265</v>
      </c>
      <c r="C4331" s="8">
        <v>0</v>
      </c>
      <c r="D4331" t="s">
        <v>147</v>
      </c>
      <c r="E4331" s="24">
        <v>8.5335906557794896</v>
      </c>
      <c r="F4331" s="24">
        <v>7.7605455384546902</v>
      </c>
      <c r="G4331" s="24">
        <v>7.9183328975261897</v>
      </c>
      <c r="H4331" s="9">
        <v>0</v>
      </c>
    </row>
    <row r="4332" spans="1:8" x14ac:dyDescent="0.35">
      <c r="A4332" s="8" t="str">
        <f t="shared" si="143"/>
        <v>Distribución volumen por criterio (kg ó litros)BOLLERÍA&lt;2MIL</v>
      </c>
      <c r="B4332" s="8" t="s">
        <v>265</v>
      </c>
      <c r="C4332" s="8">
        <v>0</v>
      </c>
      <c r="D4332" t="s">
        <v>148</v>
      </c>
      <c r="E4332" s="24">
        <v>5.7556241118064797</v>
      </c>
      <c r="F4332" s="24">
        <v>6.3131952119307497</v>
      </c>
      <c r="G4332" s="24">
        <v>6.7685968380420496</v>
      </c>
      <c r="H4332" s="9">
        <v>0</v>
      </c>
    </row>
    <row r="4333" spans="1:8" x14ac:dyDescent="0.35">
      <c r="A4333" s="8" t="str">
        <f t="shared" si="143"/>
        <v>Distribución volumen por criterio (kg ó litros)BOLLERÍA2-5MIL</v>
      </c>
      <c r="B4333" s="8" t="s">
        <v>265</v>
      </c>
      <c r="C4333" s="8">
        <v>0</v>
      </c>
      <c r="D4333" t="s">
        <v>149</v>
      </c>
      <c r="E4333" s="24">
        <v>4.2392349995316501</v>
      </c>
      <c r="F4333" s="24">
        <v>3.3920896946389201</v>
      </c>
      <c r="G4333" s="24">
        <v>2.6325334193244001</v>
      </c>
      <c r="H4333" s="9">
        <v>0</v>
      </c>
    </row>
    <row r="4334" spans="1:8" x14ac:dyDescent="0.35">
      <c r="A4334" s="8" t="str">
        <f t="shared" si="143"/>
        <v>Distribución volumen por criterio (kg ó litros)BOLLERÍA5-10MIL</v>
      </c>
      <c r="B4334" s="8" t="s">
        <v>265</v>
      </c>
      <c r="C4334" s="8">
        <v>0</v>
      </c>
      <c r="D4334" t="s">
        <v>150</v>
      </c>
      <c r="E4334" s="24">
        <v>6.9055178170483096</v>
      </c>
      <c r="F4334" s="24">
        <v>5.8167809705517897</v>
      </c>
      <c r="G4334" s="24">
        <v>6.0684006632276404</v>
      </c>
      <c r="H4334" s="9">
        <v>0</v>
      </c>
    </row>
    <row r="4335" spans="1:8" x14ac:dyDescent="0.35">
      <c r="A4335" s="8" t="str">
        <f t="shared" si="143"/>
        <v>Distribución volumen por criterio (kg ó litros)BOLLERÍA10-30MIL</v>
      </c>
      <c r="B4335" s="8" t="s">
        <v>265</v>
      </c>
      <c r="C4335" s="8">
        <v>0</v>
      </c>
      <c r="D4335" t="s">
        <v>151</v>
      </c>
      <c r="E4335" s="24">
        <v>16.301718762194799</v>
      </c>
      <c r="F4335" s="24">
        <v>17.188392067691801</v>
      </c>
      <c r="G4335" s="24">
        <v>15.3141688295329</v>
      </c>
      <c r="H4335" s="9">
        <v>0</v>
      </c>
    </row>
    <row r="4336" spans="1:8" x14ac:dyDescent="0.35">
      <c r="A4336" s="8" t="str">
        <f t="shared" si="143"/>
        <v>Distribución volumen por criterio (kg ó litros)BOLLERÍA30-100MIL</v>
      </c>
      <c r="B4336" s="8" t="s">
        <v>265</v>
      </c>
      <c r="C4336" s="8">
        <v>0</v>
      </c>
      <c r="D4336" t="s">
        <v>152</v>
      </c>
      <c r="E4336" s="24">
        <v>21.3622709043909</v>
      </c>
      <c r="F4336" s="24">
        <v>21.349942711818599</v>
      </c>
      <c r="G4336" s="24">
        <v>22.1903157107091</v>
      </c>
      <c r="H4336" s="9">
        <v>0</v>
      </c>
    </row>
    <row r="4337" spans="1:8" x14ac:dyDescent="0.35">
      <c r="A4337" s="8" t="str">
        <f t="shared" si="143"/>
        <v>Distribución volumen por criterio (kg ó litros)BOLLERÍA100-200MIL</v>
      </c>
      <c r="B4337" s="8" t="s">
        <v>265</v>
      </c>
      <c r="C4337" s="8">
        <v>0</v>
      </c>
      <c r="D4337" t="s">
        <v>153</v>
      </c>
      <c r="E4337" s="24">
        <v>8.2869599770833595</v>
      </c>
      <c r="F4337" s="24">
        <v>9.1819422905850203</v>
      </c>
      <c r="G4337" s="24">
        <v>8.8696960499240998</v>
      </c>
      <c r="H4337" s="9">
        <v>0</v>
      </c>
    </row>
    <row r="4338" spans="1:8" x14ac:dyDescent="0.35">
      <c r="A4338" s="8" t="str">
        <f t="shared" si="143"/>
        <v>Distribución volumen por criterio (kg ó litros)BOLLERÍA200-500MIL</v>
      </c>
      <c r="B4338" s="8" t="s">
        <v>265</v>
      </c>
      <c r="C4338" s="8">
        <v>0</v>
      </c>
      <c r="D4338" t="s">
        <v>154</v>
      </c>
      <c r="E4338" s="24">
        <v>15.725995921646801</v>
      </c>
      <c r="F4338" s="24">
        <v>14.0913466528936</v>
      </c>
      <c r="G4338" s="24">
        <v>15.1776689876862</v>
      </c>
      <c r="H4338" s="9">
        <v>0</v>
      </c>
    </row>
    <row r="4339" spans="1:8" x14ac:dyDescent="0.35">
      <c r="A4339" s="8" t="str">
        <f t="shared" si="143"/>
        <v>Distribución volumen por criterio (kg ó litros)BOLLERÍA&gt;500MIL</v>
      </c>
      <c r="B4339" s="8" t="s">
        <v>265</v>
      </c>
      <c r="C4339" s="8">
        <v>0</v>
      </c>
      <c r="D4339" t="s">
        <v>155</v>
      </c>
      <c r="E4339" s="24">
        <v>21.422681860143602</v>
      </c>
      <c r="F4339" s="24">
        <v>22.666290517394799</v>
      </c>
      <c r="G4339" s="24">
        <v>22.978610184828401</v>
      </c>
      <c r="H4339" s="9">
        <v>0</v>
      </c>
    </row>
    <row r="4340" spans="1:8" x14ac:dyDescent="0.35">
      <c r="A4340" s="8" t="str">
        <f t="shared" si="143"/>
        <v>Distribución volumen por criterio (kg ó litros)BOLLERÍADE 15 A 19 AÑOS</v>
      </c>
      <c r="B4340" s="8" t="s">
        <v>265</v>
      </c>
      <c r="C4340" s="8">
        <v>0</v>
      </c>
      <c r="D4340" t="s">
        <v>156</v>
      </c>
      <c r="E4340" s="24">
        <v>3.2282475587466402</v>
      </c>
      <c r="F4340" s="24">
        <v>3.6211089711545599</v>
      </c>
      <c r="G4340" s="24">
        <v>3.75610514994692</v>
      </c>
      <c r="H4340" s="9">
        <v>0</v>
      </c>
    </row>
    <row r="4341" spans="1:8" x14ac:dyDescent="0.35">
      <c r="A4341" s="8" t="str">
        <f t="shared" si="143"/>
        <v>Distribución volumen por criterio (kg ó litros)BOLLERÍADE 20 A 24 AÑOS</v>
      </c>
      <c r="B4341" s="8" t="s">
        <v>265</v>
      </c>
      <c r="C4341" s="8">
        <v>0</v>
      </c>
      <c r="D4341" t="s">
        <v>157</v>
      </c>
      <c r="E4341" s="24">
        <v>2.8453712454529199</v>
      </c>
      <c r="F4341" s="24">
        <v>2.20830986352704</v>
      </c>
      <c r="G4341" s="24">
        <v>4.0560629513414401</v>
      </c>
      <c r="H4341" s="9">
        <v>0</v>
      </c>
    </row>
    <row r="4342" spans="1:8" x14ac:dyDescent="0.35">
      <c r="A4342" s="8" t="str">
        <f t="shared" si="143"/>
        <v>Distribución volumen por criterio (kg ó litros)BOLLERÍADE 25 A 34 AÑOS</v>
      </c>
      <c r="B4342" s="8" t="s">
        <v>265</v>
      </c>
      <c r="C4342" s="8">
        <v>0</v>
      </c>
      <c r="D4342" t="s">
        <v>158</v>
      </c>
      <c r="E4342" s="24">
        <v>7.9839063221497701</v>
      </c>
      <c r="F4342" s="24">
        <v>7.3023182040196497</v>
      </c>
      <c r="G4342" s="24">
        <v>6.92213069502154</v>
      </c>
      <c r="H4342" s="9">
        <v>0</v>
      </c>
    </row>
    <row r="4343" spans="1:8" x14ac:dyDescent="0.35">
      <c r="A4343" s="8" t="str">
        <f t="shared" si="143"/>
        <v>Distribución volumen por criterio (kg ó litros)BOLLERÍADE 35 A 49 AÑOS</v>
      </c>
      <c r="B4343" s="8" t="s">
        <v>265</v>
      </c>
      <c r="C4343" s="8">
        <v>0</v>
      </c>
      <c r="D4343" t="s">
        <v>159</v>
      </c>
      <c r="E4343" s="24">
        <v>25.793416927652601</v>
      </c>
      <c r="F4343" s="24">
        <v>22.721632855359299</v>
      </c>
      <c r="G4343" s="24">
        <v>19.715873181968099</v>
      </c>
      <c r="H4343" s="9">
        <v>0</v>
      </c>
    </row>
    <row r="4344" spans="1:8" x14ac:dyDescent="0.35">
      <c r="A4344" s="8" t="str">
        <f t="shared" si="143"/>
        <v>Distribución volumen por criterio (kg ó litros)BOLLERÍADE 50 A 59 AÑOS</v>
      </c>
      <c r="B4344" s="8" t="s">
        <v>265</v>
      </c>
      <c r="C4344" s="8">
        <v>0</v>
      </c>
      <c r="D4344" t="s">
        <v>160</v>
      </c>
      <c r="E4344" s="24">
        <v>26.4432096165025</v>
      </c>
      <c r="F4344" s="24">
        <v>28.3025295089978</v>
      </c>
      <c r="G4344" s="24">
        <v>28.1244658282538</v>
      </c>
      <c r="H4344" s="9">
        <v>0</v>
      </c>
    </row>
    <row r="4345" spans="1:8" x14ac:dyDescent="0.35">
      <c r="A4345" s="8" t="str">
        <f t="shared" si="143"/>
        <v>Distribución volumen por criterio (kg ó litros)BOLLERÍADE 60 A 75 AÑOS</v>
      </c>
      <c r="B4345" s="8" t="s">
        <v>265</v>
      </c>
      <c r="C4345" s="8">
        <v>0</v>
      </c>
      <c r="D4345" t="s">
        <v>161</v>
      </c>
      <c r="E4345" s="24">
        <v>33.7058544212965</v>
      </c>
      <c r="F4345" s="24">
        <v>35.844097360688998</v>
      </c>
      <c r="G4345" s="24">
        <v>37.4253543589492</v>
      </c>
      <c r="H4345" s="9">
        <v>0</v>
      </c>
    </row>
    <row r="4346" spans="1:8" x14ac:dyDescent="0.35">
      <c r="A4346" s="8" t="str">
        <f t="shared" si="143"/>
        <v>Distribución volumen por criterio (kg ó litros)BOLLERÍANIVEL ALTO</v>
      </c>
      <c r="B4346" s="8" t="s">
        <v>265</v>
      </c>
      <c r="C4346" s="8">
        <v>0</v>
      </c>
      <c r="D4346" t="s">
        <v>245</v>
      </c>
      <c r="E4346" s="24">
        <v>21.590773996266499</v>
      </c>
      <c r="F4346" s="24">
        <v>20.145673588694901</v>
      </c>
      <c r="G4346" s="24">
        <v>21.144310606991599</v>
      </c>
      <c r="H4346" s="9">
        <v>0</v>
      </c>
    </row>
    <row r="4347" spans="1:8" x14ac:dyDescent="0.35">
      <c r="A4347" s="8" t="str">
        <f t="shared" si="143"/>
        <v>Distribución volumen por criterio (kg ó litros)BOLLERÍANIVEL MEDIO ALTO</v>
      </c>
      <c r="B4347" s="8" t="s">
        <v>265</v>
      </c>
      <c r="C4347" s="8">
        <v>0</v>
      </c>
      <c r="D4347" t="s">
        <v>246</v>
      </c>
      <c r="E4347" s="24">
        <v>12.924504813633501</v>
      </c>
      <c r="F4347" s="24">
        <v>14.6022573903688</v>
      </c>
      <c r="G4347" s="24">
        <v>13.991451789103801</v>
      </c>
      <c r="H4347" s="9">
        <v>0</v>
      </c>
    </row>
    <row r="4348" spans="1:8" x14ac:dyDescent="0.35">
      <c r="A4348" s="8" t="str">
        <f t="shared" si="143"/>
        <v>Distribución volumen por criterio (kg ó litros)BOLLERÍANIVEL MEDIO</v>
      </c>
      <c r="B4348" s="8" t="s">
        <v>265</v>
      </c>
      <c r="C4348" s="8">
        <v>0</v>
      </c>
      <c r="D4348" t="s">
        <v>247</v>
      </c>
      <c r="E4348" s="24">
        <v>26.087808041764799</v>
      </c>
      <c r="F4348" s="24">
        <v>22.395292301406901</v>
      </c>
      <c r="G4348" s="24">
        <v>23.661486682934701</v>
      </c>
      <c r="H4348" s="9">
        <v>0</v>
      </c>
    </row>
    <row r="4349" spans="1:8" x14ac:dyDescent="0.35">
      <c r="A4349" s="8" t="str">
        <f t="shared" si="143"/>
        <v>Distribución volumen por criterio (kg ó litros)BOLLERÍANIVEL MEDIO BAJO</v>
      </c>
      <c r="B4349" s="8" t="s">
        <v>265</v>
      </c>
      <c r="C4349" s="8">
        <v>0</v>
      </c>
      <c r="D4349" t="s">
        <v>248</v>
      </c>
      <c r="E4349" s="24">
        <v>12.367610117004901</v>
      </c>
      <c r="F4349" s="24">
        <v>17.384168798920101</v>
      </c>
      <c r="G4349" s="24">
        <v>15.681137696886999</v>
      </c>
      <c r="H4349" s="9">
        <v>0</v>
      </c>
    </row>
    <row r="4350" spans="1:8" x14ac:dyDescent="0.35">
      <c r="A4350" s="8" t="str">
        <f t="shared" si="143"/>
        <v>Distribución volumen por criterio (kg ó litros)BOLLERÍANIVEL BAJO</v>
      </c>
      <c r="B4350" s="8" t="s">
        <v>265</v>
      </c>
      <c r="C4350" s="8">
        <v>0</v>
      </c>
      <c r="D4350" t="s">
        <v>249</v>
      </c>
      <c r="E4350" s="24">
        <v>27.0293057188895</v>
      </c>
      <c r="F4350" s="24">
        <v>25.472615918245101</v>
      </c>
      <c r="G4350" s="24">
        <v>25.521601866917699</v>
      </c>
      <c r="H4350" s="9">
        <v>0</v>
      </c>
    </row>
    <row r="4351" spans="1:8" x14ac:dyDescent="0.35">
      <c r="A4351" s="8" t="str">
        <f t="shared" si="143"/>
        <v>Distribución volumen por criterio (kg ó litros)BOLLERÍAHOMBRE</v>
      </c>
      <c r="B4351" s="8" t="s">
        <v>265</v>
      </c>
      <c r="C4351" s="8">
        <v>0</v>
      </c>
      <c r="D4351" t="s">
        <v>166</v>
      </c>
      <c r="E4351" s="24">
        <v>42.000965944611501</v>
      </c>
      <c r="F4351" s="24">
        <v>43.9269033568849</v>
      </c>
      <c r="G4351" s="24">
        <v>45.146225040031098</v>
      </c>
      <c r="H4351" s="9">
        <v>0</v>
      </c>
    </row>
    <row r="4352" spans="1:8" x14ac:dyDescent="0.35">
      <c r="A4352" s="8" t="str">
        <f t="shared" si="143"/>
        <v>Distribución volumen por criterio (kg ó litros)BOLLERÍAMUJER</v>
      </c>
      <c r="B4352" s="8" t="s">
        <v>265</v>
      </c>
      <c r="C4352" s="8">
        <v>0</v>
      </c>
      <c r="D4352" t="s">
        <v>167</v>
      </c>
      <c r="E4352" s="24">
        <v>57.999034413729703</v>
      </c>
      <c r="F4352" s="24">
        <v>56.073078229953602</v>
      </c>
      <c r="G4352" s="24">
        <v>54.8537751524632</v>
      </c>
      <c r="H4352" s="9">
        <v>0</v>
      </c>
    </row>
    <row r="4353" spans="1:8" x14ac:dyDescent="0.35">
      <c r="A4353" s="8" t="str">
        <f t="shared" ref="A4353:A4382" si="144">$I$2343&amp;$C$4353&amp;D4353</f>
        <v>Distribución volumen por criterio (kg ó litros)BOLLERIA SALADAT.ESPAÑA</v>
      </c>
      <c r="B4353" s="8" t="s">
        <v>265</v>
      </c>
      <c r="C4353" s="8" t="s">
        <v>276</v>
      </c>
      <c r="D4353" t="s">
        <v>138</v>
      </c>
      <c r="E4353" s="24">
        <v>100</v>
      </c>
      <c r="F4353" s="24">
        <v>100</v>
      </c>
      <c r="G4353" s="24">
        <v>100</v>
      </c>
      <c r="H4353" s="9">
        <v>0</v>
      </c>
    </row>
    <row r="4354" spans="1:8" x14ac:dyDescent="0.35">
      <c r="A4354" s="8" t="str">
        <f t="shared" si="144"/>
        <v>Distribución volumen por criterio (kg ó litros)BOLLERIA SALADABCN AM</v>
      </c>
      <c r="B4354" s="8" t="s">
        <v>265</v>
      </c>
      <c r="C4354" s="8">
        <v>0</v>
      </c>
      <c r="D4354" t="s">
        <v>140</v>
      </c>
      <c r="E4354" s="24">
        <v>13.266535498019101</v>
      </c>
      <c r="F4354" s="24">
        <v>12.4128574247354</v>
      </c>
      <c r="G4354" s="24">
        <v>26.3340841369278</v>
      </c>
      <c r="H4354" s="9">
        <v>0</v>
      </c>
    </row>
    <row r="4355" spans="1:8" x14ac:dyDescent="0.35">
      <c r="A4355" s="8" t="str">
        <f t="shared" si="144"/>
        <v>Distribución volumen por criterio (kg ó litros)BOLLERIA SALADAREST.CAT ARAGON</v>
      </c>
      <c r="B4355" s="8" t="s">
        <v>265</v>
      </c>
      <c r="C4355" s="8">
        <v>0</v>
      </c>
      <c r="D4355" t="s">
        <v>141</v>
      </c>
      <c r="E4355" s="24">
        <v>12.8844650659831</v>
      </c>
      <c r="F4355" s="24">
        <v>13.1714519398018</v>
      </c>
      <c r="G4355" s="24">
        <v>11.7445112151287</v>
      </c>
      <c r="H4355" s="9">
        <v>0</v>
      </c>
    </row>
    <row r="4356" spans="1:8" x14ac:dyDescent="0.35">
      <c r="A4356" s="8" t="str">
        <f t="shared" si="144"/>
        <v>Distribución volumen por criterio (kg ó litros)BOLLERIA SALADALEVANTE</v>
      </c>
      <c r="B4356" s="8" t="s">
        <v>265</v>
      </c>
      <c r="C4356" s="8">
        <v>0</v>
      </c>
      <c r="D4356" t="s">
        <v>142</v>
      </c>
      <c r="E4356" s="24">
        <v>30.8324645857607</v>
      </c>
      <c r="F4356" s="24">
        <v>28.907553094067101</v>
      </c>
      <c r="G4356" s="24">
        <v>24.377815513479302</v>
      </c>
      <c r="H4356" s="9">
        <v>0</v>
      </c>
    </row>
    <row r="4357" spans="1:8" x14ac:dyDescent="0.35">
      <c r="A4357" s="8" t="str">
        <f t="shared" si="144"/>
        <v>Distribución volumen por criterio (kg ó litros)BOLLERIA SALADAANDALUCIA</v>
      </c>
      <c r="B4357" s="8" t="s">
        <v>265</v>
      </c>
      <c r="C4357" s="8">
        <v>0</v>
      </c>
      <c r="D4357" t="s">
        <v>143</v>
      </c>
      <c r="E4357" s="24">
        <v>12.3793981155591</v>
      </c>
      <c r="F4357" s="24">
        <v>16.0267473418475</v>
      </c>
      <c r="G4357" s="24">
        <v>9.0146069425869904</v>
      </c>
      <c r="H4357" s="9">
        <v>0</v>
      </c>
    </row>
    <row r="4358" spans="1:8" x14ac:dyDescent="0.35">
      <c r="A4358" s="8" t="str">
        <f t="shared" si="144"/>
        <v>Distribución volumen por criterio (kg ó litros)BOLLERIA SALADAMDD AM</v>
      </c>
      <c r="B4358" s="8" t="s">
        <v>265</v>
      </c>
      <c r="C4358" s="8">
        <v>0</v>
      </c>
      <c r="D4358" t="s">
        <v>144</v>
      </c>
      <c r="E4358" s="24">
        <v>7.5210939396111796</v>
      </c>
      <c r="F4358" s="24">
        <v>10.312756893130899</v>
      </c>
      <c r="G4358" s="24">
        <v>9.6359445754440305</v>
      </c>
      <c r="H4358" s="9">
        <v>0</v>
      </c>
    </row>
    <row r="4359" spans="1:8" x14ac:dyDescent="0.35">
      <c r="A4359" s="8" t="str">
        <f t="shared" si="144"/>
        <v>Distribución volumen por criterio (kg ó litros)BOLLERIA SALADARTO CENTRO</v>
      </c>
      <c r="B4359" s="8" t="s">
        <v>265</v>
      </c>
      <c r="C4359" s="8">
        <v>0</v>
      </c>
      <c r="D4359" t="s">
        <v>145</v>
      </c>
      <c r="E4359" s="24">
        <v>9.8011827634723492</v>
      </c>
      <c r="F4359" s="24">
        <v>4.7876971390402598</v>
      </c>
      <c r="G4359" s="24">
        <v>6.6792851528589203</v>
      </c>
      <c r="H4359" s="9">
        <v>0</v>
      </c>
    </row>
    <row r="4360" spans="1:8" x14ac:dyDescent="0.35">
      <c r="A4360" s="8" t="str">
        <f t="shared" si="144"/>
        <v>Distribución volumen por criterio (kg ó litros)BOLLERIA SALADANORTE-CENTRO</v>
      </c>
      <c r="B4360" s="8" t="s">
        <v>265</v>
      </c>
      <c r="C4360" s="8">
        <v>0</v>
      </c>
      <c r="D4360" t="s">
        <v>146</v>
      </c>
      <c r="E4360" s="24">
        <v>5.0931640002521998</v>
      </c>
      <c r="F4360" s="24">
        <v>3.04408032324217</v>
      </c>
      <c r="G4360" s="24">
        <v>2.4248701491048998</v>
      </c>
      <c r="H4360" s="9">
        <v>0</v>
      </c>
    </row>
    <row r="4361" spans="1:8" x14ac:dyDescent="0.35">
      <c r="A4361" s="8" t="str">
        <f t="shared" si="144"/>
        <v>Distribución volumen por criterio (kg ó litros)BOLLERIA SALADANOROESTE</v>
      </c>
      <c r="B4361" s="8" t="s">
        <v>265</v>
      </c>
      <c r="C4361" s="8">
        <v>0</v>
      </c>
      <c r="D4361" t="s">
        <v>147</v>
      </c>
      <c r="E4361" s="24">
        <v>8.2217089869813105</v>
      </c>
      <c r="F4361" s="24">
        <v>11.336867297761501</v>
      </c>
      <c r="G4361" s="24">
        <v>9.78889514558551</v>
      </c>
      <c r="H4361" s="9">
        <v>0</v>
      </c>
    </row>
    <row r="4362" spans="1:8" x14ac:dyDescent="0.35">
      <c r="A4362" s="8" t="str">
        <f t="shared" si="144"/>
        <v>Distribución volumen por criterio (kg ó litros)BOLLERIA SALADA&lt;2MIL</v>
      </c>
      <c r="B4362" s="8" t="s">
        <v>265</v>
      </c>
      <c r="C4362" s="8">
        <v>0</v>
      </c>
      <c r="D4362" t="s">
        <v>148</v>
      </c>
      <c r="E4362" s="24">
        <v>6.0349353124943299</v>
      </c>
      <c r="F4362" s="24">
        <v>1.89862238902868</v>
      </c>
      <c r="G4362" s="24">
        <v>3.93145031205274</v>
      </c>
      <c r="H4362" s="9">
        <v>0</v>
      </c>
    </row>
    <row r="4363" spans="1:8" x14ac:dyDescent="0.35">
      <c r="A4363" s="8" t="str">
        <f t="shared" si="144"/>
        <v>Distribución volumen por criterio (kg ó litros)BOLLERIA SALADA2-5MIL</v>
      </c>
      <c r="B4363" s="8" t="s">
        <v>265</v>
      </c>
      <c r="C4363" s="8">
        <v>0</v>
      </c>
      <c r="D4363" t="s">
        <v>149</v>
      </c>
      <c r="E4363" s="24">
        <v>3.38049459447554</v>
      </c>
      <c r="F4363" s="24">
        <v>3.8571222554897999</v>
      </c>
      <c r="G4363" s="24">
        <v>2.5968038056357199</v>
      </c>
      <c r="H4363" s="9">
        <v>0</v>
      </c>
    </row>
    <row r="4364" spans="1:8" x14ac:dyDescent="0.35">
      <c r="A4364" s="8" t="str">
        <f t="shared" si="144"/>
        <v>Distribución volumen por criterio (kg ó litros)BOLLERIA SALADA5-10MIL</v>
      </c>
      <c r="B4364" s="8" t="s">
        <v>265</v>
      </c>
      <c r="C4364" s="8">
        <v>0</v>
      </c>
      <c r="D4364" t="s">
        <v>150</v>
      </c>
      <c r="E4364" s="24">
        <v>5.8073479202312699</v>
      </c>
      <c r="F4364" s="24">
        <v>6.8549434633372002</v>
      </c>
      <c r="G4364" s="24">
        <v>5.2427537188240496</v>
      </c>
      <c r="H4364" s="9">
        <v>0</v>
      </c>
    </row>
    <row r="4365" spans="1:8" x14ac:dyDescent="0.35">
      <c r="A4365" s="8" t="str">
        <f t="shared" si="144"/>
        <v>Distribución volumen por criterio (kg ó litros)BOLLERIA SALADA10-30MIL</v>
      </c>
      <c r="B4365" s="8" t="s">
        <v>265</v>
      </c>
      <c r="C4365" s="8">
        <v>0</v>
      </c>
      <c r="D4365" t="s">
        <v>151</v>
      </c>
      <c r="E4365" s="24">
        <v>22.064977711982301</v>
      </c>
      <c r="F4365" s="24">
        <v>16.483476321449199</v>
      </c>
      <c r="G4365" s="24">
        <v>17.856001149668</v>
      </c>
      <c r="H4365" s="9">
        <v>0</v>
      </c>
    </row>
    <row r="4366" spans="1:8" x14ac:dyDescent="0.35">
      <c r="A4366" s="8" t="str">
        <f t="shared" si="144"/>
        <v>Distribución volumen por criterio (kg ó litros)BOLLERIA SALADA30-100MIL</v>
      </c>
      <c r="B4366" s="8" t="s">
        <v>265</v>
      </c>
      <c r="C4366" s="8">
        <v>0</v>
      </c>
      <c r="D4366" t="s">
        <v>152</v>
      </c>
      <c r="E4366" s="24">
        <v>21.846027412404801</v>
      </c>
      <c r="F4366" s="24">
        <v>25.871477814585599</v>
      </c>
      <c r="G4366" s="24">
        <v>18.610129836231</v>
      </c>
      <c r="H4366" s="9">
        <v>0</v>
      </c>
    </row>
    <row r="4367" spans="1:8" x14ac:dyDescent="0.35">
      <c r="A4367" s="8" t="str">
        <f t="shared" si="144"/>
        <v>Distribución volumen por criterio (kg ó litros)BOLLERIA SALADA100-200MIL</v>
      </c>
      <c r="B4367" s="8" t="s">
        <v>265</v>
      </c>
      <c r="C4367" s="8">
        <v>0</v>
      </c>
      <c r="D4367" t="s">
        <v>153</v>
      </c>
      <c r="E4367" s="24">
        <v>5.3394982021891604</v>
      </c>
      <c r="F4367" s="24">
        <v>8.6835618071532092</v>
      </c>
      <c r="G4367" s="24">
        <v>5.2716897186832803</v>
      </c>
      <c r="H4367" s="9">
        <v>0</v>
      </c>
    </row>
    <row r="4368" spans="1:8" x14ac:dyDescent="0.35">
      <c r="A4368" s="8" t="str">
        <f t="shared" si="144"/>
        <v>Distribución volumen por criterio (kg ó litros)BOLLERIA SALADA200-500MIL</v>
      </c>
      <c r="B4368" s="8" t="s">
        <v>265</v>
      </c>
      <c r="C4368" s="8">
        <v>0</v>
      </c>
      <c r="D4368" t="s">
        <v>154</v>
      </c>
      <c r="E4368" s="24">
        <v>23.7845105834615</v>
      </c>
      <c r="F4368" s="24">
        <v>18.1321217478859</v>
      </c>
      <c r="G4368" s="24">
        <v>14.332646318716099</v>
      </c>
      <c r="H4368" s="9">
        <v>0</v>
      </c>
    </row>
    <row r="4369" spans="1:8" x14ac:dyDescent="0.35">
      <c r="A4369" s="8" t="str">
        <f t="shared" si="144"/>
        <v>Distribución volumen por criterio (kg ó litros)BOLLERIA SALADA&gt;500MIL</v>
      </c>
      <c r="B4369" s="8" t="s">
        <v>265</v>
      </c>
      <c r="C4369" s="8">
        <v>0</v>
      </c>
      <c r="D4369" t="s">
        <v>155</v>
      </c>
      <c r="E4369" s="24">
        <v>11.742226832510401</v>
      </c>
      <c r="F4369" s="24">
        <v>18.2186903402716</v>
      </c>
      <c r="G4369" s="24">
        <v>32.1585310058422</v>
      </c>
      <c r="H4369" s="9">
        <v>0</v>
      </c>
    </row>
    <row r="4370" spans="1:8" x14ac:dyDescent="0.35">
      <c r="A4370" s="8" t="str">
        <f t="shared" si="144"/>
        <v>Distribución volumen por criterio (kg ó litros)BOLLERIA SALADADE 15 A 19 AÑOS</v>
      </c>
      <c r="B4370" s="8" t="s">
        <v>265</v>
      </c>
      <c r="C4370" s="8">
        <v>0</v>
      </c>
      <c r="D4370" t="s">
        <v>156</v>
      </c>
      <c r="E4370" s="24">
        <v>6.5317538394036303</v>
      </c>
      <c r="F4370" s="24">
        <v>5.1371301064302202</v>
      </c>
      <c r="G4370" s="24">
        <v>6.0618958377325702</v>
      </c>
      <c r="H4370" s="9">
        <v>0</v>
      </c>
    </row>
    <row r="4371" spans="1:8" x14ac:dyDescent="0.35">
      <c r="A4371" s="8" t="str">
        <f t="shared" si="144"/>
        <v>Distribución volumen por criterio (kg ó litros)BOLLERIA SALADADE 20 A 24 AÑOS</v>
      </c>
      <c r="B4371" s="8" t="s">
        <v>265</v>
      </c>
      <c r="C4371" s="8">
        <v>0</v>
      </c>
      <c r="D4371" t="s">
        <v>157</v>
      </c>
      <c r="E4371" s="24">
        <v>4.7845261302283602</v>
      </c>
      <c r="F4371" s="24">
        <v>4.2266709149209003</v>
      </c>
      <c r="G4371" s="24">
        <v>2.34233234497079</v>
      </c>
      <c r="H4371" s="9">
        <v>0</v>
      </c>
    </row>
    <row r="4372" spans="1:8" x14ac:dyDescent="0.35">
      <c r="A4372" s="8" t="str">
        <f t="shared" si="144"/>
        <v>Distribución volumen por criterio (kg ó litros)BOLLERIA SALADADE 25 A 34 AÑOS</v>
      </c>
      <c r="B4372" s="8" t="s">
        <v>265</v>
      </c>
      <c r="C4372" s="8">
        <v>0</v>
      </c>
      <c r="D4372" t="s">
        <v>158</v>
      </c>
      <c r="E4372" s="24">
        <v>13.969443693497199</v>
      </c>
      <c r="F4372" s="24">
        <v>14.2888313083842</v>
      </c>
      <c r="G4372" s="24">
        <v>9.9135805999389994</v>
      </c>
      <c r="H4372" s="9">
        <v>0</v>
      </c>
    </row>
    <row r="4373" spans="1:8" x14ac:dyDescent="0.35">
      <c r="A4373" s="8" t="str">
        <f t="shared" si="144"/>
        <v>Distribución volumen por criterio (kg ó litros)BOLLERIA SALADADE 35 A 49 AÑOS</v>
      </c>
      <c r="B4373" s="8" t="s">
        <v>265</v>
      </c>
      <c r="C4373" s="8">
        <v>0</v>
      </c>
      <c r="D4373" t="s">
        <v>159</v>
      </c>
      <c r="E4373" s="24">
        <v>27.629135332014201</v>
      </c>
      <c r="F4373" s="24">
        <v>27.6026101773802</v>
      </c>
      <c r="G4373" s="24">
        <v>20.398252182022901</v>
      </c>
      <c r="H4373" s="9">
        <v>0</v>
      </c>
    </row>
    <row r="4374" spans="1:8" x14ac:dyDescent="0.35">
      <c r="A4374" s="8" t="str">
        <f t="shared" si="144"/>
        <v>Distribución volumen por criterio (kg ó litros)BOLLERIA SALADADE 50 A 59 AÑOS</v>
      </c>
      <c r="B4374" s="8" t="s">
        <v>265</v>
      </c>
      <c r="C4374" s="8">
        <v>0</v>
      </c>
      <c r="D4374" t="s">
        <v>160</v>
      </c>
      <c r="E4374" s="24">
        <v>22.001508036382901</v>
      </c>
      <c r="F4374" s="24">
        <v>29.981773115110499</v>
      </c>
      <c r="G4374" s="24">
        <v>41.367628340489397</v>
      </c>
      <c r="H4374" s="9">
        <v>0</v>
      </c>
    </row>
    <row r="4375" spans="1:8" x14ac:dyDescent="0.35">
      <c r="A4375" s="8" t="str">
        <f t="shared" si="144"/>
        <v>Distribución volumen por criterio (kg ó litros)BOLLERIA SALADADE 60 A 75 AÑOS</v>
      </c>
      <c r="B4375" s="8" t="s">
        <v>265</v>
      </c>
      <c r="C4375" s="8">
        <v>0</v>
      </c>
      <c r="D4375" t="s">
        <v>161</v>
      </c>
      <c r="E4375" s="24">
        <v>25.0836502426591</v>
      </c>
      <c r="F4375" s="24">
        <v>18.762997913878099</v>
      </c>
      <c r="G4375" s="24">
        <v>19.916308128621999</v>
      </c>
      <c r="H4375" s="9">
        <v>0</v>
      </c>
    </row>
    <row r="4376" spans="1:8" x14ac:dyDescent="0.35">
      <c r="A4376" s="8" t="str">
        <f t="shared" si="144"/>
        <v>Distribución volumen por criterio (kg ó litros)BOLLERIA SALADANIVEL ALTO</v>
      </c>
      <c r="B4376" s="8" t="s">
        <v>265</v>
      </c>
      <c r="C4376" s="8">
        <v>0</v>
      </c>
      <c r="D4376" t="s">
        <v>245</v>
      </c>
      <c r="E4376" s="24">
        <v>18.761885719171801</v>
      </c>
      <c r="F4376" s="24">
        <v>24.691441902259999</v>
      </c>
      <c r="G4376" s="24">
        <v>19.098251155533699</v>
      </c>
      <c r="H4376" s="9">
        <v>0</v>
      </c>
    </row>
    <row r="4377" spans="1:8" x14ac:dyDescent="0.35">
      <c r="A4377" s="8" t="str">
        <f t="shared" si="144"/>
        <v>Distribución volumen por criterio (kg ó litros)BOLLERIA SALADANIVEL MEDIO ALTO</v>
      </c>
      <c r="B4377" s="8" t="s">
        <v>265</v>
      </c>
      <c r="C4377" s="8">
        <v>0</v>
      </c>
      <c r="D4377" t="s">
        <v>246</v>
      </c>
      <c r="E4377" s="24">
        <v>14.800617033901499</v>
      </c>
      <c r="F4377" s="24">
        <v>21.545338920620601</v>
      </c>
      <c r="G4377" s="24">
        <v>30.5371398489008</v>
      </c>
      <c r="H4377" s="9">
        <v>0</v>
      </c>
    </row>
    <row r="4378" spans="1:8" x14ac:dyDescent="0.35">
      <c r="A4378" s="8" t="str">
        <f t="shared" si="144"/>
        <v>Distribución volumen por criterio (kg ó litros)BOLLERIA SALADANIVEL MEDIO</v>
      </c>
      <c r="B4378" s="8" t="s">
        <v>265</v>
      </c>
      <c r="C4378" s="8">
        <v>0</v>
      </c>
      <c r="D4378" t="s">
        <v>247</v>
      </c>
      <c r="E4378" s="24">
        <v>20.724975967289598</v>
      </c>
      <c r="F4378" s="24">
        <v>18.832261117696898</v>
      </c>
      <c r="G4378" s="24">
        <v>15.8000127577955</v>
      </c>
      <c r="H4378" s="9">
        <v>0</v>
      </c>
    </row>
    <row r="4379" spans="1:8" x14ac:dyDescent="0.35">
      <c r="A4379" s="8" t="str">
        <f t="shared" si="144"/>
        <v>Distribución volumen por criterio (kg ó litros)BOLLERIA SALADANIVEL MEDIO BAJO</v>
      </c>
      <c r="B4379" s="8" t="s">
        <v>265</v>
      </c>
      <c r="C4379" s="8">
        <v>0</v>
      </c>
      <c r="D4379" t="s">
        <v>248</v>
      </c>
      <c r="E4379" s="24">
        <v>17.999057693188</v>
      </c>
      <c r="F4379" s="24">
        <v>14.2296681207566</v>
      </c>
      <c r="G4379" s="24">
        <v>11.290201719809501</v>
      </c>
      <c r="H4379" s="9">
        <v>0</v>
      </c>
    </row>
    <row r="4380" spans="1:8" x14ac:dyDescent="0.35">
      <c r="A4380" s="8" t="str">
        <f t="shared" si="144"/>
        <v>Distribución volumen por criterio (kg ó litros)BOLLERIA SALADANIVEL BAJO</v>
      </c>
      <c r="B4380" s="8" t="s">
        <v>265</v>
      </c>
      <c r="C4380" s="8">
        <v>0</v>
      </c>
      <c r="D4380" t="s">
        <v>249</v>
      </c>
      <c r="E4380" s="24">
        <v>27.7134851791808</v>
      </c>
      <c r="F4380" s="24">
        <v>20.701305557247601</v>
      </c>
      <c r="G4380" s="24">
        <v>23.274398183993799</v>
      </c>
      <c r="H4380" s="9">
        <v>0</v>
      </c>
    </row>
    <row r="4381" spans="1:8" x14ac:dyDescent="0.35">
      <c r="A4381" s="8" t="str">
        <f t="shared" si="144"/>
        <v>Distribución volumen por criterio (kg ó litros)BOLLERIA SALADAHOMBRE</v>
      </c>
      <c r="B4381" s="8" t="s">
        <v>265</v>
      </c>
      <c r="C4381" s="8">
        <v>0</v>
      </c>
      <c r="D4381" t="s">
        <v>166</v>
      </c>
      <c r="E4381" s="24">
        <v>31.461612009704599</v>
      </c>
      <c r="F4381" s="24">
        <v>33.866817229794599</v>
      </c>
      <c r="G4381" s="24">
        <v>27.2659787722015</v>
      </c>
      <c r="H4381" s="9">
        <v>0</v>
      </c>
    </row>
    <row r="4382" spans="1:8" x14ac:dyDescent="0.35">
      <c r="A4382" s="8" t="str">
        <f t="shared" si="144"/>
        <v>Distribución volumen por criterio (kg ó litros)BOLLERIA SALADAMUJER</v>
      </c>
      <c r="B4382" s="8" t="s">
        <v>265</v>
      </c>
      <c r="C4382" s="8">
        <v>0</v>
      </c>
      <c r="D4382" t="s">
        <v>167</v>
      </c>
      <c r="E4382" s="24">
        <v>68.538396627387996</v>
      </c>
      <c r="F4382" s="24">
        <v>66.133187976399299</v>
      </c>
      <c r="G4382" s="24">
        <v>72.734024893831702</v>
      </c>
      <c r="H4382" s="9">
        <v>0</v>
      </c>
    </row>
    <row r="4383" spans="1:8" x14ac:dyDescent="0.35">
      <c r="A4383" s="8" t="str">
        <f t="shared" ref="A4383:A4412" si="145">$I$2343&amp;$C$4383&amp;D4383</f>
        <v>Distribución volumen por criterio (kg ó litros)BOLLERIA DULCET.ESPAÑA</v>
      </c>
      <c r="B4383" s="8" t="s">
        <v>265</v>
      </c>
      <c r="C4383" s="8" t="s">
        <v>277</v>
      </c>
      <c r="D4383" t="s">
        <v>138</v>
      </c>
      <c r="E4383" s="24">
        <v>100</v>
      </c>
      <c r="F4383" s="24">
        <v>100</v>
      </c>
      <c r="G4383" s="24">
        <v>100</v>
      </c>
      <c r="H4383" s="9">
        <v>0</v>
      </c>
    </row>
    <row r="4384" spans="1:8" x14ac:dyDescent="0.35">
      <c r="A4384" s="8" t="str">
        <f t="shared" si="145"/>
        <v>Distribución volumen por criterio (kg ó litros)BOLLERIA DULCEBCN AM</v>
      </c>
      <c r="B4384" s="8" t="s">
        <v>265</v>
      </c>
      <c r="C4384" s="8">
        <v>0</v>
      </c>
      <c r="D4384" t="s">
        <v>140</v>
      </c>
      <c r="E4384" s="24">
        <v>14.2411004104332</v>
      </c>
      <c r="F4384" s="24">
        <v>14.8849958819638</v>
      </c>
      <c r="G4384" s="24">
        <v>14.8215426322949</v>
      </c>
      <c r="H4384" s="9">
        <v>0</v>
      </c>
    </row>
    <row r="4385" spans="1:8" x14ac:dyDescent="0.35">
      <c r="A4385" s="8" t="str">
        <f t="shared" si="145"/>
        <v>Distribución volumen por criterio (kg ó litros)BOLLERIA DULCEREST.CAT ARAGON</v>
      </c>
      <c r="B4385" s="8" t="s">
        <v>265</v>
      </c>
      <c r="C4385" s="8">
        <v>0</v>
      </c>
      <c r="D4385" t="s">
        <v>141</v>
      </c>
      <c r="E4385" s="24">
        <v>17.137911884245</v>
      </c>
      <c r="F4385" s="24">
        <v>18.524155609691199</v>
      </c>
      <c r="G4385" s="24">
        <v>17.684698499690398</v>
      </c>
      <c r="H4385" s="9">
        <v>0</v>
      </c>
    </row>
    <row r="4386" spans="1:8" x14ac:dyDescent="0.35">
      <c r="A4386" s="8" t="str">
        <f t="shared" si="145"/>
        <v>Distribución volumen por criterio (kg ó litros)BOLLERIA DULCELEVANTE</v>
      </c>
      <c r="B4386" s="8" t="s">
        <v>265</v>
      </c>
      <c r="C4386" s="8">
        <v>0</v>
      </c>
      <c r="D4386" t="s">
        <v>142</v>
      </c>
      <c r="E4386" s="24">
        <v>13.138222555116499</v>
      </c>
      <c r="F4386" s="24">
        <v>12.1232074005065</v>
      </c>
      <c r="G4386" s="24">
        <v>14.0549398397134</v>
      </c>
      <c r="H4386" s="9">
        <v>0</v>
      </c>
    </row>
    <row r="4387" spans="1:8" x14ac:dyDescent="0.35">
      <c r="A4387" s="8" t="str">
        <f t="shared" si="145"/>
        <v>Distribución volumen por criterio (kg ó litros)BOLLERIA DULCEANDALUCIA</v>
      </c>
      <c r="B4387" s="8" t="s">
        <v>265</v>
      </c>
      <c r="C4387" s="8">
        <v>0</v>
      </c>
      <c r="D4387" t="s">
        <v>143</v>
      </c>
      <c r="E4387" s="24">
        <v>11.062849539779</v>
      </c>
      <c r="F4387" s="24">
        <v>11.9435144304862</v>
      </c>
      <c r="G4387" s="24">
        <v>13.063650200805199</v>
      </c>
      <c r="H4387" s="9">
        <v>0</v>
      </c>
    </row>
    <row r="4388" spans="1:8" x14ac:dyDescent="0.35">
      <c r="A4388" s="8" t="str">
        <f t="shared" si="145"/>
        <v>Distribución volumen por criterio (kg ó litros)BOLLERIA DULCEMDD AM</v>
      </c>
      <c r="B4388" s="8" t="s">
        <v>265</v>
      </c>
      <c r="C4388" s="8">
        <v>0</v>
      </c>
      <c r="D4388" t="s">
        <v>144</v>
      </c>
      <c r="E4388" s="24">
        <v>18.736818218098801</v>
      </c>
      <c r="F4388" s="24">
        <v>18.4984617639854</v>
      </c>
      <c r="G4388" s="24">
        <v>16.7423099177113</v>
      </c>
      <c r="H4388" s="9">
        <v>0</v>
      </c>
    </row>
    <row r="4389" spans="1:8" x14ac:dyDescent="0.35">
      <c r="A4389" s="8" t="str">
        <f t="shared" si="145"/>
        <v>Distribución volumen por criterio (kg ó litros)BOLLERIA DULCERTO CENTRO</v>
      </c>
      <c r="B4389" s="8" t="s">
        <v>265</v>
      </c>
      <c r="C4389" s="8">
        <v>0</v>
      </c>
      <c r="D4389" t="s">
        <v>145</v>
      </c>
      <c r="E4389" s="24">
        <v>7.0506062661679199</v>
      </c>
      <c r="F4389" s="24">
        <v>6.08071543887465</v>
      </c>
      <c r="G4389" s="24">
        <v>5.9621806092579996</v>
      </c>
      <c r="H4389" s="9">
        <v>0</v>
      </c>
    </row>
    <row r="4390" spans="1:8" x14ac:dyDescent="0.35">
      <c r="A4390" s="8" t="str">
        <f t="shared" si="145"/>
        <v>Distribución volumen por criterio (kg ó litros)BOLLERIA DULCENORTE-CENTRO</v>
      </c>
      <c r="B4390" s="8" t="s">
        <v>265</v>
      </c>
      <c r="C4390" s="8">
        <v>0</v>
      </c>
      <c r="D4390" t="s">
        <v>146</v>
      </c>
      <c r="E4390" s="24">
        <v>10.085395235221</v>
      </c>
      <c r="F4390" s="24">
        <v>10.3168939784088</v>
      </c>
      <c r="G4390" s="24">
        <v>9.8560009134156701</v>
      </c>
      <c r="H4390" s="9">
        <v>0</v>
      </c>
    </row>
    <row r="4391" spans="1:8" x14ac:dyDescent="0.35">
      <c r="A4391" s="8" t="str">
        <f t="shared" si="145"/>
        <v>Distribución volumen por criterio (kg ó litros)BOLLERIA DULCENOROESTE</v>
      </c>
      <c r="B4391" s="8" t="s">
        <v>265</v>
      </c>
      <c r="C4391" s="8">
        <v>0</v>
      </c>
      <c r="D4391" t="s">
        <v>147</v>
      </c>
      <c r="E4391" s="24">
        <v>8.5470902831609799</v>
      </c>
      <c r="F4391" s="24">
        <v>7.6280477807931701</v>
      </c>
      <c r="G4391" s="24">
        <v>7.8146712922556301</v>
      </c>
      <c r="H4391" s="9">
        <v>0</v>
      </c>
    </row>
    <row r="4392" spans="1:8" x14ac:dyDescent="0.35">
      <c r="A4392" s="8" t="str">
        <f t="shared" si="145"/>
        <v>Distribución volumen por criterio (kg ó litros)BOLLERIA DULCE&lt;2MIL</v>
      </c>
      <c r="B4392" s="8" t="s">
        <v>265</v>
      </c>
      <c r="C4392" s="8">
        <v>0</v>
      </c>
      <c r="D4392" t="s">
        <v>148</v>
      </c>
      <c r="E4392" s="24">
        <v>5.7435342793155399</v>
      </c>
      <c r="F4392" s="24">
        <v>6.4767490081029804</v>
      </c>
      <c r="G4392" s="24">
        <v>6.9258239838250697</v>
      </c>
      <c r="H4392" s="9">
        <v>0</v>
      </c>
    </row>
    <row r="4393" spans="1:8" x14ac:dyDescent="0.35">
      <c r="A4393" s="8" t="str">
        <f t="shared" si="145"/>
        <v>Distribución volumen por criterio (kg ó litros)BOLLERIA DULCE2-5MIL</v>
      </c>
      <c r="B4393" s="8" t="s">
        <v>265</v>
      </c>
      <c r="C4393" s="8">
        <v>0</v>
      </c>
      <c r="D4393" t="s">
        <v>149</v>
      </c>
      <c r="E4393" s="24">
        <v>4.2764051080871104</v>
      </c>
      <c r="F4393" s="24">
        <v>3.3748608836707801</v>
      </c>
      <c r="G4393" s="24">
        <v>2.6345134598787801</v>
      </c>
      <c r="H4393" s="9">
        <v>0</v>
      </c>
    </row>
    <row r="4394" spans="1:8" x14ac:dyDescent="0.35">
      <c r="A4394" s="8" t="str">
        <f t="shared" si="145"/>
        <v>Distribución volumen por criterio (kg ó litros)BOLLERIA DULCE5-10MIL</v>
      </c>
      <c r="B4394" s="8" t="s">
        <v>265</v>
      </c>
      <c r="C4394" s="8">
        <v>0</v>
      </c>
      <c r="D4394" t="s">
        <v>150</v>
      </c>
      <c r="E4394" s="24">
        <v>6.9530515001459001</v>
      </c>
      <c r="F4394" s="24">
        <v>5.7783184910435104</v>
      </c>
      <c r="G4394" s="24">
        <v>6.1141558300136696</v>
      </c>
      <c r="H4394" s="9">
        <v>0</v>
      </c>
    </row>
    <row r="4395" spans="1:8" x14ac:dyDescent="0.35">
      <c r="A4395" s="8" t="str">
        <f t="shared" si="145"/>
        <v>Distribución volumen por criterio (kg ó litros)BOLLERIA DULCE10-30MIL</v>
      </c>
      <c r="B4395" s="8" t="s">
        <v>265</v>
      </c>
      <c r="C4395" s="8">
        <v>0</v>
      </c>
      <c r="D4395" t="s">
        <v>151</v>
      </c>
      <c r="E4395" s="24">
        <v>16.0522592520384</v>
      </c>
      <c r="F4395" s="24">
        <v>17.214508217748602</v>
      </c>
      <c r="G4395" s="24">
        <v>15.173307214846099</v>
      </c>
      <c r="H4395" s="9">
        <v>0</v>
      </c>
    </row>
    <row r="4396" spans="1:8" x14ac:dyDescent="0.35">
      <c r="A4396" s="8" t="str">
        <f t="shared" si="145"/>
        <v>Distribución volumen por criterio (kg ó litros)BOLLERIA DULCE30-100MIL</v>
      </c>
      <c r="B4396" s="8" t="s">
        <v>265</v>
      </c>
      <c r="C4396" s="8">
        <v>0</v>
      </c>
      <c r="D4396" t="s">
        <v>152</v>
      </c>
      <c r="E4396" s="24">
        <v>21.341331768638799</v>
      </c>
      <c r="F4396" s="24">
        <v>21.1824261116287</v>
      </c>
      <c r="G4396" s="24">
        <v>22.388720129113398</v>
      </c>
      <c r="H4396" s="9">
        <v>0</v>
      </c>
    </row>
    <row r="4397" spans="1:8" x14ac:dyDescent="0.35">
      <c r="A4397" s="8" t="str">
        <f t="shared" si="145"/>
        <v>Distribución volumen por criterio (kg ó litros)BOLLERIA DULCE100-200MIL</v>
      </c>
      <c r="B4397" s="8" t="s">
        <v>265</v>
      </c>
      <c r="C4397" s="8">
        <v>0</v>
      </c>
      <c r="D4397" t="s">
        <v>153</v>
      </c>
      <c r="E4397" s="24">
        <v>8.4145392472455995</v>
      </c>
      <c r="F4397" s="24">
        <v>9.2004065958017307</v>
      </c>
      <c r="G4397" s="24">
        <v>9.0690880308415895</v>
      </c>
      <c r="H4397" s="9">
        <v>0</v>
      </c>
    </row>
    <row r="4398" spans="1:8" x14ac:dyDescent="0.35">
      <c r="A4398" s="8" t="str">
        <f t="shared" si="145"/>
        <v>Distribución volumen por criterio (kg ó litros)BOLLERIA DULCE200-500MIL</v>
      </c>
      <c r="B4398" s="8" t="s">
        <v>265</v>
      </c>
      <c r="C4398" s="8">
        <v>0</v>
      </c>
      <c r="D4398" t="s">
        <v>154</v>
      </c>
      <c r="E4398" s="24">
        <v>15.3771875238915</v>
      </c>
      <c r="F4398" s="24">
        <v>13.9416415437524</v>
      </c>
      <c r="G4398" s="24">
        <v>15.2244979058077</v>
      </c>
      <c r="H4398" s="9">
        <v>0</v>
      </c>
    </row>
    <row r="4399" spans="1:8" x14ac:dyDescent="0.35">
      <c r="A4399" s="8" t="str">
        <f t="shared" si="145"/>
        <v>Distribución volumen por criterio (kg ó litros)BOLLERIA DULCE&gt;500MIL</v>
      </c>
      <c r="B4399" s="8" t="s">
        <v>265</v>
      </c>
      <c r="C4399" s="8">
        <v>0</v>
      </c>
      <c r="D4399" t="s">
        <v>155</v>
      </c>
      <c r="E4399" s="24">
        <v>21.841695059155501</v>
      </c>
      <c r="F4399" s="24">
        <v>22.831067931202799</v>
      </c>
      <c r="G4399" s="24">
        <v>22.4698832875813</v>
      </c>
      <c r="H4399" s="9">
        <v>0</v>
      </c>
    </row>
    <row r="4400" spans="1:8" x14ac:dyDescent="0.35">
      <c r="A4400" s="8" t="str">
        <f t="shared" si="145"/>
        <v>Distribución volumen por criterio (kg ó litros)BOLLERIA DULCEDE 15 A 19 AÑOS</v>
      </c>
      <c r="B4400" s="8" t="s">
        <v>265</v>
      </c>
      <c r="C4400" s="8">
        <v>0</v>
      </c>
      <c r="D4400" t="s">
        <v>156</v>
      </c>
      <c r="E4400" s="24">
        <v>3.0852570969694999</v>
      </c>
      <c r="F4400" s="24">
        <v>3.5649424921545099</v>
      </c>
      <c r="G4400" s="24">
        <v>3.62832433732668</v>
      </c>
      <c r="H4400" s="9">
        <v>0</v>
      </c>
    </row>
    <row r="4401" spans="1:8" x14ac:dyDescent="0.35">
      <c r="A4401" s="8" t="str">
        <f t="shared" si="145"/>
        <v>Distribución volumen por criterio (kg ó litros)BOLLERIA DULCEDE 20 A 24 AÑOS</v>
      </c>
      <c r="B4401" s="8" t="s">
        <v>265</v>
      </c>
      <c r="C4401" s="8">
        <v>0</v>
      </c>
      <c r="D4401" t="s">
        <v>157</v>
      </c>
      <c r="E4401" s="24">
        <v>2.76143598731371</v>
      </c>
      <c r="F4401" s="24">
        <v>2.1335323878244998</v>
      </c>
      <c r="G4401" s="24">
        <v>4.1510333624261104</v>
      </c>
      <c r="H4401" s="9">
        <v>0</v>
      </c>
    </row>
    <row r="4402" spans="1:8" x14ac:dyDescent="0.35">
      <c r="A4402" s="8" t="str">
        <f t="shared" si="145"/>
        <v>Distribución volumen por criterio (kg ó litros)BOLLERIA DULCEDE 25 A 34 AÑOS</v>
      </c>
      <c r="B4402" s="8" t="s">
        <v>265</v>
      </c>
      <c r="C4402" s="8">
        <v>0</v>
      </c>
      <c r="D4402" t="s">
        <v>158</v>
      </c>
      <c r="E4402" s="24">
        <v>7.7248256121403198</v>
      </c>
      <c r="F4402" s="24">
        <v>7.0434775899747502</v>
      </c>
      <c r="G4402" s="24">
        <v>6.7563524646782804</v>
      </c>
      <c r="H4402" s="9">
        <v>0</v>
      </c>
    </row>
    <row r="4403" spans="1:8" x14ac:dyDescent="0.35">
      <c r="A4403" s="8" t="str">
        <f t="shared" si="145"/>
        <v>Distribución volumen por criterio (kg ó litros)BOLLERIA DULCEDE 35 A 49 AÑOS</v>
      </c>
      <c r="B4403" s="8" t="s">
        <v>265</v>
      </c>
      <c r="C4403" s="8">
        <v>0</v>
      </c>
      <c r="D4403" t="s">
        <v>159</v>
      </c>
      <c r="E4403" s="24">
        <v>25.713958860970699</v>
      </c>
      <c r="F4403" s="24">
        <v>22.540799419810199</v>
      </c>
      <c r="G4403" s="24">
        <v>19.678057545187301</v>
      </c>
      <c r="H4403" s="9">
        <v>0</v>
      </c>
    </row>
    <row r="4404" spans="1:8" x14ac:dyDescent="0.35">
      <c r="A4404" s="8" t="str">
        <f t="shared" si="145"/>
        <v>Distribución volumen por criterio (kg ó litros)BOLLERIA DULCEDE 50 A 59 AÑOS</v>
      </c>
      <c r="B4404" s="8" t="s">
        <v>265</v>
      </c>
      <c r="C4404" s="8">
        <v>0</v>
      </c>
      <c r="D4404" t="s">
        <v>160</v>
      </c>
      <c r="E4404" s="24">
        <v>26.635466239029999</v>
      </c>
      <c r="F4404" s="24">
        <v>28.240315863987099</v>
      </c>
      <c r="G4404" s="24">
        <v>27.3905648386976</v>
      </c>
      <c r="H4404" s="9">
        <v>0</v>
      </c>
    </row>
    <row r="4405" spans="1:8" x14ac:dyDescent="0.35">
      <c r="A4405" s="8" t="str">
        <f t="shared" si="145"/>
        <v>Distribución volumen por criterio (kg ó litros)BOLLERIA DULCEDE 60 A 75 AÑOS</v>
      </c>
      <c r="B4405" s="8" t="s">
        <v>265</v>
      </c>
      <c r="C4405" s="8">
        <v>0</v>
      </c>
      <c r="D4405" t="s">
        <v>161</v>
      </c>
      <c r="E4405" s="24">
        <v>34.079061811353199</v>
      </c>
      <c r="F4405" s="24">
        <v>36.476928388603703</v>
      </c>
      <c r="G4405" s="24">
        <v>38.395659325210097</v>
      </c>
      <c r="H4405" s="9">
        <v>0</v>
      </c>
    </row>
    <row r="4406" spans="1:8" x14ac:dyDescent="0.35">
      <c r="A4406" s="8" t="str">
        <f t="shared" si="145"/>
        <v>Distribución volumen por criterio (kg ó litros)BOLLERIA DULCENIVEL ALTO</v>
      </c>
      <c r="B4406" s="8" t="s">
        <v>265</v>
      </c>
      <c r="C4406" s="8">
        <v>0</v>
      </c>
      <c r="D4406" t="s">
        <v>245</v>
      </c>
      <c r="E4406" s="24">
        <v>21.713220877456401</v>
      </c>
      <c r="F4406" s="24">
        <v>19.977259181677699</v>
      </c>
      <c r="G4406" s="24">
        <v>21.257697802438901</v>
      </c>
      <c r="H4406" s="9">
        <v>0</v>
      </c>
    </row>
    <row r="4407" spans="1:8" x14ac:dyDescent="0.35">
      <c r="A4407" s="8" t="str">
        <f t="shared" si="145"/>
        <v>Distribución volumen por criterio (kg ó litros)BOLLERIA DULCENIVEL MEDIO ALTO</v>
      </c>
      <c r="B4407" s="8" t="s">
        <v>265</v>
      </c>
      <c r="C4407" s="8">
        <v>0</v>
      </c>
      <c r="D4407" t="s">
        <v>246</v>
      </c>
      <c r="E4407" s="24">
        <v>12.843298322732499</v>
      </c>
      <c r="F4407" s="24">
        <v>14.345025855866799</v>
      </c>
      <c r="G4407" s="24">
        <v>13.0745335810283</v>
      </c>
      <c r="H4407" s="9">
        <v>0</v>
      </c>
    </row>
    <row r="4408" spans="1:8" x14ac:dyDescent="0.35">
      <c r="A4408" s="8" t="str">
        <f t="shared" si="145"/>
        <v>Distribución volumen por criterio (kg ó litros)BOLLERIA DULCENIVEL MEDIO</v>
      </c>
      <c r="B4408" s="8" t="s">
        <v>265</v>
      </c>
      <c r="C4408" s="8">
        <v>0</v>
      </c>
      <c r="D4408" t="s">
        <v>247</v>
      </c>
      <c r="E4408" s="24">
        <v>26.319935293725099</v>
      </c>
      <c r="F4408" s="24">
        <v>22.527297661688401</v>
      </c>
      <c r="G4408" s="24">
        <v>24.097148745353699</v>
      </c>
      <c r="H4408" s="9">
        <v>0</v>
      </c>
    </row>
    <row r="4409" spans="1:8" x14ac:dyDescent="0.35">
      <c r="A4409" s="8" t="str">
        <f t="shared" si="145"/>
        <v>Distribución volumen por criterio (kg ó litros)BOLLERIA DULCENIVEL MEDIO BAJO</v>
      </c>
      <c r="B4409" s="8" t="s">
        <v>265</v>
      </c>
      <c r="C4409" s="8">
        <v>0</v>
      </c>
      <c r="D4409" t="s">
        <v>248</v>
      </c>
      <c r="E4409" s="24">
        <v>12.123855990031601</v>
      </c>
      <c r="F4409" s="24">
        <v>17.5010386709641</v>
      </c>
      <c r="G4409" s="24">
        <v>15.9244717385616</v>
      </c>
      <c r="H4409" s="9">
        <v>0</v>
      </c>
    </row>
    <row r="4410" spans="1:8" x14ac:dyDescent="0.35">
      <c r="A4410" s="8" t="str">
        <f t="shared" si="145"/>
        <v>Distribución volumen por criterio (kg ó litros)BOLLERIA DULCENIVEL BAJO</v>
      </c>
      <c r="B4410" s="8" t="s">
        <v>265</v>
      </c>
      <c r="C4410" s="8">
        <v>0</v>
      </c>
      <c r="D4410" t="s">
        <v>249</v>
      </c>
      <c r="E4410" s="24">
        <v>26.9996913853136</v>
      </c>
      <c r="F4410" s="24">
        <v>25.649386345093401</v>
      </c>
      <c r="G4410" s="24">
        <v>25.6461359429066</v>
      </c>
      <c r="H4410" s="9">
        <v>0</v>
      </c>
    </row>
    <row r="4411" spans="1:8" x14ac:dyDescent="0.35">
      <c r="A4411" s="8" t="str">
        <f t="shared" si="145"/>
        <v>Distribución volumen por criterio (kg ó litros)BOLLERIA DULCEHOMBRE</v>
      </c>
      <c r="B4411" s="8" t="s">
        <v>265</v>
      </c>
      <c r="C4411" s="8">
        <v>0</v>
      </c>
      <c r="D4411" t="s">
        <v>166</v>
      </c>
      <c r="E4411" s="24">
        <v>42.457156112860602</v>
      </c>
      <c r="F4411" s="24">
        <v>44.299615585658003</v>
      </c>
      <c r="G4411" s="24">
        <v>46.137100929181003</v>
      </c>
      <c r="H4411" s="9">
        <v>0</v>
      </c>
    </row>
    <row r="4412" spans="1:8" x14ac:dyDescent="0.35">
      <c r="A4412" s="8" t="str">
        <f t="shared" si="145"/>
        <v>Distribución volumen por criterio (kg ó litros)BOLLERIA DULCEMUJER</v>
      </c>
      <c r="B4412" s="8" t="s">
        <v>265</v>
      </c>
      <c r="C4412" s="8">
        <v>0</v>
      </c>
      <c r="D4412" t="s">
        <v>167</v>
      </c>
      <c r="E4412" s="24">
        <v>57.542843887139398</v>
      </c>
      <c r="F4412" s="24">
        <v>55.700365126116097</v>
      </c>
      <c r="G4412" s="24">
        <v>53.862899070818997</v>
      </c>
      <c r="H4412" s="9">
        <v>0</v>
      </c>
    </row>
    <row r="4413" spans="1:8" x14ac:dyDescent="0.35">
      <c r="A4413" s="8" t="str">
        <f t="shared" ref="A4413:A4442" si="146">$I$2343&amp;$C$4413&amp;D4413</f>
        <v>Distribución volumen por criterio (kg ó litros)PAL.PAN+BARRIT+TORTITT.ESPAÑA</v>
      </c>
      <c r="B4413" s="8" t="s">
        <v>265</v>
      </c>
      <c r="C4413" s="8" t="s">
        <v>278</v>
      </c>
      <c r="D4413" t="s">
        <v>138</v>
      </c>
      <c r="E4413" s="24">
        <v>100</v>
      </c>
      <c r="F4413" s="24">
        <v>100</v>
      </c>
      <c r="G4413" s="24">
        <v>100</v>
      </c>
      <c r="H4413" s="9">
        <v>0</v>
      </c>
    </row>
    <row r="4414" spans="1:8" x14ac:dyDescent="0.35">
      <c r="A4414" s="8" t="str">
        <f t="shared" si="146"/>
        <v>Distribución volumen por criterio (kg ó litros)PAL.PAN+BARRIT+TORTITBCN AM</v>
      </c>
      <c r="B4414" s="8" t="s">
        <v>265</v>
      </c>
      <c r="C4414" s="8">
        <v>0</v>
      </c>
      <c r="D4414" t="s">
        <v>140</v>
      </c>
      <c r="E4414" s="24">
        <v>18.774684504890299</v>
      </c>
      <c r="F4414" s="24">
        <v>12.093089515054601</v>
      </c>
      <c r="G4414" s="24">
        <v>11.4237223307468</v>
      </c>
      <c r="H4414" s="9">
        <v>0</v>
      </c>
    </row>
    <row r="4415" spans="1:8" x14ac:dyDescent="0.35">
      <c r="A4415" s="8" t="str">
        <f t="shared" si="146"/>
        <v>Distribución volumen por criterio (kg ó litros)PAL.PAN+BARRIT+TORTITREST.CAT ARAGON</v>
      </c>
      <c r="B4415" s="8" t="s">
        <v>265</v>
      </c>
      <c r="C4415" s="8">
        <v>0</v>
      </c>
      <c r="D4415" t="s">
        <v>141</v>
      </c>
      <c r="E4415" s="24">
        <v>13.588136050961801</v>
      </c>
      <c r="F4415" s="24">
        <v>15.7738467325839</v>
      </c>
      <c r="G4415" s="24">
        <v>16.214751360827801</v>
      </c>
      <c r="H4415" s="9">
        <v>0</v>
      </c>
    </row>
    <row r="4416" spans="1:8" x14ac:dyDescent="0.35">
      <c r="A4416" s="8" t="str">
        <f t="shared" si="146"/>
        <v>Distribución volumen por criterio (kg ó litros)PAL.PAN+BARRIT+TORTITLEVANTE</v>
      </c>
      <c r="B4416" s="8" t="s">
        <v>265</v>
      </c>
      <c r="C4416" s="8">
        <v>0</v>
      </c>
      <c r="D4416" t="s">
        <v>142</v>
      </c>
      <c r="E4416" s="24">
        <v>20.476637265714999</v>
      </c>
      <c r="F4416" s="24">
        <v>16.0982161936426</v>
      </c>
      <c r="G4416" s="24">
        <v>16.659218047834798</v>
      </c>
      <c r="H4416" s="9">
        <v>0</v>
      </c>
    </row>
    <row r="4417" spans="1:8" x14ac:dyDescent="0.35">
      <c r="A4417" s="8" t="str">
        <f t="shared" si="146"/>
        <v>Distribución volumen por criterio (kg ó litros)PAL.PAN+BARRIT+TORTITANDALUCIA</v>
      </c>
      <c r="B4417" s="8" t="s">
        <v>265</v>
      </c>
      <c r="C4417" s="8">
        <v>0</v>
      </c>
      <c r="D4417" t="s">
        <v>143</v>
      </c>
      <c r="E4417" s="24">
        <v>20.4281485970841</v>
      </c>
      <c r="F4417" s="24">
        <v>21.059857707896601</v>
      </c>
      <c r="G4417" s="24">
        <v>23.7132915177522</v>
      </c>
      <c r="H4417" s="9">
        <v>0</v>
      </c>
    </row>
    <row r="4418" spans="1:8" x14ac:dyDescent="0.35">
      <c r="A4418" s="8" t="str">
        <f t="shared" si="146"/>
        <v>Distribución volumen por criterio (kg ó litros)PAL.PAN+BARRIT+TORTITMDD AM</v>
      </c>
      <c r="B4418" s="8" t="s">
        <v>265</v>
      </c>
      <c r="C4418" s="8">
        <v>0</v>
      </c>
      <c r="D4418" t="s">
        <v>144</v>
      </c>
      <c r="E4418" s="24">
        <v>9.0269142703371195</v>
      </c>
      <c r="F4418" s="24">
        <v>12.9813895392574</v>
      </c>
      <c r="G4418" s="24">
        <v>12.3663424375038</v>
      </c>
      <c r="H4418" s="9">
        <v>0</v>
      </c>
    </row>
    <row r="4419" spans="1:8" x14ac:dyDescent="0.35">
      <c r="A4419" s="8" t="str">
        <f t="shared" si="146"/>
        <v>Distribución volumen por criterio (kg ó litros)PAL.PAN+BARRIT+TORTITRTO CENTRO</v>
      </c>
      <c r="B4419" s="8" t="s">
        <v>265</v>
      </c>
      <c r="C4419" s="8">
        <v>0</v>
      </c>
      <c r="D4419" t="s">
        <v>145</v>
      </c>
      <c r="E4419" s="24">
        <v>6.5950317662302096</v>
      </c>
      <c r="F4419" s="24">
        <v>5.9845625762150902</v>
      </c>
      <c r="G4419" s="24">
        <v>7.3780370795764902</v>
      </c>
      <c r="H4419" s="9">
        <v>0</v>
      </c>
    </row>
    <row r="4420" spans="1:8" x14ac:dyDescent="0.35">
      <c r="A4420" s="8" t="str">
        <f t="shared" si="146"/>
        <v>Distribución volumen por criterio (kg ó litros)PAL.PAN+BARRIT+TORTITNORTE-CENTRO</v>
      </c>
      <c r="B4420" s="8" t="s">
        <v>265</v>
      </c>
      <c r="C4420" s="8">
        <v>0</v>
      </c>
      <c r="D4420" t="s">
        <v>146</v>
      </c>
      <c r="E4420" s="24">
        <v>6.2899356785298099</v>
      </c>
      <c r="F4420" s="24">
        <v>9.7274497191760503</v>
      </c>
      <c r="G4420" s="24">
        <v>7.1845750366485799</v>
      </c>
      <c r="H4420" s="9">
        <v>0</v>
      </c>
    </row>
    <row r="4421" spans="1:8" x14ac:dyDescent="0.35">
      <c r="A4421" s="8" t="str">
        <f t="shared" si="146"/>
        <v>Distribución volumen por criterio (kg ó litros)PAL.PAN+BARRIT+TORTITNOROESTE</v>
      </c>
      <c r="B4421" s="8" t="s">
        <v>265</v>
      </c>
      <c r="C4421" s="8">
        <v>0</v>
      </c>
      <c r="D4421" t="s">
        <v>147</v>
      </c>
      <c r="E4421" s="24">
        <v>4.8205247051680402</v>
      </c>
      <c r="F4421" s="24">
        <v>6.28159332987937</v>
      </c>
      <c r="G4421" s="24">
        <v>5.0600623320081901</v>
      </c>
      <c r="H4421" s="9">
        <v>0</v>
      </c>
    </row>
    <row r="4422" spans="1:8" x14ac:dyDescent="0.35">
      <c r="A4422" s="8" t="str">
        <f t="shared" si="146"/>
        <v>Distribución volumen por criterio (kg ó litros)PAL.PAN+BARRIT+TORTIT&lt;2MIL</v>
      </c>
      <c r="B4422" s="8" t="s">
        <v>265</v>
      </c>
      <c r="C4422" s="8">
        <v>0</v>
      </c>
      <c r="D4422" t="s">
        <v>148</v>
      </c>
      <c r="E4422" s="24">
        <v>4.2369390162645599</v>
      </c>
      <c r="F4422" s="24">
        <v>3.5946794989936399</v>
      </c>
      <c r="G4422" s="24">
        <v>4.6276271972958201</v>
      </c>
      <c r="H4422" s="9">
        <v>0</v>
      </c>
    </row>
    <row r="4423" spans="1:8" x14ac:dyDescent="0.35">
      <c r="A4423" s="8" t="str">
        <f t="shared" si="146"/>
        <v>Distribución volumen por criterio (kg ó litros)PAL.PAN+BARRIT+TORTIT2-5MIL</v>
      </c>
      <c r="B4423" s="8" t="s">
        <v>265</v>
      </c>
      <c r="C4423" s="8">
        <v>0</v>
      </c>
      <c r="D4423" t="s">
        <v>149</v>
      </c>
      <c r="E4423" s="24">
        <v>2.0667151777617199</v>
      </c>
      <c r="F4423" s="24">
        <v>2.0813045091859501</v>
      </c>
      <c r="G4423" s="24">
        <v>2.41903457819024</v>
      </c>
      <c r="H4423" s="9">
        <v>0</v>
      </c>
    </row>
    <row r="4424" spans="1:8" x14ac:dyDescent="0.35">
      <c r="A4424" s="8" t="str">
        <f t="shared" si="146"/>
        <v>Distribución volumen por criterio (kg ó litros)PAL.PAN+BARRIT+TORTIT5-10MIL</v>
      </c>
      <c r="B4424" s="8" t="s">
        <v>265</v>
      </c>
      <c r="C4424" s="8">
        <v>0</v>
      </c>
      <c r="D4424" t="s">
        <v>150</v>
      </c>
      <c r="E4424" s="24">
        <v>5.7474311037488004</v>
      </c>
      <c r="F4424" s="24">
        <v>3.6848768025822198</v>
      </c>
      <c r="G4424" s="24">
        <v>5.2101603774109</v>
      </c>
      <c r="H4424" s="9">
        <v>0</v>
      </c>
    </row>
    <row r="4425" spans="1:8" x14ac:dyDescent="0.35">
      <c r="A4425" s="8" t="str">
        <f t="shared" si="146"/>
        <v>Distribución volumen por criterio (kg ó litros)PAL.PAN+BARRIT+TORTIT10-30MIL</v>
      </c>
      <c r="B4425" s="8" t="s">
        <v>265</v>
      </c>
      <c r="C4425" s="8">
        <v>0</v>
      </c>
      <c r="D4425" t="s">
        <v>151</v>
      </c>
      <c r="E4425" s="24">
        <v>22.855012085338601</v>
      </c>
      <c r="F4425" s="24">
        <v>20.758068338320498</v>
      </c>
      <c r="G4425" s="24">
        <v>16.726864186696201</v>
      </c>
      <c r="H4425" s="9">
        <v>0</v>
      </c>
    </row>
    <row r="4426" spans="1:8" x14ac:dyDescent="0.35">
      <c r="A4426" s="8" t="str">
        <f t="shared" si="146"/>
        <v>Distribución volumen por criterio (kg ó litros)PAL.PAN+BARRIT+TORTIT30-100MIL</v>
      </c>
      <c r="B4426" s="8" t="s">
        <v>265</v>
      </c>
      <c r="C4426" s="8">
        <v>0</v>
      </c>
      <c r="D4426" t="s">
        <v>152</v>
      </c>
      <c r="E4426" s="24">
        <v>21.187921234215398</v>
      </c>
      <c r="F4426" s="24">
        <v>26.165610307122598</v>
      </c>
      <c r="G4426" s="24">
        <v>19.062613911388599</v>
      </c>
      <c r="H4426" s="9">
        <v>0</v>
      </c>
    </row>
    <row r="4427" spans="1:8" x14ac:dyDescent="0.35">
      <c r="A4427" s="8" t="str">
        <f t="shared" si="146"/>
        <v>Distribución volumen por criterio (kg ó litros)PAL.PAN+BARRIT+TORTIT100-200MIL</v>
      </c>
      <c r="B4427" s="8" t="s">
        <v>265</v>
      </c>
      <c r="C4427" s="8">
        <v>0</v>
      </c>
      <c r="D4427" t="s">
        <v>153</v>
      </c>
      <c r="E4427" s="24">
        <v>8.1740861263520497</v>
      </c>
      <c r="F4427" s="24">
        <v>9.1169288161516704</v>
      </c>
      <c r="G4427" s="24">
        <v>8.1659526708791592</v>
      </c>
      <c r="H4427" s="9">
        <v>0</v>
      </c>
    </row>
    <row r="4428" spans="1:8" x14ac:dyDescent="0.35">
      <c r="A4428" s="8" t="str">
        <f t="shared" si="146"/>
        <v>Distribución volumen por criterio (kg ó litros)PAL.PAN+BARRIT+TORTIT200-500MIL</v>
      </c>
      <c r="B4428" s="8" t="s">
        <v>265</v>
      </c>
      <c r="C4428" s="8">
        <v>0</v>
      </c>
      <c r="D4428" t="s">
        <v>154</v>
      </c>
      <c r="E4428" s="24">
        <v>16.9624417011071</v>
      </c>
      <c r="F4428" s="24">
        <v>14.2437749014492</v>
      </c>
      <c r="G4428" s="24">
        <v>12.795517278342</v>
      </c>
      <c r="H4428" s="9">
        <v>0</v>
      </c>
    </row>
    <row r="4429" spans="1:8" x14ac:dyDescent="0.35">
      <c r="A4429" s="8" t="str">
        <f t="shared" si="146"/>
        <v>Distribución volumen por criterio (kg ó litros)PAL.PAN+BARRIT+TORTIT&gt;500MIL</v>
      </c>
      <c r="B4429" s="8" t="s">
        <v>265</v>
      </c>
      <c r="C4429" s="8">
        <v>0</v>
      </c>
      <c r="D4429" t="s">
        <v>155</v>
      </c>
      <c r="E4429" s="24">
        <v>18.769462150616199</v>
      </c>
      <c r="F4429" s="24">
        <v>20.354745297763301</v>
      </c>
      <c r="G4429" s="24">
        <v>30.992222708454499</v>
      </c>
      <c r="H4429" s="9">
        <v>0</v>
      </c>
    </row>
    <row r="4430" spans="1:8" x14ac:dyDescent="0.35">
      <c r="A4430" s="8" t="str">
        <f t="shared" si="146"/>
        <v>Distribución volumen por criterio (kg ó litros)PAL.PAN+BARRIT+TORTITDE 15 A 19 AÑOS</v>
      </c>
      <c r="B4430" s="8" t="s">
        <v>265</v>
      </c>
      <c r="C4430" s="8">
        <v>0</v>
      </c>
      <c r="D4430" t="s">
        <v>156</v>
      </c>
      <c r="E4430" s="24">
        <v>5.7317758043752001</v>
      </c>
      <c r="F4430" s="24">
        <v>4.50492535845411</v>
      </c>
      <c r="G4430" s="24">
        <v>2.3259572414905998</v>
      </c>
      <c r="H4430" s="9">
        <v>0</v>
      </c>
    </row>
    <row r="4431" spans="1:8" x14ac:dyDescent="0.35">
      <c r="A4431" s="8" t="str">
        <f t="shared" si="146"/>
        <v>Distribución volumen por criterio (kg ó litros)PAL.PAN+BARRIT+TORTITDE 20 A 24 AÑOS</v>
      </c>
      <c r="B4431" s="8" t="s">
        <v>265</v>
      </c>
      <c r="C4431" s="8">
        <v>0</v>
      </c>
      <c r="D4431" t="s">
        <v>157</v>
      </c>
      <c r="E4431" s="24">
        <v>3.4572082753518698</v>
      </c>
      <c r="F4431" s="24">
        <v>4.3690215613539998</v>
      </c>
      <c r="G4431" s="24">
        <v>6.5718600664832101</v>
      </c>
      <c r="H4431" s="9">
        <v>0</v>
      </c>
    </row>
    <row r="4432" spans="1:8" x14ac:dyDescent="0.35">
      <c r="A4432" s="8" t="str">
        <f t="shared" si="146"/>
        <v>Distribución volumen por criterio (kg ó litros)PAL.PAN+BARRIT+TORTITDE 25 A 34 AÑOS</v>
      </c>
      <c r="B4432" s="8" t="s">
        <v>265</v>
      </c>
      <c r="C4432" s="8">
        <v>0</v>
      </c>
      <c r="D4432" t="s">
        <v>158</v>
      </c>
      <c r="E4432" s="24">
        <v>10.0908552584091</v>
      </c>
      <c r="F4432" s="24">
        <v>10.4017798326297</v>
      </c>
      <c r="G4432" s="24">
        <v>6.63857241663864</v>
      </c>
      <c r="H4432" s="9">
        <v>0</v>
      </c>
    </row>
    <row r="4433" spans="1:8" x14ac:dyDescent="0.35">
      <c r="A4433" s="8" t="str">
        <f t="shared" si="146"/>
        <v>Distribución volumen por criterio (kg ó litros)PAL.PAN+BARRIT+TORTITDE 35 A 49 AÑOS</v>
      </c>
      <c r="B4433" s="8" t="s">
        <v>265</v>
      </c>
      <c r="C4433" s="8">
        <v>0</v>
      </c>
      <c r="D4433" t="s">
        <v>159</v>
      </c>
      <c r="E4433" s="24">
        <v>25.2104661045189</v>
      </c>
      <c r="F4433" s="24">
        <v>20.445820671953701</v>
      </c>
      <c r="G4433" s="24">
        <v>19.959328202999998</v>
      </c>
      <c r="H4433" s="9">
        <v>0</v>
      </c>
    </row>
    <row r="4434" spans="1:8" x14ac:dyDescent="0.35">
      <c r="A4434" s="8" t="str">
        <f t="shared" si="146"/>
        <v>Distribución volumen por criterio (kg ó litros)PAL.PAN+BARRIT+TORTITDE 50 A 59 AÑOS</v>
      </c>
      <c r="B4434" s="8" t="s">
        <v>265</v>
      </c>
      <c r="C4434" s="8">
        <v>0</v>
      </c>
      <c r="D4434" t="s">
        <v>160</v>
      </c>
      <c r="E4434" s="24">
        <v>28.755005364082599</v>
      </c>
      <c r="F4434" s="24">
        <v>17.769170841057299</v>
      </c>
      <c r="G4434" s="24">
        <v>20.714069261196599</v>
      </c>
      <c r="H4434" s="9">
        <v>0</v>
      </c>
    </row>
    <row r="4435" spans="1:8" x14ac:dyDescent="0.35">
      <c r="A4435" s="8" t="str">
        <f t="shared" si="146"/>
        <v>Distribución volumen por criterio (kg ó litros)PAL.PAN+BARRIT+TORTITDE 60 A 75 AÑOS</v>
      </c>
      <c r="B4435" s="8" t="s">
        <v>265</v>
      </c>
      <c r="C4435" s="8">
        <v>0</v>
      </c>
      <c r="D4435" t="s">
        <v>161</v>
      </c>
      <c r="E4435" s="24">
        <v>26.754694445546299</v>
      </c>
      <c r="F4435" s="24">
        <v>42.509281503520498</v>
      </c>
      <c r="G4435" s="24">
        <v>43.790211328618099</v>
      </c>
      <c r="H4435" s="9">
        <v>0</v>
      </c>
    </row>
    <row r="4436" spans="1:8" x14ac:dyDescent="0.35">
      <c r="A4436" s="8" t="str">
        <f t="shared" si="146"/>
        <v>Distribución volumen por criterio (kg ó litros)PAL.PAN+BARRIT+TORTITNIVEL ALTO</v>
      </c>
      <c r="B4436" s="8" t="s">
        <v>265</v>
      </c>
      <c r="C4436" s="8">
        <v>0</v>
      </c>
      <c r="D4436" t="s">
        <v>245</v>
      </c>
      <c r="E4436" s="24">
        <v>23.3762503291223</v>
      </c>
      <c r="F4436" s="24">
        <v>26.648809894742101</v>
      </c>
      <c r="G4436" s="24">
        <v>20.955529654789</v>
      </c>
      <c r="H4436" s="9">
        <v>0</v>
      </c>
    </row>
    <row r="4437" spans="1:8" x14ac:dyDescent="0.35">
      <c r="A4437" s="8" t="str">
        <f t="shared" si="146"/>
        <v>Distribución volumen por criterio (kg ó litros)PAL.PAN+BARRIT+TORTITNIVEL MEDIO ALTO</v>
      </c>
      <c r="B4437" s="8" t="s">
        <v>265</v>
      </c>
      <c r="C4437" s="8">
        <v>0</v>
      </c>
      <c r="D4437" t="s">
        <v>246</v>
      </c>
      <c r="E4437" s="24">
        <v>13.6989669957981</v>
      </c>
      <c r="F4437" s="24">
        <v>13.426230718140999</v>
      </c>
      <c r="G4437" s="24">
        <v>11.6163813371796</v>
      </c>
      <c r="H4437" s="9">
        <v>0</v>
      </c>
    </row>
    <row r="4438" spans="1:8" x14ac:dyDescent="0.35">
      <c r="A4438" s="8" t="str">
        <f t="shared" si="146"/>
        <v>Distribución volumen por criterio (kg ó litros)PAL.PAN+BARRIT+TORTITNIVEL MEDIO</v>
      </c>
      <c r="B4438" s="8" t="s">
        <v>265</v>
      </c>
      <c r="C4438" s="8">
        <v>0</v>
      </c>
      <c r="D4438" t="s">
        <v>247</v>
      </c>
      <c r="E4438" s="24">
        <v>29.586914202974501</v>
      </c>
      <c r="F4438" s="24">
        <v>22.1082724662473</v>
      </c>
      <c r="G4438" s="24">
        <v>25.468743728649699</v>
      </c>
      <c r="H4438" s="9">
        <v>0</v>
      </c>
    </row>
    <row r="4439" spans="1:8" x14ac:dyDescent="0.35">
      <c r="A4439" s="8" t="str">
        <f t="shared" si="146"/>
        <v>Distribución volumen por criterio (kg ó litros)PAL.PAN+BARRIT+TORTITNIVEL MEDIO BAJO</v>
      </c>
      <c r="B4439" s="8" t="s">
        <v>265</v>
      </c>
      <c r="C4439" s="8">
        <v>0</v>
      </c>
      <c r="D4439" t="s">
        <v>248</v>
      </c>
      <c r="E4439" s="24">
        <v>12.2932051169118</v>
      </c>
      <c r="F4439" s="24">
        <v>11.9082109104331</v>
      </c>
      <c r="G4439" s="24">
        <v>19.886764477060701</v>
      </c>
      <c r="H4439" s="9">
        <v>0</v>
      </c>
    </row>
    <row r="4440" spans="1:8" x14ac:dyDescent="0.35">
      <c r="A4440" s="8" t="str">
        <f t="shared" si="146"/>
        <v>Distribución volumen por criterio (kg ó litros)PAL.PAN+BARRIT+TORTITNIVEL BAJO</v>
      </c>
      <c r="B4440" s="8" t="s">
        <v>265</v>
      </c>
      <c r="C4440" s="8">
        <v>0</v>
      </c>
      <c r="D4440" t="s">
        <v>249</v>
      </c>
      <c r="E4440" s="24">
        <v>21.044680946176101</v>
      </c>
      <c r="F4440" s="24">
        <v>25.9084763954877</v>
      </c>
      <c r="G4440" s="24">
        <v>22.072579551958299</v>
      </c>
      <c r="H4440" s="9">
        <v>0</v>
      </c>
    </row>
    <row r="4441" spans="1:8" x14ac:dyDescent="0.35">
      <c r="A4441" s="8" t="str">
        <f t="shared" si="146"/>
        <v>Distribución volumen por criterio (kg ó litros)PAL.PAN+BARRIT+TORTITHOMBRE</v>
      </c>
      <c r="B4441" s="8" t="s">
        <v>265</v>
      </c>
      <c r="C4441" s="8">
        <v>0</v>
      </c>
      <c r="D4441" t="s">
        <v>166</v>
      </c>
      <c r="E4441" s="24">
        <v>37.311751848624702</v>
      </c>
      <c r="F4441" s="24">
        <v>37.129260987380199</v>
      </c>
      <c r="G4441" s="24">
        <v>40.210095760454202</v>
      </c>
      <c r="H4441" s="9">
        <v>0</v>
      </c>
    </row>
    <row r="4442" spans="1:8" x14ac:dyDescent="0.35">
      <c r="A4442" s="8" t="str">
        <f t="shared" si="146"/>
        <v>Distribución volumen por criterio (kg ó litros)PAL.PAN+BARRIT+TORTITMUJER</v>
      </c>
      <c r="B4442" s="8" t="s">
        <v>265</v>
      </c>
      <c r="C4442" s="8">
        <v>0</v>
      </c>
      <c r="D4442" t="s">
        <v>167</v>
      </c>
      <c r="E4442" s="24">
        <v>62.688259156160697</v>
      </c>
      <c r="F4442" s="24">
        <v>62.870737626435798</v>
      </c>
      <c r="G4442" s="24">
        <v>59.789899416718299</v>
      </c>
      <c r="H4442" s="9">
        <v>0</v>
      </c>
    </row>
    <row r="4443" spans="1:8" x14ac:dyDescent="0.35">
      <c r="A4443" s="8" t="str">
        <f t="shared" ref="A4443:A4472" si="147">$I$2343&amp;$C$4443&amp;D4443</f>
        <v>Distribución volumen por criterio (kg ó litros)PALITOS PANT.ESPAÑA</v>
      </c>
      <c r="B4443" s="8" t="s">
        <v>265</v>
      </c>
      <c r="C4443" s="8" t="s">
        <v>279</v>
      </c>
      <c r="D4443" t="s">
        <v>138</v>
      </c>
      <c r="E4443" s="24">
        <v>100</v>
      </c>
      <c r="F4443" s="24">
        <v>100</v>
      </c>
      <c r="G4443" s="24">
        <v>100</v>
      </c>
      <c r="H4443" s="9">
        <v>0</v>
      </c>
    </row>
    <row r="4444" spans="1:8" x14ac:dyDescent="0.35">
      <c r="A4444" s="8" t="str">
        <f t="shared" si="147"/>
        <v>Distribución volumen por criterio (kg ó litros)PALITOS PANBCN AM</v>
      </c>
      <c r="B4444" s="8" t="s">
        <v>265</v>
      </c>
      <c r="C4444" s="8">
        <v>0</v>
      </c>
      <c r="D4444" t="s">
        <v>140</v>
      </c>
      <c r="E4444" s="24">
        <v>17.445026439480099</v>
      </c>
      <c r="F4444" s="24">
        <v>15.1249790045835</v>
      </c>
      <c r="G4444" s="24">
        <v>11.4803168710443</v>
      </c>
      <c r="H4444" s="9">
        <v>0</v>
      </c>
    </row>
    <row r="4445" spans="1:8" x14ac:dyDescent="0.35">
      <c r="A4445" s="8" t="str">
        <f t="shared" si="147"/>
        <v>Distribución volumen por criterio (kg ó litros)PALITOS PANREST.CAT ARAGON</v>
      </c>
      <c r="B4445" s="8" t="s">
        <v>265</v>
      </c>
      <c r="C4445" s="8">
        <v>0</v>
      </c>
      <c r="D4445" t="s">
        <v>141</v>
      </c>
      <c r="E4445" s="24">
        <v>12.359596323976501</v>
      </c>
      <c r="F4445" s="24">
        <v>12.867235808397099</v>
      </c>
      <c r="G4445" s="24">
        <v>10.0723294574615</v>
      </c>
      <c r="H4445" s="9">
        <v>0</v>
      </c>
    </row>
    <row r="4446" spans="1:8" x14ac:dyDescent="0.35">
      <c r="A4446" s="8" t="str">
        <f t="shared" si="147"/>
        <v>Distribución volumen por criterio (kg ó litros)PALITOS PANLEVANTE</v>
      </c>
      <c r="B4446" s="8" t="s">
        <v>265</v>
      </c>
      <c r="C4446" s="8">
        <v>0</v>
      </c>
      <c r="D4446" t="s">
        <v>142</v>
      </c>
      <c r="E4446" s="24">
        <v>18.8798518846069</v>
      </c>
      <c r="F4446" s="24">
        <v>13.171994019120101</v>
      </c>
      <c r="G4446" s="24">
        <v>17.092355129159099</v>
      </c>
      <c r="H4446" s="9">
        <v>0</v>
      </c>
    </row>
    <row r="4447" spans="1:8" x14ac:dyDescent="0.35">
      <c r="A4447" s="8" t="str">
        <f t="shared" si="147"/>
        <v>Distribución volumen por criterio (kg ó litros)PALITOS PANANDALUCIA</v>
      </c>
      <c r="B4447" s="8" t="s">
        <v>265</v>
      </c>
      <c r="C4447" s="8">
        <v>0</v>
      </c>
      <c r="D4447" t="s">
        <v>143</v>
      </c>
      <c r="E4447" s="24">
        <v>28.968673604060399</v>
      </c>
      <c r="F4447" s="24">
        <v>27.390858465784799</v>
      </c>
      <c r="G4447" s="24">
        <v>30.287882293757399</v>
      </c>
      <c r="H4447" s="9">
        <v>0</v>
      </c>
    </row>
    <row r="4448" spans="1:8" x14ac:dyDescent="0.35">
      <c r="A4448" s="8" t="str">
        <f t="shared" si="147"/>
        <v>Distribución volumen por criterio (kg ó litros)PALITOS PANMDD AM</v>
      </c>
      <c r="B4448" s="8" t="s">
        <v>265</v>
      </c>
      <c r="C4448" s="8">
        <v>0</v>
      </c>
      <c r="D4448" t="s">
        <v>144</v>
      </c>
      <c r="E4448" s="24">
        <v>7.8047207054148302</v>
      </c>
      <c r="F4448" s="24">
        <v>10.9387526904436</v>
      </c>
      <c r="G4448" s="24">
        <v>11.757051914999501</v>
      </c>
      <c r="H4448" s="9">
        <v>0</v>
      </c>
    </row>
    <row r="4449" spans="1:8" x14ac:dyDescent="0.35">
      <c r="A4449" s="8" t="str">
        <f t="shared" si="147"/>
        <v>Distribución volumen por criterio (kg ó litros)PALITOS PANRTO CENTRO</v>
      </c>
      <c r="B4449" s="8" t="s">
        <v>265</v>
      </c>
      <c r="C4449" s="8">
        <v>0</v>
      </c>
      <c r="D4449" t="s">
        <v>145</v>
      </c>
      <c r="E4449" s="24">
        <v>4.9628208447639404</v>
      </c>
      <c r="F4449" s="24">
        <v>4.5916153397274799</v>
      </c>
      <c r="G4449" s="24">
        <v>6.0357721975583596</v>
      </c>
      <c r="H4449" s="9">
        <v>0</v>
      </c>
    </row>
    <row r="4450" spans="1:8" x14ac:dyDescent="0.35">
      <c r="A4450" s="8" t="str">
        <f t="shared" si="147"/>
        <v>Distribución volumen por criterio (kg ó litros)PALITOS PANNORTE-CENTRO</v>
      </c>
      <c r="B4450" s="8" t="s">
        <v>265</v>
      </c>
      <c r="C4450" s="8">
        <v>0</v>
      </c>
      <c r="D4450" t="s">
        <v>146</v>
      </c>
      <c r="E4450" s="24">
        <v>5.5344309620712497</v>
      </c>
      <c r="F4450" s="24">
        <v>9.8416058160334003</v>
      </c>
      <c r="G4450" s="24">
        <v>8.4311746691089304</v>
      </c>
      <c r="H4450" s="9">
        <v>0</v>
      </c>
    </row>
    <row r="4451" spans="1:8" x14ac:dyDescent="0.35">
      <c r="A4451" s="8" t="str">
        <f t="shared" si="147"/>
        <v>Distribución volumen por criterio (kg ó litros)PALITOS PANNOROESTE</v>
      </c>
      <c r="B4451" s="8" t="s">
        <v>265</v>
      </c>
      <c r="C4451" s="8">
        <v>0</v>
      </c>
      <c r="D4451" t="s">
        <v>147</v>
      </c>
      <c r="E4451" s="24">
        <v>4.0448974179202803</v>
      </c>
      <c r="F4451" s="24">
        <v>6.0729675138136896</v>
      </c>
      <c r="G4451" s="24">
        <v>4.8431163320997603</v>
      </c>
      <c r="H4451" s="9">
        <v>0</v>
      </c>
    </row>
    <row r="4452" spans="1:8" x14ac:dyDescent="0.35">
      <c r="A4452" s="8" t="str">
        <f t="shared" si="147"/>
        <v>Distribución volumen por criterio (kg ó litros)PALITOS PAN&lt;2MIL</v>
      </c>
      <c r="B4452" s="8" t="s">
        <v>265</v>
      </c>
      <c r="C4452" s="8">
        <v>0</v>
      </c>
      <c r="D4452" t="s">
        <v>148</v>
      </c>
      <c r="E4452" s="24">
        <v>4.1884987534219098</v>
      </c>
      <c r="F4452" s="24">
        <v>3.7112558808811</v>
      </c>
      <c r="G4452" s="24">
        <v>4.4339363454927998</v>
      </c>
      <c r="H4452" s="9">
        <v>0</v>
      </c>
    </row>
    <row r="4453" spans="1:8" x14ac:dyDescent="0.35">
      <c r="A4453" s="8" t="str">
        <f t="shared" si="147"/>
        <v>Distribución volumen por criterio (kg ó litros)PALITOS PAN2-5MIL</v>
      </c>
      <c r="B4453" s="8" t="s">
        <v>265</v>
      </c>
      <c r="C4453" s="8">
        <v>0</v>
      </c>
      <c r="D4453" t="s">
        <v>149</v>
      </c>
      <c r="E4453" s="24">
        <v>1.36780793291073</v>
      </c>
      <c r="F4453" s="24">
        <v>1.95321225543587</v>
      </c>
      <c r="G4453" s="24">
        <v>2.5345984056584401</v>
      </c>
      <c r="H4453" s="9">
        <v>0</v>
      </c>
    </row>
    <row r="4454" spans="1:8" x14ac:dyDescent="0.35">
      <c r="A4454" s="8" t="str">
        <f t="shared" si="147"/>
        <v>Distribución volumen por criterio (kg ó litros)PALITOS PAN5-10MIL</v>
      </c>
      <c r="B4454" s="8" t="s">
        <v>265</v>
      </c>
      <c r="C4454" s="8">
        <v>0</v>
      </c>
      <c r="D4454" t="s">
        <v>150</v>
      </c>
      <c r="E4454" s="24">
        <v>5.7005856153324697</v>
      </c>
      <c r="F4454" s="24">
        <v>4.0841799320181398</v>
      </c>
      <c r="G4454" s="24">
        <v>5.8924977522228401</v>
      </c>
      <c r="H4454" s="9">
        <v>0</v>
      </c>
    </row>
    <row r="4455" spans="1:8" x14ac:dyDescent="0.35">
      <c r="A4455" s="8" t="str">
        <f t="shared" si="147"/>
        <v>Distribución volumen por criterio (kg ó litros)PALITOS PAN10-30MIL</v>
      </c>
      <c r="B4455" s="8" t="s">
        <v>265</v>
      </c>
      <c r="C4455" s="8">
        <v>0</v>
      </c>
      <c r="D4455" t="s">
        <v>151</v>
      </c>
      <c r="E4455" s="24">
        <v>23.846527375747002</v>
      </c>
      <c r="F4455" s="24">
        <v>22.081907665188499</v>
      </c>
      <c r="G4455" s="24">
        <v>16.411241484519099</v>
      </c>
      <c r="H4455" s="9">
        <v>0</v>
      </c>
    </row>
    <row r="4456" spans="1:8" x14ac:dyDescent="0.35">
      <c r="A4456" s="8" t="str">
        <f t="shared" si="147"/>
        <v>Distribución volumen por criterio (kg ó litros)PALITOS PAN30-100MIL</v>
      </c>
      <c r="B4456" s="8" t="s">
        <v>265</v>
      </c>
      <c r="C4456" s="8">
        <v>0</v>
      </c>
      <c r="D4456" t="s">
        <v>152</v>
      </c>
      <c r="E4456" s="24">
        <v>18.414773041330498</v>
      </c>
      <c r="F4456" s="24">
        <v>27.3038573558416</v>
      </c>
      <c r="G4456" s="24">
        <v>17.6264766871776</v>
      </c>
      <c r="H4456" s="9">
        <v>0</v>
      </c>
    </row>
    <row r="4457" spans="1:8" x14ac:dyDescent="0.35">
      <c r="A4457" s="8" t="str">
        <f t="shared" si="147"/>
        <v>Distribución volumen por criterio (kg ó litros)PALITOS PAN100-200MIL</v>
      </c>
      <c r="B4457" s="8" t="s">
        <v>265</v>
      </c>
      <c r="C4457" s="8">
        <v>0</v>
      </c>
      <c r="D4457" t="s">
        <v>153</v>
      </c>
      <c r="E4457" s="24">
        <v>10.885803798014599</v>
      </c>
      <c r="F4457" s="24">
        <v>10.5453613549273</v>
      </c>
      <c r="G4457" s="24">
        <v>7.6198289635350003</v>
      </c>
      <c r="H4457" s="9">
        <v>0</v>
      </c>
    </row>
    <row r="4458" spans="1:8" x14ac:dyDescent="0.35">
      <c r="A4458" s="8" t="str">
        <f t="shared" si="147"/>
        <v>Distribución volumen por criterio (kg ó litros)PALITOS PAN200-500MIL</v>
      </c>
      <c r="B4458" s="8" t="s">
        <v>265</v>
      </c>
      <c r="C4458" s="8">
        <v>0</v>
      </c>
      <c r="D4458" t="s">
        <v>154</v>
      </c>
      <c r="E4458" s="24">
        <v>15.353274703919499</v>
      </c>
      <c r="F4458" s="24">
        <v>13.015534876633501</v>
      </c>
      <c r="G4458" s="24">
        <v>12.810985062594501</v>
      </c>
      <c r="H4458" s="9">
        <v>0</v>
      </c>
    </row>
    <row r="4459" spans="1:8" x14ac:dyDescent="0.35">
      <c r="A4459" s="8" t="str">
        <f t="shared" si="147"/>
        <v>Distribución volumen por criterio (kg ó litros)PALITOS PAN&gt;500MIL</v>
      </c>
      <c r="B4459" s="8" t="s">
        <v>265</v>
      </c>
      <c r="C4459" s="8">
        <v>0</v>
      </c>
      <c r="D4459" t="s">
        <v>155</v>
      </c>
      <c r="E4459" s="24">
        <v>20.2427360522409</v>
      </c>
      <c r="F4459" s="24">
        <v>17.304682021170301</v>
      </c>
      <c r="G4459" s="24">
        <v>32.670429624744102</v>
      </c>
      <c r="H4459" s="9">
        <v>0</v>
      </c>
    </row>
    <row r="4460" spans="1:8" x14ac:dyDescent="0.35">
      <c r="A4460" s="8" t="str">
        <f t="shared" si="147"/>
        <v>Distribución volumen por criterio (kg ó litros)PALITOS PANDE 15 A 19 AÑOS</v>
      </c>
      <c r="B4460" s="8" t="s">
        <v>265</v>
      </c>
      <c r="C4460" s="8">
        <v>0</v>
      </c>
      <c r="D4460" t="s">
        <v>156</v>
      </c>
      <c r="E4460" s="24">
        <v>8.1929369302275106</v>
      </c>
      <c r="F4460" s="24">
        <v>2.9287415563793999</v>
      </c>
      <c r="G4460" s="24">
        <v>1.7123233340206501</v>
      </c>
      <c r="H4460" s="9">
        <v>0</v>
      </c>
    </row>
    <row r="4461" spans="1:8" x14ac:dyDescent="0.35">
      <c r="A4461" s="8" t="str">
        <f t="shared" si="147"/>
        <v>Distribución volumen por criterio (kg ó litros)PALITOS PANDE 20 A 24 AÑOS</v>
      </c>
      <c r="B4461" s="8" t="s">
        <v>265</v>
      </c>
      <c r="C4461" s="8">
        <v>0</v>
      </c>
      <c r="D4461" t="s">
        <v>157</v>
      </c>
      <c r="E4461" s="24">
        <v>2.76971372826246</v>
      </c>
      <c r="F4461" s="24">
        <v>3.1551825345840001</v>
      </c>
      <c r="G4461" s="24">
        <v>7.17778030714571</v>
      </c>
      <c r="H4461" s="9">
        <v>0</v>
      </c>
    </row>
    <row r="4462" spans="1:8" x14ac:dyDescent="0.35">
      <c r="A4462" s="8" t="str">
        <f t="shared" si="147"/>
        <v>Distribución volumen por criterio (kg ó litros)PALITOS PANDE 25 A 34 AÑOS</v>
      </c>
      <c r="B4462" s="8" t="s">
        <v>265</v>
      </c>
      <c r="C4462" s="8">
        <v>0</v>
      </c>
      <c r="D4462" t="s">
        <v>158</v>
      </c>
      <c r="E4462" s="24">
        <v>5.0755971307854804</v>
      </c>
      <c r="F4462" s="24">
        <v>7.4043020257763104</v>
      </c>
      <c r="G4462" s="24">
        <v>5.37451888263318</v>
      </c>
      <c r="H4462" s="9">
        <v>0</v>
      </c>
    </row>
    <row r="4463" spans="1:8" x14ac:dyDescent="0.35">
      <c r="A4463" s="8" t="str">
        <f t="shared" si="147"/>
        <v>Distribución volumen por criterio (kg ó litros)PALITOS PANDE 35 A 49 AÑOS</v>
      </c>
      <c r="B4463" s="8" t="s">
        <v>265</v>
      </c>
      <c r="C4463" s="8">
        <v>0</v>
      </c>
      <c r="D4463" t="s">
        <v>159</v>
      </c>
      <c r="E4463" s="24">
        <v>20.912159639573598</v>
      </c>
      <c r="F4463" s="24">
        <v>18.368294670021299</v>
      </c>
      <c r="G4463" s="24">
        <v>15.003020299842101</v>
      </c>
      <c r="H4463" s="9">
        <v>0</v>
      </c>
    </row>
    <row r="4464" spans="1:8" x14ac:dyDescent="0.35">
      <c r="A4464" s="8" t="str">
        <f t="shared" si="147"/>
        <v>Distribución volumen por criterio (kg ó litros)PALITOS PANDE 50 A 59 AÑOS</v>
      </c>
      <c r="B4464" s="8" t="s">
        <v>265</v>
      </c>
      <c r="C4464" s="8">
        <v>0</v>
      </c>
      <c r="D4464" t="s">
        <v>160</v>
      </c>
      <c r="E4464" s="24">
        <v>32.491990093316403</v>
      </c>
      <c r="F4464" s="24">
        <v>18.489949039578701</v>
      </c>
      <c r="G4464" s="24">
        <v>20.270030579755701</v>
      </c>
      <c r="H4464" s="9">
        <v>0</v>
      </c>
    </row>
    <row r="4465" spans="1:8" x14ac:dyDescent="0.35">
      <c r="A4465" s="8" t="str">
        <f t="shared" si="147"/>
        <v>Distribución volumen por criterio (kg ó litros)PALITOS PANDE 60 A 75 AÑOS</v>
      </c>
      <c r="B4465" s="8" t="s">
        <v>265</v>
      </c>
      <c r="C4465" s="8">
        <v>0</v>
      </c>
      <c r="D4465" t="s">
        <v>161</v>
      </c>
      <c r="E4465" s="24">
        <v>30.5576121750582</v>
      </c>
      <c r="F4465" s="24">
        <v>49.653532338136202</v>
      </c>
      <c r="G4465" s="24">
        <v>50.462327731413801</v>
      </c>
      <c r="H4465" s="9">
        <v>0</v>
      </c>
    </row>
    <row r="4466" spans="1:8" x14ac:dyDescent="0.35">
      <c r="A4466" s="8" t="str">
        <f t="shared" si="147"/>
        <v>Distribución volumen por criterio (kg ó litros)PALITOS PANNIVEL ALTO</v>
      </c>
      <c r="B4466" s="8" t="s">
        <v>265</v>
      </c>
      <c r="C4466" s="8">
        <v>0</v>
      </c>
      <c r="D4466" t="s">
        <v>245</v>
      </c>
      <c r="E4466" s="24">
        <v>24.939222651162702</v>
      </c>
      <c r="F4466" s="24">
        <v>29.689163940869999</v>
      </c>
      <c r="G4466" s="24">
        <v>21.904839504228299</v>
      </c>
      <c r="H4466" s="9">
        <v>0</v>
      </c>
    </row>
    <row r="4467" spans="1:8" x14ac:dyDescent="0.35">
      <c r="A4467" s="8" t="str">
        <f t="shared" si="147"/>
        <v>Distribución volumen por criterio (kg ó litros)PALITOS PANNIVEL MEDIO ALTO</v>
      </c>
      <c r="B4467" s="8" t="s">
        <v>265</v>
      </c>
      <c r="C4467" s="8">
        <v>0</v>
      </c>
      <c r="D4467" t="s">
        <v>246</v>
      </c>
      <c r="E4467" s="24">
        <v>16.136337630173099</v>
      </c>
      <c r="F4467" s="24">
        <v>15.8993419127387</v>
      </c>
      <c r="G4467" s="24">
        <v>11.1252356009773</v>
      </c>
      <c r="H4467" s="9">
        <v>0</v>
      </c>
    </row>
    <row r="4468" spans="1:8" x14ac:dyDescent="0.35">
      <c r="A4468" s="8" t="str">
        <f t="shared" si="147"/>
        <v>Distribución volumen por criterio (kg ó litros)PALITOS PANNIVEL MEDIO</v>
      </c>
      <c r="B4468" s="8" t="s">
        <v>265</v>
      </c>
      <c r="C4468" s="8">
        <v>0</v>
      </c>
      <c r="D4468" t="s">
        <v>247</v>
      </c>
      <c r="E4468" s="24">
        <v>28.274752405638701</v>
      </c>
      <c r="F4468" s="24">
        <v>18.8468711201769</v>
      </c>
      <c r="G4468" s="24">
        <v>25.1150953825783</v>
      </c>
      <c r="H4468" s="9">
        <v>0</v>
      </c>
    </row>
    <row r="4469" spans="1:8" x14ac:dyDescent="0.35">
      <c r="A4469" s="8" t="str">
        <f t="shared" si="147"/>
        <v>Distribución volumen por criterio (kg ó litros)PALITOS PANNIVEL MEDIO BAJO</v>
      </c>
      <c r="B4469" s="8" t="s">
        <v>265</v>
      </c>
      <c r="C4469" s="8">
        <v>0</v>
      </c>
      <c r="D4469" t="s">
        <v>248</v>
      </c>
      <c r="E4469" s="24">
        <v>13.650854373884201</v>
      </c>
      <c r="F4469" s="24">
        <v>8.6960569309116593</v>
      </c>
      <c r="G4469" s="24">
        <v>18.451450339699999</v>
      </c>
      <c r="H4469" s="9">
        <v>0</v>
      </c>
    </row>
    <row r="4470" spans="1:8" x14ac:dyDescent="0.35">
      <c r="A4470" s="8" t="str">
        <f t="shared" si="147"/>
        <v>Distribución volumen por criterio (kg ó litros)PALITOS PANNIVEL BAJO</v>
      </c>
      <c r="B4470" s="8" t="s">
        <v>265</v>
      </c>
      <c r="C4470" s="8">
        <v>0</v>
      </c>
      <c r="D4470" t="s">
        <v>249</v>
      </c>
      <c r="E4470" s="24">
        <v>16.998857182200201</v>
      </c>
      <c r="F4470" s="24">
        <v>26.8685704242546</v>
      </c>
      <c r="G4470" s="24">
        <v>23.4033803073273</v>
      </c>
      <c r="H4470" s="9">
        <v>0</v>
      </c>
    </row>
    <row r="4471" spans="1:8" x14ac:dyDescent="0.35">
      <c r="A4471" s="8" t="str">
        <f t="shared" si="147"/>
        <v>Distribución volumen por criterio (kg ó litros)PALITOS PANHOMBRE</v>
      </c>
      <c r="B4471" s="8" t="s">
        <v>265</v>
      </c>
      <c r="C4471" s="8">
        <v>0</v>
      </c>
      <c r="D4471" t="s">
        <v>166</v>
      </c>
      <c r="E4471" s="24">
        <v>44.595834266691099</v>
      </c>
      <c r="F4471" s="24">
        <v>43.210677532913003</v>
      </c>
      <c r="G4471" s="24">
        <v>44.715757612965596</v>
      </c>
      <c r="H4471" s="9">
        <v>0</v>
      </c>
    </row>
    <row r="4472" spans="1:8" x14ac:dyDescent="0.35">
      <c r="A4472" s="8" t="str">
        <f t="shared" si="147"/>
        <v>Distribución volumen por criterio (kg ó litros)PALITOS PANMUJER</v>
      </c>
      <c r="B4472" s="8" t="s">
        <v>265</v>
      </c>
      <c r="C4472" s="8">
        <v>0</v>
      </c>
      <c r="D4472" t="s">
        <v>167</v>
      </c>
      <c r="E4472" s="24">
        <v>55.404177854838402</v>
      </c>
      <c r="F4472" s="24">
        <v>56.789322467086997</v>
      </c>
      <c r="G4472" s="24">
        <v>55.284242387034404</v>
      </c>
      <c r="H4472" s="9">
        <v>0</v>
      </c>
    </row>
    <row r="4473" spans="1:8" x14ac:dyDescent="0.35">
      <c r="A4473" s="8" t="str">
        <f t="shared" ref="A4473:A4502" si="148">$I$2343&amp;$C$4473&amp;D4473</f>
        <v>Distribución volumen por criterio (kg ó litros)TORTITAST.ESPAÑA</v>
      </c>
      <c r="B4473" s="8" t="s">
        <v>265</v>
      </c>
      <c r="C4473" s="8" t="s">
        <v>280</v>
      </c>
      <c r="D4473" t="s">
        <v>138</v>
      </c>
      <c r="E4473" s="24">
        <v>100</v>
      </c>
      <c r="F4473" s="24">
        <v>100</v>
      </c>
      <c r="G4473" s="24">
        <v>100</v>
      </c>
      <c r="H4473" s="9">
        <v>0</v>
      </c>
    </row>
    <row r="4474" spans="1:8" x14ac:dyDescent="0.35">
      <c r="A4474" s="8" t="str">
        <f t="shared" si="148"/>
        <v>Distribución volumen por criterio (kg ó litros)TORTITASBCN AM</v>
      </c>
      <c r="B4474" s="8" t="s">
        <v>265</v>
      </c>
      <c r="C4474" s="8">
        <v>0</v>
      </c>
      <c r="D4474" t="s">
        <v>140</v>
      </c>
      <c r="E4474" s="24">
        <v>15.1140381550754</v>
      </c>
      <c r="F4474" s="24">
        <v>5.2161360503100003</v>
      </c>
      <c r="G4474" s="24">
        <v>11.5647701614132</v>
      </c>
      <c r="H4474" s="9">
        <v>0</v>
      </c>
    </row>
    <row r="4475" spans="1:8" x14ac:dyDescent="0.35">
      <c r="A4475" s="8" t="str">
        <f t="shared" si="148"/>
        <v>Distribución volumen por criterio (kg ó litros)TORTITASREST.CAT ARAGON</v>
      </c>
      <c r="B4475" s="8" t="s">
        <v>265</v>
      </c>
      <c r="C4475" s="8">
        <v>0</v>
      </c>
      <c r="D4475" t="s">
        <v>141</v>
      </c>
      <c r="E4475" s="24">
        <v>12.521309775126699</v>
      </c>
      <c r="F4475" s="24">
        <v>19.188958893544001</v>
      </c>
      <c r="G4475" s="24">
        <v>16.770889106536298</v>
      </c>
      <c r="H4475" s="9">
        <v>0</v>
      </c>
    </row>
    <row r="4476" spans="1:8" x14ac:dyDescent="0.35">
      <c r="A4476" s="8" t="str">
        <f t="shared" si="148"/>
        <v>Distribución volumen por criterio (kg ó litros)TORTITASLEVANTE</v>
      </c>
      <c r="B4476" s="8" t="s">
        <v>265</v>
      </c>
      <c r="C4476" s="8">
        <v>0</v>
      </c>
      <c r="D4476" t="s">
        <v>142</v>
      </c>
      <c r="E4476" s="24">
        <v>18.593015353658402</v>
      </c>
      <c r="F4476" s="24">
        <v>10.9783443882864</v>
      </c>
      <c r="G4476" s="24">
        <v>14.302906295751299</v>
      </c>
      <c r="H4476" s="9">
        <v>0</v>
      </c>
    </row>
    <row r="4477" spans="1:8" x14ac:dyDescent="0.35">
      <c r="A4477" s="8" t="str">
        <f t="shared" si="148"/>
        <v>Distribución volumen por criterio (kg ó litros)TORTITASANDALUCIA</v>
      </c>
      <c r="B4477" s="8" t="s">
        <v>265</v>
      </c>
      <c r="C4477" s="8">
        <v>0</v>
      </c>
      <c r="D4477" t="s">
        <v>143</v>
      </c>
      <c r="E4477" s="24">
        <v>8.7824293002417306</v>
      </c>
      <c r="F4477" s="24">
        <v>9.6143815712016192</v>
      </c>
      <c r="G4477" s="24">
        <v>10.0333820845215</v>
      </c>
      <c r="H4477" s="9">
        <v>0</v>
      </c>
    </row>
    <row r="4478" spans="1:8" x14ac:dyDescent="0.35">
      <c r="A4478" s="8" t="str">
        <f t="shared" si="148"/>
        <v>Distribución volumen por criterio (kg ó litros)TORTITASMDD AM</v>
      </c>
      <c r="B4478" s="8" t="s">
        <v>265</v>
      </c>
      <c r="C4478" s="8">
        <v>0</v>
      </c>
      <c r="D4478" t="s">
        <v>144</v>
      </c>
      <c r="E4478" s="24">
        <v>16.406075143049001</v>
      </c>
      <c r="F4478" s="24">
        <v>28.1204751655909</v>
      </c>
      <c r="G4478" s="24">
        <v>19.248812795060999</v>
      </c>
      <c r="H4478" s="9">
        <v>0</v>
      </c>
    </row>
    <row r="4479" spans="1:8" x14ac:dyDescent="0.35">
      <c r="A4479" s="8" t="str">
        <f t="shared" si="148"/>
        <v>Distribución volumen por criterio (kg ó litros)TORTITASRTO CENTRO</v>
      </c>
      <c r="B4479" s="8" t="s">
        <v>265</v>
      </c>
      <c r="C4479" s="8">
        <v>0</v>
      </c>
      <c r="D4479" t="s">
        <v>145</v>
      </c>
      <c r="E4479" s="24">
        <v>12.0324065626594</v>
      </c>
      <c r="F4479" s="24">
        <v>7.4967634434511297</v>
      </c>
      <c r="G4479" s="24">
        <v>15.0068875006443</v>
      </c>
      <c r="H4479" s="9">
        <v>0</v>
      </c>
    </row>
    <row r="4480" spans="1:8" x14ac:dyDescent="0.35">
      <c r="A4480" s="8" t="str">
        <f t="shared" si="148"/>
        <v>Distribución volumen por criterio (kg ó litros)TORTITASNORTE-CENTRO</v>
      </c>
      <c r="B4480" s="8" t="s">
        <v>265</v>
      </c>
      <c r="C4480" s="8">
        <v>0</v>
      </c>
      <c r="D4480" t="s">
        <v>146</v>
      </c>
      <c r="E4480" s="24">
        <v>7.0374060062241703</v>
      </c>
      <c r="F4480" s="24">
        <v>12.4257313100892</v>
      </c>
      <c r="G4480" s="24">
        <v>6.26075878019937</v>
      </c>
      <c r="H4480" s="9">
        <v>0</v>
      </c>
    </row>
    <row r="4481" spans="1:8" x14ac:dyDescent="0.35">
      <c r="A4481" s="8" t="str">
        <f t="shared" si="148"/>
        <v>Distribución volumen por criterio (kg ó litros)TORTITASNOROESTE</v>
      </c>
      <c r="B4481" s="8" t="s">
        <v>265</v>
      </c>
      <c r="C4481" s="8">
        <v>0</v>
      </c>
      <c r="D4481" t="s">
        <v>147</v>
      </c>
      <c r="E4481" s="24">
        <v>9.5133253530539292</v>
      </c>
      <c r="F4481" s="24">
        <v>6.9591975090037197</v>
      </c>
      <c r="G4481" s="24">
        <v>6.8116008011399298</v>
      </c>
      <c r="H4481" s="9">
        <v>0</v>
      </c>
    </row>
    <row r="4482" spans="1:8" x14ac:dyDescent="0.35">
      <c r="A4482" s="8" t="str">
        <f t="shared" si="148"/>
        <v>Distribución volumen por criterio (kg ó litros)TORTITAS&lt;2MIL</v>
      </c>
      <c r="B4482" s="8" t="s">
        <v>265</v>
      </c>
      <c r="C4482" s="8">
        <v>0</v>
      </c>
      <c r="D4482" t="s">
        <v>148</v>
      </c>
      <c r="E4482" s="24">
        <v>7.0791104040962702</v>
      </c>
      <c r="F4482" s="24">
        <v>2.5878741876520199</v>
      </c>
      <c r="G4482" s="24">
        <v>7.5912222275317198</v>
      </c>
      <c r="H4482" s="9">
        <v>0</v>
      </c>
    </row>
    <row r="4483" spans="1:8" x14ac:dyDescent="0.35">
      <c r="A4483" s="8" t="str">
        <f t="shared" si="148"/>
        <v>Distribución volumen por criterio (kg ó litros)TORTITAS2-5MIL</v>
      </c>
      <c r="B4483" s="8" t="s">
        <v>265</v>
      </c>
      <c r="C4483" s="8">
        <v>0</v>
      </c>
      <c r="D4483" t="s">
        <v>149</v>
      </c>
      <c r="E4483" s="24">
        <v>4.6178165481017102</v>
      </c>
      <c r="F4483" s="24">
        <v>4.2043905151244498</v>
      </c>
      <c r="G4483" s="24">
        <v>2.48477845425748</v>
      </c>
      <c r="H4483" s="9">
        <v>0</v>
      </c>
    </row>
    <row r="4484" spans="1:8" x14ac:dyDescent="0.35">
      <c r="A4484" s="8" t="str">
        <f t="shared" si="148"/>
        <v>Distribución volumen por criterio (kg ó litros)TORTITAS5-10MIL</v>
      </c>
      <c r="B4484" s="8" t="s">
        <v>265</v>
      </c>
      <c r="C4484" s="8">
        <v>0</v>
      </c>
      <c r="D4484" t="s">
        <v>150</v>
      </c>
      <c r="E4484" s="24">
        <v>8.9001760820970794</v>
      </c>
      <c r="F4484" s="24">
        <v>2.59574460637113</v>
      </c>
      <c r="G4484" s="24">
        <v>4.1487775391850104</v>
      </c>
      <c r="H4484" s="9">
        <v>0</v>
      </c>
    </row>
    <row r="4485" spans="1:8" x14ac:dyDescent="0.35">
      <c r="A4485" s="8" t="str">
        <f t="shared" si="148"/>
        <v>Distribución volumen por criterio (kg ó litros)TORTITAS10-30MIL</v>
      </c>
      <c r="B4485" s="8" t="s">
        <v>265</v>
      </c>
      <c r="C4485" s="8">
        <v>0</v>
      </c>
      <c r="D4485" t="s">
        <v>151</v>
      </c>
      <c r="E4485" s="24">
        <v>17.8509736486956</v>
      </c>
      <c r="F4485" s="24">
        <v>12.273089527325601</v>
      </c>
      <c r="G4485" s="24">
        <v>24.3040275605379</v>
      </c>
      <c r="H4485" s="9">
        <v>0</v>
      </c>
    </row>
    <row r="4486" spans="1:8" x14ac:dyDescent="0.35">
      <c r="A4486" s="8" t="str">
        <f t="shared" si="148"/>
        <v>Distribución volumen por criterio (kg ó litros)TORTITAS30-100MIL</v>
      </c>
      <c r="B4486" s="8" t="s">
        <v>265</v>
      </c>
      <c r="C4486" s="8">
        <v>0</v>
      </c>
      <c r="D4486" t="s">
        <v>152</v>
      </c>
      <c r="E4486" s="24">
        <v>15.181832869449</v>
      </c>
      <c r="F4486" s="24">
        <v>15.168966046348499</v>
      </c>
      <c r="G4486" s="24">
        <v>12.089111954526301</v>
      </c>
      <c r="H4486" s="9">
        <v>0</v>
      </c>
    </row>
    <row r="4487" spans="1:8" x14ac:dyDescent="0.35">
      <c r="A4487" s="8" t="str">
        <f t="shared" si="148"/>
        <v>Distribución volumen por criterio (kg ó litros)TORTITAS100-200MIL</v>
      </c>
      <c r="B4487" s="8" t="s">
        <v>265</v>
      </c>
      <c r="C4487" s="8">
        <v>0</v>
      </c>
      <c r="D4487" t="s">
        <v>153</v>
      </c>
      <c r="E4487" s="24">
        <v>5.51414334110836</v>
      </c>
      <c r="F4487" s="24">
        <v>4.3060816924959102</v>
      </c>
      <c r="G4487" s="24">
        <v>12.619406233855999</v>
      </c>
      <c r="H4487" s="9">
        <v>0</v>
      </c>
    </row>
    <row r="4488" spans="1:8" x14ac:dyDescent="0.35">
      <c r="A4488" s="8" t="str">
        <f t="shared" si="148"/>
        <v>Distribución volumen por criterio (kg ó litros)TORTITAS200-500MIL</v>
      </c>
      <c r="B4488" s="8" t="s">
        <v>265</v>
      </c>
      <c r="C4488" s="8">
        <v>0</v>
      </c>
      <c r="D4488" t="s">
        <v>154</v>
      </c>
      <c r="E4488" s="24">
        <v>21.341607741963202</v>
      </c>
      <c r="F4488" s="24">
        <v>16.479965437835101</v>
      </c>
      <c r="G4488" s="24">
        <v>13.6618739495198</v>
      </c>
      <c r="H4488" s="9">
        <v>0</v>
      </c>
    </row>
    <row r="4489" spans="1:8" x14ac:dyDescent="0.35">
      <c r="A4489" s="8" t="str">
        <f t="shared" si="148"/>
        <v>Distribución volumen por criterio (kg ó litros)TORTITAS&gt;500MIL</v>
      </c>
      <c r="B4489" s="8" t="s">
        <v>265</v>
      </c>
      <c r="C4489" s="8">
        <v>0</v>
      </c>
      <c r="D4489" t="s">
        <v>155</v>
      </c>
      <c r="E4489" s="24">
        <v>19.5143450135776</v>
      </c>
      <c r="F4489" s="24">
        <v>42.383867566932103</v>
      </c>
      <c r="G4489" s="24">
        <v>23.100805090692599</v>
      </c>
      <c r="H4489" s="9">
        <v>0</v>
      </c>
    </row>
    <row r="4490" spans="1:8" x14ac:dyDescent="0.35">
      <c r="A4490" s="8" t="str">
        <f t="shared" si="148"/>
        <v>Distribución volumen por criterio (kg ó litros)TORTITASDE 15 A 19 AÑOS</v>
      </c>
      <c r="B4490" s="8" t="s">
        <v>265</v>
      </c>
      <c r="C4490" s="8">
        <v>0</v>
      </c>
      <c r="D4490" t="s">
        <v>156</v>
      </c>
      <c r="E4490" s="24">
        <v>2.4045690959819699</v>
      </c>
      <c r="F4490" s="24">
        <v>11.6310407213948</v>
      </c>
      <c r="G4490" s="24">
        <v>5.6277032170140302</v>
      </c>
      <c r="H4490" s="9">
        <v>0</v>
      </c>
    </row>
    <row r="4491" spans="1:8" x14ac:dyDescent="0.35">
      <c r="A4491" s="8" t="str">
        <f t="shared" si="148"/>
        <v>Distribución volumen por criterio (kg ó litros)TORTITASDE 20 A 24 AÑOS</v>
      </c>
      <c r="B4491" s="8" t="s">
        <v>265</v>
      </c>
      <c r="C4491" s="8">
        <v>0</v>
      </c>
      <c r="D4491" t="s">
        <v>157</v>
      </c>
      <c r="E4491" s="24">
        <v>7.0214868740597796</v>
      </c>
      <c r="F4491" s="24">
        <v>9.52795865608954</v>
      </c>
      <c r="G4491" s="24">
        <v>7.2577926962015802</v>
      </c>
      <c r="H4491" s="9">
        <v>0</v>
      </c>
    </row>
    <row r="4492" spans="1:8" x14ac:dyDescent="0.35">
      <c r="A4492" s="8" t="str">
        <f t="shared" si="148"/>
        <v>Distribución volumen por criterio (kg ó litros)TORTITASDE 25 A 34 AÑOS</v>
      </c>
      <c r="B4492" s="8" t="s">
        <v>265</v>
      </c>
      <c r="C4492" s="8">
        <v>0</v>
      </c>
      <c r="D4492" t="s">
        <v>158</v>
      </c>
      <c r="E4492" s="24">
        <v>11.4041572774104</v>
      </c>
      <c r="F4492" s="24">
        <v>10.341140936504001</v>
      </c>
      <c r="G4492" s="24">
        <v>12.9637060134033</v>
      </c>
      <c r="H4492" s="9">
        <v>0</v>
      </c>
    </row>
    <row r="4493" spans="1:8" x14ac:dyDescent="0.35">
      <c r="A4493" s="8" t="str">
        <f t="shared" si="148"/>
        <v>Distribución volumen por criterio (kg ó litros)TORTITASDE 35 A 49 AÑOS</v>
      </c>
      <c r="B4493" s="8" t="s">
        <v>265</v>
      </c>
      <c r="C4493" s="8">
        <v>0</v>
      </c>
      <c r="D4493" t="s">
        <v>159</v>
      </c>
      <c r="E4493" s="24">
        <v>32.720708486117701</v>
      </c>
      <c r="F4493" s="24">
        <v>22.9612523358924</v>
      </c>
      <c r="G4493" s="24">
        <v>18.6958712246206</v>
      </c>
      <c r="H4493" s="9">
        <v>0</v>
      </c>
    </row>
    <row r="4494" spans="1:8" x14ac:dyDescent="0.35">
      <c r="A4494" s="8" t="str">
        <f t="shared" si="148"/>
        <v>Distribución volumen por criterio (kg ó litros)TORTITASDE 50 A 59 AÑOS</v>
      </c>
      <c r="B4494" s="8" t="s">
        <v>265</v>
      </c>
      <c r="C4494" s="8">
        <v>0</v>
      </c>
      <c r="D4494" t="s">
        <v>160</v>
      </c>
      <c r="E4494" s="24">
        <v>26.8826718156228</v>
      </c>
      <c r="F4494" s="24">
        <v>16.072203069638299</v>
      </c>
      <c r="G4494" s="24">
        <v>17.291246270759899</v>
      </c>
      <c r="H4494" s="9">
        <v>0</v>
      </c>
    </row>
    <row r="4495" spans="1:8" x14ac:dyDescent="0.35">
      <c r="A4495" s="8" t="str">
        <f t="shared" si="148"/>
        <v>Distribución volumen por criterio (kg ó litros)TORTITASDE 60 A 75 AÑOS</v>
      </c>
      <c r="B4495" s="8" t="s">
        <v>265</v>
      </c>
      <c r="C4495" s="8">
        <v>0</v>
      </c>
      <c r="D4495" t="s">
        <v>161</v>
      </c>
      <c r="E4495" s="24">
        <v>19.566404191171902</v>
      </c>
      <c r="F4495" s="24">
        <v>29.466404280481001</v>
      </c>
      <c r="G4495" s="24">
        <v>38.163676815367197</v>
      </c>
      <c r="H4495" s="9">
        <v>0</v>
      </c>
    </row>
    <row r="4496" spans="1:8" x14ac:dyDescent="0.35">
      <c r="A4496" s="8" t="str">
        <f t="shared" si="148"/>
        <v>Distribución volumen por criterio (kg ó litros)TORTITASNIVEL ALTO</v>
      </c>
      <c r="B4496" s="8" t="s">
        <v>265</v>
      </c>
      <c r="C4496" s="8">
        <v>0</v>
      </c>
      <c r="D4496" t="s">
        <v>245</v>
      </c>
      <c r="E4496" s="24">
        <v>22.6856841357205</v>
      </c>
      <c r="F4496" s="24">
        <v>24.895082476037199</v>
      </c>
      <c r="G4496" s="24">
        <v>16.755138722653601</v>
      </c>
      <c r="H4496" s="9">
        <v>0</v>
      </c>
    </row>
    <row r="4497" spans="1:8" x14ac:dyDescent="0.35">
      <c r="A4497" s="8" t="str">
        <f t="shared" si="148"/>
        <v>Distribución volumen por criterio (kg ó litros)TORTITASNIVEL MEDIO ALTO</v>
      </c>
      <c r="B4497" s="8" t="s">
        <v>265</v>
      </c>
      <c r="C4497" s="8">
        <v>0</v>
      </c>
      <c r="D4497" t="s">
        <v>246</v>
      </c>
      <c r="E4497" s="24">
        <v>10.098833632640901</v>
      </c>
      <c r="F4497" s="24">
        <v>12.250928085142901</v>
      </c>
      <c r="G4497" s="24">
        <v>17.2900949049051</v>
      </c>
      <c r="H4497" s="9">
        <v>0</v>
      </c>
    </row>
    <row r="4498" spans="1:8" x14ac:dyDescent="0.35">
      <c r="A4498" s="8" t="str">
        <f t="shared" si="148"/>
        <v>Distribución volumen por criterio (kg ó litros)TORTITASNIVEL MEDIO</v>
      </c>
      <c r="B4498" s="8" t="s">
        <v>265</v>
      </c>
      <c r="C4498" s="8">
        <v>0</v>
      </c>
      <c r="D4498" t="s">
        <v>247</v>
      </c>
      <c r="E4498" s="24">
        <v>30.269455885418399</v>
      </c>
      <c r="F4498" s="24">
        <v>25.7700758395648</v>
      </c>
      <c r="G4498" s="24">
        <v>33.220197214672901</v>
      </c>
      <c r="H4498" s="9">
        <v>0</v>
      </c>
    </row>
    <row r="4499" spans="1:8" x14ac:dyDescent="0.35">
      <c r="A4499" s="8" t="str">
        <f t="shared" si="148"/>
        <v>Distribución volumen por criterio (kg ó litros)TORTITASNIVEL MEDIO BAJO</v>
      </c>
      <c r="B4499" s="8" t="s">
        <v>265</v>
      </c>
      <c r="C4499" s="8">
        <v>0</v>
      </c>
      <c r="D4499" t="s">
        <v>248</v>
      </c>
      <c r="E4499" s="24">
        <v>10.6505857822604</v>
      </c>
      <c r="F4499" s="24">
        <v>17.829138402100799</v>
      </c>
      <c r="G4499" s="24">
        <v>15.4352859018261</v>
      </c>
      <c r="H4499" s="9">
        <v>0</v>
      </c>
    </row>
    <row r="4500" spans="1:8" x14ac:dyDescent="0.35">
      <c r="A4500" s="8" t="str">
        <f t="shared" si="148"/>
        <v>Distribución volumen por criterio (kg ó litros)TORTITASNIVEL BAJO</v>
      </c>
      <c r="B4500" s="8" t="s">
        <v>265</v>
      </c>
      <c r="C4500" s="8">
        <v>0</v>
      </c>
      <c r="D4500" t="s">
        <v>249</v>
      </c>
      <c r="E4500" s="24">
        <v>26.295451862137401</v>
      </c>
      <c r="F4500" s="24">
        <v>19.254763528631401</v>
      </c>
      <c r="G4500" s="24">
        <v>17.299290781209301</v>
      </c>
      <c r="H4500" s="9">
        <v>0</v>
      </c>
    </row>
    <row r="4501" spans="1:8" x14ac:dyDescent="0.35">
      <c r="A4501" s="8" t="str">
        <f t="shared" si="148"/>
        <v>Distribución volumen por criterio (kg ó litros)TORTITASHOMBRE</v>
      </c>
      <c r="B4501" s="8" t="s">
        <v>265</v>
      </c>
      <c r="C4501" s="8">
        <v>0</v>
      </c>
      <c r="D4501" t="s">
        <v>166</v>
      </c>
      <c r="E4501" s="24">
        <v>28.590574947308099</v>
      </c>
      <c r="F4501" s="24">
        <v>20.935830124975698</v>
      </c>
      <c r="G4501" s="24">
        <v>29.2730554427811</v>
      </c>
      <c r="H4501" s="9">
        <v>0</v>
      </c>
    </row>
    <row r="4502" spans="1:8" x14ac:dyDescent="0.35">
      <c r="A4502" s="8" t="str">
        <f t="shared" si="148"/>
        <v>Distribución volumen por criterio (kg ó litros)TORTITASMUJER</v>
      </c>
      <c r="B4502" s="8" t="s">
        <v>265</v>
      </c>
      <c r="C4502" s="8">
        <v>0</v>
      </c>
      <c r="D4502" t="s">
        <v>167</v>
      </c>
      <c r="E4502" s="24">
        <v>71.409425052691901</v>
      </c>
      <c r="F4502" s="24">
        <v>79.064161123632104</v>
      </c>
      <c r="G4502" s="24">
        <v>70.726937031951906</v>
      </c>
      <c r="H4502" s="9">
        <v>0</v>
      </c>
    </row>
    <row r="4503" spans="1:8" x14ac:dyDescent="0.35">
      <c r="A4503" s="8" t="str">
        <f t="shared" ref="A4503:A4532" si="149">$I$2343&amp;$C$4503&amp;D4503</f>
        <v>Distribución volumen por criterio (kg ó litros)BARRITAST.ESPAÑA</v>
      </c>
      <c r="B4503" s="8" t="s">
        <v>265</v>
      </c>
      <c r="C4503" s="8" t="s">
        <v>281</v>
      </c>
      <c r="D4503" t="s">
        <v>138</v>
      </c>
      <c r="E4503" s="24">
        <v>100</v>
      </c>
      <c r="F4503" s="24">
        <v>100</v>
      </c>
      <c r="G4503" s="24">
        <v>100</v>
      </c>
      <c r="H4503" s="9">
        <v>0</v>
      </c>
    </row>
    <row r="4504" spans="1:8" x14ac:dyDescent="0.35">
      <c r="A4504" s="8" t="str">
        <f t="shared" si="149"/>
        <v>Distribución volumen por criterio (kg ó litros)BARRITASBCN AM</v>
      </c>
      <c r="B4504" s="8" t="s">
        <v>265</v>
      </c>
      <c r="C4504" s="8">
        <v>0</v>
      </c>
      <c r="D4504" t="s">
        <v>140</v>
      </c>
      <c r="E4504" s="24">
        <v>25.9907141389284</v>
      </c>
      <c r="F4504" s="24">
        <v>7.8559925615494297</v>
      </c>
      <c r="G4504" s="24">
        <v>11.020583819011501</v>
      </c>
      <c r="H4504" s="9">
        <v>0</v>
      </c>
    </row>
    <row r="4505" spans="1:8" x14ac:dyDescent="0.35">
      <c r="A4505" s="8" t="str">
        <f t="shared" si="149"/>
        <v>Distribución volumen por criterio (kg ó litros)BARRITASREST.CAT ARAGON</v>
      </c>
      <c r="B4505" s="8" t="s">
        <v>265</v>
      </c>
      <c r="C4505" s="8">
        <v>0</v>
      </c>
      <c r="D4505" t="s">
        <v>141</v>
      </c>
      <c r="E4505" s="24">
        <v>18.244338584178099</v>
      </c>
      <c r="F4505" s="24">
        <v>22.337771573114399</v>
      </c>
      <c r="G4505" s="24">
        <v>44.832014341030899</v>
      </c>
      <c r="H4505" s="9">
        <v>0</v>
      </c>
    </row>
    <row r="4506" spans="1:8" x14ac:dyDescent="0.35">
      <c r="A4506" s="8" t="str">
        <f t="shared" si="149"/>
        <v>Distribución volumen por criterio (kg ó litros)BARRITASLEVANTE</v>
      </c>
      <c r="B4506" s="8" t="s">
        <v>265</v>
      </c>
      <c r="C4506" s="8">
        <v>0</v>
      </c>
      <c r="D4506" t="s">
        <v>142</v>
      </c>
      <c r="E4506" s="24">
        <v>26.9601884877533</v>
      </c>
      <c r="F4506" s="24">
        <v>29.444474217301401</v>
      </c>
      <c r="G4506" s="24">
        <v>16.8520641409308</v>
      </c>
      <c r="H4506" s="9">
        <v>0</v>
      </c>
    </row>
    <row r="4507" spans="1:8" x14ac:dyDescent="0.35">
      <c r="A4507" s="8" t="str">
        <f t="shared" si="149"/>
        <v>Distribución volumen por criterio (kg ó litros)BARRITASANDALUCIA</v>
      </c>
      <c r="B4507" s="8" t="s">
        <v>265</v>
      </c>
      <c r="C4507" s="8">
        <v>0</v>
      </c>
      <c r="D4507" t="s">
        <v>143</v>
      </c>
      <c r="E4507" s="24">
        <v>4.6155600853369601</v>
      </c>
      <c r="F4507" s="24">
        <v>9.9174910770747804</v>
      </c>
      <c r="G4507" s="24">
        <v>5.5670340578541699</v>
      </c>
      <c r="H4507" s="9">
        <v>0</v>
      </c>
    </row>
    <row r="4508" spans="1:8" x14ac:dyDescent="0.35">
      <c r="A4508" s="8" t="str">
        <f t="shared" si="149"/>
        <v>Distribución volumen por criterio (kg ó litros)BARRITASMDD AM</v>
      </c>
      <c r="B4508" s="8" t="s">
        <v>265</v>
      </c>
      <c r="C4508" s="8">
        <v>0</v>
      </c>
      <c r="D4508" t="s">
        <v>144</v>
      </c>
      <c r="E4508" s="24">
        <v>6.3281265652216998</v>
      </c>
      <c r="F4508" s="24">
        <v>7.5642691775903304</v>
      </c>
      <c r="G4508" s="24">
        <v>8.6908573833901208</v>
      </c>
      <c r="H4508" s="9">
        <v>0</v>
      </c>
    </row>
    <row r="4509" spans="1:8" x14ac:dyDescent="0.35">
      <c r="A4509" s="8" t="str">
        <f t="shared" si="149"/>
        <v>Distribución volumen por criterio (kg ó litros)BARRITASRTO CENTRO</v>
      </c>
      <c r="B4509" s="8" t="s">
        <v>265</v>
      </c>
      <c r="C4509" s="8">
        <v>0</v>
      </c>
      <c r="D4509" t="s">
        <v>145</v>
      </c>
      <c r="E4509" s="24">
        <v>6.8275092060079299</v>
      </c>
      <c r="F4509" s="24">
        <v>9.2281937641346605</v>
      </c>
      <c r="G4509" s="24">
        <v>6.4686216652600699</v>
      </c>
      <c r="H4509" s="9">
        <v>0</v>
      </c>
    </row>
    <row r="4510" spans="1:8" x14ac:dyDescent="0.35">
      <c r="A4510" s="8" t="str">
        <f t="shared" si="149"/>
        <v>Distribución volumen por criterio (kg ó litros)BARRITASNORTE-CENTRO</v>
      </c>
      <c r="B4510" s="8" t="s">
        <v>265</v>
      </c>
      <c r="C4510" s="8">
        <v>0</v>
      </c>
      <c r="D4510" t="s">
        <v>146</v>
      </c>
      <c r="E4510" s="24">
        <v>7.9342937462112699</v>
      </c>
      <c r="F4510" s="24">
        <v>7.2395952796921703</v>
      </c>
      <c r="G4510" s="24">
        <v>2.1504752770093298</v>
      </c>
      <c r="H4510" s="9">
        <v>0</v>
      </c>
    </row>
    <row r="4511" spans="1:8" x14ac:dyDescent="0.35">
      <c r="A4511" s="8" t="str">
        <f t="shared" si="149"/>
        <v>Distribución volumen por criterio (kg ó litros)BARRITASNOROESTE</v>
      </c>
      <c r="B4511" s="8" t="s">
        <v>265</v>
      </c>
      <c r="C4511" s="8">
        <v>0</v>
      </c>
      <c r="D4511" t="s">
        <v>147</v>
      </c>
      <c r="E4511" s="24">
        <v>3.0992720484820202</v>
      </c>
      <c r="F4511" s="24">
        <v>6.4122203882142301</v>
      </c>
      <c r="G4511" s="24">
        <v>4.4183484778361102</v>
      </c>
      <c r="H4511" s="9">
        <v>0</v>
      </c>
    </row>
    <row r="4512" spans="1:8" x14ac:dyDescent="0.35">
      <c r="A4512" s="8" t="str">
        <f t="shared" si="149"/>
        <v>Distribución volumen por criterio (kg ó litros)BARRITAS&lt;2MIL</v>
      </c>
      <c r="B4512" s="8" t="s">
        <v>265</v>
      </c>
      <c r="C4512" s="8">
        <v>0</v>
      </c>
      <c r="D4512" t="s">
        <v>148</v>
      </c>
      <c r="E4512" s="24">
        <v>1.91543924664431</v>
      </c>
      <c r="F4512" s="24">
        <v>4.0162702708496303</v>
      </c>
      <c r="G4512" s="24">
        <v>2.71909924588125</v>
      </c>
      <c r="H4512" s="9">
        <v>0</v>
      </c>
    </row>
    <row r="4513" spans="1:8" x14ac:dyDescent="0.35">
      <c r="A4513" s="8" t="str">
        <f t="shared" si="149"/>
        <v>Distribución volumen por criterio (kg ó litros)BARRITAS2-5MIL</v>
      </c>
      <c r="B4513" s="8" t="s">
        <v>265</v>
      </c>
      <c r="C4513" s="8">
        <v>0</v>
      </c>
      <c r="D4513" t="s">
        <v>149</v>
      </c>
      <c r="E4513" s="24">
        <v>1.97271827526379</v>
      </c>
      <c r="F4513" s="24">
        <v>0.81748437818197395</v>
      </c>
      <c r="G4513" s="24">
        <v>1.8079164668457901</v>
      </c>
      <c r="H4513" s="9">
        <v>0</v>
      </c>
    </row>
    <row r="4514" spans="1:8" x14ac:dyDescent="0.35">
      <c r="A4514" s="8" t="str">
        <f t="shared" si="149"/>
        <v>Distribución volumen por criterio (kg ó litros)BARRITAS5-10MIL</v>
      </c>
      <c r="B4514" s="8" t="s">
        <v>265</v>
      </c>
      <c r="C4514" s="8">
        <v>0</v>
      </c>
      <c r="D4514" t="s">
        <v>150</v>
      </c>
      <c r="E4514" s="24">
        <v>3.15134259171806</v>
      </c>
      <c r="F4514" s="24">
        <v>3.27126764488365</v>
      </c>
      <c r="G4514" s="24">
        <v>2.9849343784750499</v>
      </c>
      <c r="H4514" s="9">
        <v>0</v>
      </c>
    </row>
    <row r="4515" spans="1:8" x14ac:dyDescent="0.35">
      <c r="A4515" s="8" t="str">
        <f t="shared" si="149"/>
        <v>Distribución volumen por criterio (kg ó litros)BARRITAS10-30MIL</v>
      </c>
      <c r="B4515" s="8" t="s">
        <v>265</v>
      </c>
      <c r="C4515" s="8">
        <v>0</v>
      </c>
      <c r="D4515" t="s">
        <v>151</v>
      </c>
      <c r="E4515" s="24">
        <v>24.191193601216298</v>
      </c>
      <c r="F4515" s="24">
        <v>23.224353958777701</v>
      </c>
      <c r="G4515" s="24">
        <v>10.9949969738917</v>
      </c>
      <c r="H4515" s="9">
        <v>0</v>
      </c>
    </row>
    <row r="4516" spans="1:8" x14ac:dyDescent="0.35">
      <c r="A4516" s="8" t="str">
        <f t="shared" si="149"/>
        <v>Distribución volumen por criterio (kg ó litros)BARRITAS30-100MIL</v>
      </c>
      <c r="B4516" s="8" t="s">
        <v>265</v>
      </c>
      <c r="C4516" s="8">
        <v>0</v>
      </c>
      <c r="D4516" t="s">
        <v>152</v>
      </c>
      <c r="E4516" s="24">
        <v>34.823238351029801</v>
      </c>
      <c r="F4516" s="24">
        <v>31.200227226443999</v>
      </c>
      <c r="G4516" s="24">
        <v>32.531208705139797</v>
      </c>
      <c r="H4516" s="9">
        <v>0</v>
      </c>
    </row>
    <row r="4517" spans="1:8" x14ac:dyDescent="0.35">
      <c r="A4517" s="8" t="str">
        <f t="shared" si="149"/>
        <v>Distribución volumen por criterio (kg ó litros)BARRITAS100-200MIL</v>
      </c>
      <c r="B4517" s="8" t="s">
        <v>265</v>
      </c>
      <c r="C4517" s="8">
        <v>0</v>
      </c>
      <c r="D4517" t="s">
        <v>153</v>
      </c>
      <c r="E4517" s="24">
        <v>2.2521032286427198</v>
      </c>
      <c r="F4517" s="24">
        <v>8.3574797157525804</v>
      </c>
      <c r="G4517" s="24">
        <v>6.5083191800817204</v>
      </c>
      <c r="H4517" s="9">
        <v>0</v>
      </c>
    </row>
    <row r="4518" spans="1:8" x14ac:dyDescent="0.35">
      <c r="A4518" s="8" t="str">
        <f t="shared" si="149"/>
        <v>Distribución volumen por criterio (kg ó litros)BARRITAS200-500MIL</v>
      </c>
      <c r="B4518" s="8" t="s">
        <v>265</v>
      </c>
      <c r="C4518" s="8">
        <v>0</v>
      </c>
      <c r="D4518" t="s">
        <v>154</v>
      </c>
      <c r="E4518" s="24">
        <v>18.0440646220829</v>
      </c>
      <c r="F4518" s="24">
        <v>16.3930615547862</v>
      </c>
      <c r="G4518" s="24">
        <v>11.8954997895336</v>
      </c>
      <c r="H4518" s="9">
        <v>0</v>
      </c>
    </row>
    <row r="4519" spans="1:8" x14ac:dyDescent="0.35">
      <c r="A4519" s="8" t="str">
        <f t="shared" si="149"/>
        <v>Distribución volumen por criterio (kg ó litros)BARRITAS&gt;500MIL</v>
      </c>
      <c r="B4519" s="8" t="s">
        <v>265</v>
      </c>
      <c r="C4519" s="8">
        <v>0</v>
      </c>
      <c r="D4519" t="s">
        <v>155</v>
      </c>
      <c r="E4519" s="24">
        <v>13.649915252636401</v>
      </c>
      <c r="F4519" s="24">
        <v>12.7198415845829</v>
      </c>
      <c r="G4519" s="24">
        <v>30.558001805193999</v>
      </c>
      <c r="H4519" s="9">
        <v>0</v>
      </c>
    </row>
    <row r="4520" spans="1:8" x14ac:dyDescent="0.35">
      <c r="A4520" s="8" t="str">
        <f t="shared" si="149"/>
        <v>Distribución volumen por criterio (kg ó litros)BARRITASDE 15 A 19 AÑOS</v>
      </c>
      <c r="B4520" s="8" t="s">
        <v>265</v>
      </c>
      <c r="C4520" s="8">
        <v>0</v>
      </c>
      <c r="D4520" t="s">
        <v>156</v>
      </c>
      <c r="E4520" s="24">
        <v>1.1499845159325599</v>
      </c>
      <c r="F4520" s="24">
        <v>3.9118238137600598</v>
      </c>
      <c r="G4520" s="24">
        <v>2.0875623807619101</v>
      </c>
      <c r="H4520" s="9">
        <v>0</v>
      </c>
    </row>
    <row r="4521" spans="1:8" x14ac:dyDescent="0.35">
      <c r="A4521" s="8" t="str">
        <f t="shared" si="149"/>
        <v>Distribución volumen por criterio (kg ó litros)BARRITASDE 20 A 24 AÑOS</v>
      </c>
      <c r="B4521" s="8" t="s">
        <v>265</v>
      </c>
      <c r="C4521" s="8">
        <v>0</v>
      </c>
      <c r="D4521" t="s">
        <v>157</v>
      </c>
      <c r="E4521" s="24">
        <v>2.4485740061146299</v>
      </c>
      <c r="F4521" s="24">
        <v>4.1712799708464203</v>
      </c>
      <c r="G4521" s="24">
        <v>3.0420920146342199</v>
      </c>
      <c r="H4521" s="9">
        <v>0</v>
      </c>
    </row>
    <row r="4522" spans="1:8" x14ac:dyDescent="0.35">
      <c r="A4522" s="8" t="str">
        <f t="shared" si="149"/>
        <v>Distribución volumen por criterio (kg ó litros)BARRITASDE 25 A 34 AÑOS</v>
      </c>
      <c r="B4522" s="8" t="s">
        <v>265</v>
      </c>
      <c r="C4522" s="8">
        <v>0</v>
      </c>
      <c r="D4522" t="s">
        <v>158</v>
      </c>
      <c r="E4522" s="24">
        <v>24.175572152033499</v>
      </c>
      <c r="F4522" s="24">
        <v>19.991551356391799</v>
      </c>
      <c r="G4522" s="24">
        <v>6.6019337774417801</v>
      </c>
      <c r="H4522" s="9">
        <v>0</v>
      </c>
    </row>
    <row r="4523" spans="1:8" x14ac:dyDescent="0.35">
      <c r="A4523" s="8" t="str">
        <f t="shared" si="149"/>
        <v>Distribución volumen por criterio (kg ó litros)BARRITASDE 35 A 49 AÑOS</v>
      </c>
      <c r="B4523" s="8" t="s">
        <v>265</v>
      </c>
      <c r="C4523" s="8">
        <v>0</v>
      </c>
      <c r="D4523" t="s">
        <v>159</v>
      </c>
      <c r="E4523" s="24">
        <v>31.736327797421499</v>
      </c>
      <c r="F4523" s="24">
        <v>25.078827211438501</v>
      </c>
      <c r="G4523" s="24">
        <v>44.6842062277099</v>
      </c>
      <c r="H4523" s="9">
        <v>0</v>
      </c>
    </row>
    <row r="4524" spans="1:8" x14ac:dyDescent="0.35">
      <c r="A4524" s="8" t="str">
        <f t="shared" si="149"/>
        <v>Distribución volumen por criterio (kg ó litros)BARRITASDE 50 A 59 AÑOS</v>
      </c>
      <c r="B4524" s="8" t="s">
        <v>265</v>
      </c>
      <c r="C4524" s="8">
        <v>0</v>
      </c>
      <c r="D4524" t="s">
        <v>160</v>
      </c>
      <c r="E4524" s="24">
        <v>19.0364302040634</v>
      </c>
      <c r="F4524" s="24">
        <v>16.810764316873701</v>
      </c>
      <c r="G4524" s="24">
        <v>26.087005325531798</v>
      </c>
      <c r="H4524" s="9">
        <v>0</v>
      </c>
    </row>
    <row r="4525" spans="1:8" x14ac:dyDescent="0.35">
      <c r="A4525" s="8" t="str">
        <f t="shared" si="149"/>
        <v>Distribución volumen por criterio (kg ó litros)BARRITASDE 60 A 75 AÑOS</v>
      </c>
      <c r="B4525" s="8" t="s">
        <v>265</v>
      </c>
      <c r="C4525" s="8">
        <v>0</v>
      </c>
      <c r="D4525" t="s">
        <v>161</v>
      </c>
      <c r="E4525" s="24">
        <v>21.453109607162599</v>
      </c>
      <c r="F4525" s="24">
        <v>30.035745292018099</v>
      </c>
      <c r="G4525" s="24">
        <v>17.497188546441901</v>
      </c>
      <c r="H4525" s="9">
        <v>0</v>
      </c>
    </row>
    <row r="4526" spans="1:8" x14ac:dyDescent="0.35">
      <c r="A4526" s="8" t="str">
        <f t="shared" si="149"/>
        <v>Distribución volumen por criterio (kg ó litros)BARRITASNIVEL ALTO</v>
      </c>
      <c r="B4526" s="8" t="s">
        <v>265</v>
      </c>
      <c r="C4526" s="8">
        <v>0</v>
      </c>
      <c r="D4526" t="s">
        <v>245</v>
      </c>
      <c r="E4526" s="24">
        <v>19.231148791870702</v>
      </c>
      <c r="F4526" s="24">
        <v>18.351064856000601</v>
      </c>
      <c r="G4526" s="24">
        <v>20.458452266021101</v>
      </c>
      <c r="H4526" s="9">
        <v>0</v>
      </c>
    </row>
    <row r="4527" spans="1:8" x14ac:dyDescent="0.35">
      <c r="A4527" s="8" t="str">
        <f t="shared" si="149"/>
        <v>Distribución volumen por criterio (kg ó litros)BARRITASNIVEL MEDIO ALTO</v>
      </c>
      <c r="B4527" s="8" t="s">
        <v>265</v>
      </c>
      <c r="C4527" s="8">
        <v>0</v>
      </c>
      <c r="D4527" t="s">
        <v>246</v>
      </c>
      <c r="E4527" s="24">
        <v>9.4264483899718208</v>
      </c>
      <c r="F4527" s="24">
        <v>6.4788047031586604</v>
      </c>
      <c r="G4527" s="24">
        <v>8.5335709543863896</v>
      </c>
      <c r="H4527" s="9">
        <v>0</v>
      </c>
    </row>
    <row r="4528" spans="1:8" x14ac:dyDescent="0.35">
      <c r="A4528" s="8" t="str">
        <f t="shared" si="149"/>
        <v>Distribución volumen por criterio (kg ó litros)BARRITASNIVEL MEDIO</v>
      </c>
      <c r="B4528" s="8" t="s">
        <v>265</v>
      </c>
      <c r="C4528" s="8">
        <v>0</v>
      </c>
      <c r="D4528" t="s">
        <v>247</v>
      </c>
      <c r="E4528" s="24">
        <v>32.977571857807597</v>
      </c>
      <c r="F4528" s="24">
        <v>29.607391290367499</v>
      </c>
      <c r="G4528" s="24">
        <v>19.7510256308232</v>
      </c>
      <c r="H4528" s="9">
        <v>0</v>
      </c>
    </row>
    <row r="4529" spans="1:8" x14ac:dyDescent="0.35">
      <c r="A4529" s="8" t="str">
        <f t="shared" si="149"/>
        <v>Distribución volumen por criterio (kg ó litros)BARRITASNIVEL MEDIO BAJO</v>
      </c>
      <c r="B4529" s="8" t="s">
        <v>265</v>
      </c>
      <c r="C4529" s="8">
        <v>0</v>
      </c>
      <c r="D4529" t="s">
        <v>248</v>
      </c>
      <c r="E4529" s="24">
        <v>9.5983272627775005</v>
      </c>
      <c r="F4529" s="24">
        <v>17.471867329767701</v>
      </c>
      <c r="G4529" s="24">
        <v>30.945113306290299</v>
      </c>
      <c r="H4529" s="9">
        <v>0</v>
      </c>
    </row>
    <row r="4530" spans="1:8" x14ac:dyDescent="0.35">
      <c r="A4530" s="8" t="str">
        <f t="shared" si="149"/>
        <v>Distribución volumen por criterio (kg ó litros)BARRITASNIVEL BAJO</v>
      </c>
      <c r="B4530" s="8" t="s">
        <v>265</v>
      </c>
      <c r="C4530" s="8">
        <v>0</v>
      </c>
      <c r="D4530" t="s">
        <v>249</v>
      </c>
      <c r="E4530" s="24">
        <v>28.7665065596921</v>
      </c>
      <c r="F4530" s="24">
        <v>28.090869141148399</v>
      </c>
      <c r="G4530" s="24">
        <v>20.311816900553101</v>
      </c>
      <c r="H4530" s="9">
        <v>0</v>
      </c>
    </row>
    <row r="4531" spans="1:8" x14ac:dyDescent="0.35">
      <c r="A4531" s="8" t="str">
        <f t="shared" si="149"/>
        <v>Distribución volumen por criterio (kg ó litros)BARRITASHOMBRE</v>
      </c>
      <c r="B4531" s="8" t="s">
        <v>265</v>
      </c>
      <c r="C4531" s="8">
        <v>0</v>
      </c>
      <c r="D4531" t="s">
        <v>166</v>
      </c>
      <c r="E4531" s="24">
        <v>22.7733882402372</v>
      </c>
      <c r="F4531" s="24">
        <v>30.519646512824401</v>
      </c>
      <c r="G4531" s="24">
        <v>29.2645572562726</v>
      </c>
      <c r="H4531" s="9">
        <v>0</v>
      </c>
    </row>
    <row r="4532" spans="1:8" x14ac:dyDescent="0.35">
      <c r="A4532" s="8" t="str">
        <f t="shared" si="149"/>
        <v>Distribución volumen por criterio (kg ó litros)BARRITASMUJER</v>
      </c>
      <c r="B4532" s="8" t="s">
        <v>265</v>
      </c>
      <c r="C4532" s="8">
        <v>0</v>
      </c>
      <c r="D4532" t="s">
        <v>167</v>
      </c>
      <c r="E4532" s="24">
        <v>77.226628932480907</v>
      </c>
      <c r="F4532" s="24">
        <v>69.480353487175606</v>
      </c>
      <c r="G4532" s="24">
        <v>70.735417613416203</v>
      </c>
      <c r="H4532" s="9">
        <v>0</v>
      </c>
    </row>
    <row r="4533" spans="1:8" x14ac:dyDescent="0.35">
      <c r="A4533" s="8" t="str">
        <f t="shared" ref="A4533:A4562" si="150">$I$2343&amp;$C$4533&amp;D4533</f>
        <v>Distribución volumen por criterio (kg ó litros).Resto productos Ing.T.ESPAÑA</v>
      </c>
      <c r="B4533" s="8" t="s">
        <v>265</v>
      </c>
      <c r="C4533" s="8" t="s">
        <v>131</v>
      </c>
      <c r="D4533" t="s">
        <v>138</v>
      </c>
      <c r="E4533" s="24">
        <v>100</v>
      </c>
      <c r="F4533" s="24">
        <v>100</v>
      </c>
      <c r="G4533" s="24">
        <v>100</v>
      </c>
      <c r="H4533" s="9">
        <v>0</v>
      </c>
    </row>
    <row r="4534" spans="1:8" x14ac:dyDescent="0.35">
      <c r="A4534" s="8" t="str">
        <f t="shared" si="150"/>
        <v>Distribución volumen por criterio (kg ó litros).Resto productos Ing.BCN AM</v>
      </c>
      <c r="B4534" s="8" t="s">
        <v>265</v>
      </c>
      <c r="C4534" s="8">
        <v>0</v>
      </c>
      <c r="D4534" t="s">
        <v>140</v>
      </c>
      <c r="E4534" s="24">
        <v>9.2510777784675806</v>
      </c>
      <c r="F4534" s="24">
        <v>8.7673568339250103</v>
      </c>
      <c r="G4534" s="24">
        <v>8.8551915781504995</v>
      </c>
      <c r="H4534" s="9">
        <v>0</v>
      </c>
    </row>
    <row r="4535" spans="1:8" x14ac:dyDescent="0.35">
      <c r="A4535" s="8" t="str">
        <f t="shared" si="150"/>
        <v>Distribución volumen por criterio (kg ó litros).Resto productos Ing.REST.CAT ARAGON</v>
      </c>
      <c r="B4535" s="8" t="s">
        <v>265</v>
      </c>
      <c r="C4535" s="8">
        <v>0</v>
      </c>
      <c r="D4535" t="s">
        <v>141</v>
      </c>
      <c r="E4535" s="24">
        <v>12.9094955269479</v>
      </c>
      <c r="F4535" s="24">
        <v>13.7070848188407</v>
      </c>
      <c r="G4535" s="24">
        <v>13.1022824550632</v>
      </c>
      <c r="H4535" s="9">
        <v>0</v>
      </c>
    </row>
    <row r="4536" spans="1:8" x14ac:dyDescent="0.35">
      <c r="A4536" s="8" t="str">
        <f t="shared" si="150"/>
        <v>Distribución volumen por criterio (kg ó litros).Resto productos Ing.LEVANTE</v>
      </c>
      <c r="B4536" s="8" t="s">
        <v>265</v>
      </c>
      <c r="C4536" s="8">
        <v>0</v>
      </c>
      <c r="D4536" t="s">
        <v>142</v>
      </c>
      <c r="E4536" s="24">
        <v>17.292632875255201</v>
      </c>
      <c r="F4536" s="24">
        <v>17.264352554508299</v>
      </c>
      <c r="G4536" s="24">
        <v>17.7681907174569</v>
      </c>
      <c r="H4536" s="9">
        <v>0</v>
      </c>
    </row>
    <row r="4537" spans="1:8" x14ac:dyDescent="0.35">
      <c r="A4537" s="8" t="str">
        <f t="shared" si="150"/>
        <v>Distribución volumen por criterio (kg ó litros).Resto productos Ing.ANDALUCIA</v>
      </c>
      <c r="B4537" s="8" t="s">
        <v>265</v>
      </c>
      <c r="C4537" s="8">
        <v>0</v>
      </c>
      <c r="D4537" t="s">
        <v>143</v>
      </c>
      <c r="E4537" s="24">
        <v>19.5431545677</v>
      </c>
      <c r="F4537" s="24">
        <v>19.934101292847998</v>
      </c>
      <c r="G4537" s="24">
        <v>19.586906243634601</v>
      </c>
      <c r="H4537" s="9">
        <v>0</v>
      </c>
    </row>
    <row r="4538" spans="1:8" x14ac:dyDescent="0.35">
      <c r="A4538" s="8" t="str">
        <f t="shared" si="150"/>
        <v>Distribución volumen por criterio (kg ó litros).Resto productos Ing.MDD AM</v>
      </c>
      <c r="B4538" s="8" t="s">
        <v>265</v>
      </c>
      <c r="C4538" s="8">
        <v>0</v>
      </c>
      <c r="D4538" t="s">
        <v>144</v>
      </c>
      <c r="E4538" s="24">
        <v>15.4188571355929</v>
      </c>
      <c r="F4538" s="24">
        <v>16.295471439255799</v>
      </c>
      <c r="G4538" s="24">
        <v>16.9552729462381</v>
      </c>
      <c r="H4538" s="9">
        <v>0</v>
      </c>
    </row>
    <row r="4539" spans="1:8" x14ac:dyDescent="0.35">
      <c r="A4539" s="8" t="str">
        <f t="shared" si="150"/>
        <v>Distribución volumen por criterio (kg ó litros).Resto productos Ing.RTO CENTRO</v>
      </c>
      <c r="B4539" s="8" t="s">
        <v>265</v>
      </c>
      <c r="C4539" s="8">
        <v>0</v>
      </c>
      <c r="D4539" t="s">
        <v>145</v>
      </c>
      <c r="E4539" s="24">
        <v>10.2387934323348</v>
      </c>
      <c r="F4539" s="24">
        <v>9.4065089985993495</v>
      </c>
      <c r="G4539" s="24">
        <v>9.1958063111688695</v>
      </c>
      <c r="H4539" s="9">
        <v>0</v>
      </c>
    </row>
    <row r="4540" spans="1:8" x14ac:dyDescent="0.35">
      <c r="A4540" s="8" t="str">
        <f t="shared" si="150"/>
        <v>Distribución volumen por criterio (kg ó litros).Resto productos Ing.NORTE-CENTRO</v>
      </c>
      <c r="B4540" s="8" t="s">
        <v>265</v>
      </c>
      <c r="C4540" s="8">
        <v>0</v>
      </c>
      <c r="D4540" t="s">
        <v>146</v>
      </c>
      <c r="E4540" s="24">
        <v>8.3812871051197408</v>
      </c>
      <c r="F4540" s="24">
        <v>8.0619427431921409</v>
      </c>
      <c r="G4540" s="24">
        <v>8.6079425795650604</v>
      </c>
      <c r="H4540" s="9">
        <v>0</v>
      </c>
    </row>
    <row r="4541" spans="1:8" x14ac:dyDescent="0.35">
      <c r="A4541" s="8" t="str">
        <f t="shared" si="150"/>
        <v>Distribución volumen por criterio (kg ó litros).Resto productos Ing.NOROESTE</v>
      </c>
      <c r="B4541" s="8" t="s">
        <v>265</v>
      </c>
      <c r="C4541" s="8">
        <v>0</v>
      </c>
      <c r="D4541" t="s">
        <v>147</v>
      </c>
      <c r="E4541" s="24">
        <v>6.9647017214520996</v>
      </c>
      <c r="F4541" s="24">
        <v>6.5631815804944296</v>
      </c>
      <c r="G4541" s="24">
        <v>5.9284075287486502</v>
      </c>
      <c r="H4541" s="9">
        <v>0</v>
      </c>
    </row>
    <row r="4542" spans="1:8" x14ac:dyDescent="0.35">
      <c r="A4542" s="8" t="str">
        <f t="shared" si="150"/>
        <v>Distribución volumen por criterio (kg ó litros).Resto productos Ing.&lt;2MIL</v>
      </c>
      <c r="B4542" s="8" t="s">
        <v>265</v>
      </c>
      <c r="C4542" s="8">
        <v>0</v>
      </c>
      <c r="D4542" t="s">
        <v>148</v>
      </c>
      <c r="E4542" s="24">
        <v>4.0779645726816796</v>
      </c>
      <c r="F4542" s="24">
        <v>4.3272388909090402</v>
      </c>
      <c r="G4542" s="24">
        <v>4.0605145486285599</v>
      </c>
      <c r="H4542" s="9">
        <v>0</v>
      </c>
    </row>
    <row r="4543" spans="1:8" x14ac:dyDescent="0.35">
      <c r="A4543" s="8" t="str">
        <f t="shared" si="150"/>
        <v>Distribución volumen por criterio (kg ó litros).Resto productos Ing.2-5MIL</v>
      </c>
      <c r="B4543" s="8" t="s">
        <v>265</v>
      </c>
      <c r="C4543" s="8">
        <v>0</v>
      </c>
      <c r="D4543" t="s">
        <v>149</v>
      </c>
      <c r="E4543" s="24">
        <v>4.5181211774944403</v>
      </c>
      <c r="F4543" s="24">
        <v>3.9490495294663099</v>
      </c>
      <c r="G4543" s="24">
        <v>3.4820311997591298</v>
      </c>
      <c r="H4543" s="9">
        <v>0</v>
      </c>
    </row>
    <row r="4544" spans="1:8" x14ac:dyDescent="0.35">
      <c r="A4544" s="8" t="str">
        <f t="shared" si="150"/>
        <v>Distribución volumen por criterio (kg ó litros).Resto productos Ing.5-10MIL</v>
      </c>
      <c r="B4544" s="8" t="s">
        <v>265</v>
      </c>
      <c r="C4544" s="8">
        <v>0</v>
      </c>
      <c r="D4544" t="s">
        <v>150</v>
      </c>
      <c r="E4544" s="24">
        <v>8.1816990757270105</v>
      </c>
      <c r="F4544" s="24">
        <v>8.0602236099409996</v>
      </c>
      <c r="G4544" s="24">
        <v>8.5964920204379602</v>
      </c>
      <c r="H4544" s="9">
        <v>0</v>
      </c>
    </row>
    <row r="4545" spans="1:8" x14ac:dyDescent="0.35">
      <c r="A4545" s="8" t="str">
        <f t="shared" si="150"/>
        <v>Distribución volumen por criterio (kg ó litros).Resto productos Ing.10-30MIL</v>
      </c>
      <c r="B4545" s="8" t="s">
        <v>265</v>
      </c>
      <c r="C4545" s="8">
        <v>0</v>
      </c>
      <c r="D4545" t="s">
        <v>151</v>
      </c>
      <c r="E4545" s="24">
        <v>17.607789197956102</v>
      </c>
      <c r="F4545" s="24">
        <v>18.943919626874401</v>
      </c>
      <c r="G4545" s="24">
        <v>19.375905312085301</v>
      </c>
      <c r="H4545" s="9">
        <v>0</v>
      </c>
    </row>
    <row r="4546" spans="1:8" x14ac:dyDescent="0.35">
      <c r="A4546" s="8" t="str">
        <f t="shared" si="150"/>
        <v>Distribución volumen por criterio (kg ó litros).Resto productos Ing.30-100MIL</v>
      </c>
      <c r="B4546" s="8" t="s">
        <v>265</v>
      </c>
      <c r="C4546" s="8">
        <v>0</v>
      </c>
      <c r="D4546" t="s">
        <v>152</v>
      </c>
      <c r="E4546" s="24">
        <v>22.3990195898267</v>
      </c>
      <c r="F4546" s="24">
        <v>23.107736314492001</v>
      </c>
      <c r="G4546" s="24">
        <v>24.422011824078801</v>
      </c>
      <c r="H4546" s="9">
        <v>0</v>
      </c>
    </row>
    <row r="4547" spans="1:8" x14ac:dyDescent="0.35">
      <c r="A4547" s="8" t="str">
        <f t="shared" si="150"/>
        <v>Distribución volumen por criterio (kg ó litros).Resto productos Ing.100-200MIL</v>
      </c>
      <c r="B4547" s="8" t="s">
        <v>265</v>
      </c>
      <c r="C4547" s="8">
        <v>0</v>
      </c>
      <c r="D4547" t="s">
        <v>153</v>
      </c>
      <c r="E4547" s="24">
        <v>8.7084317085501102</v>
      </c>
      <c r="F4547" s="24">
        <v>9.4949668587808809</v>
      </c>
      <c r="G4547" s="24">
        <v>9.0308090515814197</v>
      </c>
      <c r="H4547" s="9">
        <v>0</v>
      </c>
    </row>
    <row r="4548" spans="1:8" x14ac:dyDescent="0.35">
      <c r="A4548" s="8" t="str">
        <f t="shared" si="150"/>
        <v>Distribución volumen por criterio (kg ó litros).Resto productos Ing.200-500MIL</v>
      </c>
      <c r="B4548" s="8" t="s">
        <v>265</v>
      </c>
      <c r="C4548" s="8">
        <v>0</v>
      </c>
      <c r="D4548" t="s">
        <v>154</v>
      </c>
      <c r="E4548" s="24">
        <v>15.872837717410301</v>
      </c>
      <c r="F4548" s="24">
        <v>14.329051911179199</v>
      </c>
      <c r="G4548" s="24">
        <v>14.265460592559</v>
      </c>
      <c r="H4548" s="9">
        <v>0</v>
      </c>
    </row>
    <row r="4549" spans="1:8" x14ac:dyDescent="0.35">
      <c r="A4549" s="8" t="str">
        <f t="shared" si="150"/>
        <v>Distribución volumen por criterio (kg ó litros).Resto productos Ing.&gt;500MIL</v>
      </c>
      <c r="B4549" s="8" t="s">
        <v>265</v>
      </c>
      <c r="C4549" s="8">
        <v>0</v>
      </c>
      <c r="D4549" t="s">
        <v>155</v>
      </c>
      <c r="E4549" s="24">
        <v>18.634138875983101</v>
      </c>
      <c r="F4549" s="24">
        <v>17.787813563546599</v>
      </c>
      <c r="G4549" s="24">
        <v>16.7667776199462</v>
      </c>
      <c r="H4549" s="9">
        <v>0</v>
      </c>
    </row>
    <row r="4550" spans="1:8" x14ac:dyDescent="0.35">
      <c r="A4550" s="8" t="str">
        <f t="shared" si="150"/>
        <v>Distribución volumen por criterio (kg ó litros).Resto productos Ing.DE 15 A 19 AÑOS</v>
      </c>
      <c r="B4550" s="8" t="s">
        <v>265</v>
      </c>
      <c r="C4550" s="8">
        <v>0</v>
      </c>
      <c r="D4550" t="s">
        <v>156</v>
      </c>
      <c r="E4550" s="24">
        <v>3.5301172558837299</v>
      </c>
      <c r="F4550" s="24">
        <v>2.53105325634376</v>
      </c>
      <c r="G4550" s="24">
        <v>2.94511875064845</v>
      </c>
      <c r="H4550" s="9">
        <v>0</v>
      </c>
    </row>
    <row r="4551" spans="1:8" x14ac:dyDescent="0.35">
      <c r="A4551" s="8" t="str">
        <f t="shared" si="150"/>
        <v>Distribución volumen por criterio (kg ó litros).Resto productos Ing.DE 20 A 24 AÑOS</v>
      </c>
      <c r="B4551" s="8" t="s">
        <v>265</v>
      </c>
      <c r="C4551" s="8">
        <v>0</v>
      </c>
      <c r="D4551" t="s">
        <v>157</v>
      </c>
      <c r="E4551" s="24">
        <v>2.8187569989583099</v>
      </c>
      <c r="F4551" s="24">
        <v>3.0831572931642399</v>
      </c>
      <c r="G4551" s="24">
        <v>3.5498879781229902</v>
      </c>
      <c r="H4551" s="9">
        <v>0</v>
      </c>
    </row>
    <row r="4552" spans="1:8" x14ac:dyDescent="0.35">
      <c r="A4552" s="8" t="str">
        <f t="shared" si="150"/>
        <v>Distribución volumen por criterio (kg ó litros).Resto productos Ing.DE 25 A 34 AÑOS</v>
      </c>
      <c r="B4552" s="8" t="s">
        <v>265</v>
      </c>
      <c r="C4552" s="8">
        <v>0</v>
      </c>
      <c r="D4552" t="s">
        <v>158</v>
      </c>
      <c r="E4552" s="24">
        <v>11.2695946888078</v>
      </c>
      <c r="F4552" s="24">
        <v>10.076423671431501</v>
      </c>
      <c r="G4552" s="24">
        <v>9.5415658730897093</v>
      </c>
      <c r="H4552" s="9">
        <v>0</v>
      </c>
    </row>
    <row r="4553" spans="1:8" x14ac:dyDescent="0.35">
      <c r="A4553" s="8" t="str">
        <f t="shared" si="150"/>
        <v>Distribución volumen por criterio (kg ó litros).Resto productos Ing.DE 35 A 49 AÑOS</v>
      </c>
      <c r="B4553" s="8" t="s">
        <v>265</v>
      </c>
      <c r="C4553" s="8">
        <v>0</v>
      </c>
      <c r="D4553" t="s">
        <v>159</v>
      </c>
      <c r="E4553" s="24">
        <v>27.469389693198401</v>
      </c>
      <c r="F4553" s="24">
        <v>26.458125520341699</v>
      </c>
      <c r="G4553" s="24">
        <v>24.934771938086399</v>
      </c>
      <c r="H4553" s="9">
        <v>0</v>
      </c>
    </row>
    <row r="4554" spans="1:8" x14ac:dyDescent="0.35">
      <c r="A4554" s="8" t="str">
        <f t="shared" si="150"/>
        <v>Distribución volumen por criterio (kg ó litros).Resto productos Ing.DE 50 A 59 AÑOS</v>
      </c>
      <c r="B4554" s="8" t="s">
        <v>265</v>
      </c>
      <c r="C4554" s="8">
        <v>0</v>
      </c>
      <c r="D4554" t="s">
        <v>160</v>
      </c>
      <c r="E4554" s="24">
        <v>25.375027969006101</v>
      </c>
      <c r="F4554" s="24">
        <v>27.6837627407863</v>
      </c>
      <c r="G4554" s="24">
        <v>25.440783109581201</v>
      </c>
      <c r="H4554" s="9">
        <v>0</v>
      </c>
    </row>
    <row r="4555" spans="1:8" x14ac:dyDescent="0.35">
      <c r="A4555" s="8" t="str">
        <f t="shared" si="150"/>
        <v>Distribución volumen por criterio (kg ó litros).Resto productos Ing.DE 60 A 75 AÑOS</v>
      </c>
      <c r="B4555" s="8" t="s">
        <v>265</v>
      </c>
      <c r="C4555" s="8">
        <v>0</v>
      </c>
      <c r="D4555" t="s">
        <v>161</v>
      </c>
      <c r="E4555" s="24">
        <v>29.537114455930901</v>
      </c>
      <c r="F4555" s="24">
        <v>30.167478393288999</v>
      </c>
      <c r="G4555" s="24">
        <v>33.587870529313598</v>
      </c>
      <c r="H4555" s="9">
        <v>0</v>
      </c>
    </row>
    <row r="4556" spans="1:8" x14ac:dyDescent="0.35">
      <c r="A4556" s="8" t="str">
        <f t="shared" si="150"/>
        <v>Distribución volumen por criterio (kg ó litros).Resto productos Ing.NIVEL ALTO</v>
      </c>
      <c r="B4556" s="8" t="s">
        <v>265</v>
      </c>
      <c r="C4556" s="8">
        <v>0</v>
      </c>
      <c r="D4556" t="s">
        <v>245</v>
      </c>
      <c r="E4556" s="24">
        <v>25.3507417578519</v>
      </c>
      <c r="F4556" s="24">
        <v>24.017960062839901</v>
      </c>
      <c r="G4556" s="24">
        <v>24.057351085946401</v>
      </c>
      <c r="H4556" s="9">
        <v>0</v>
      </c>
    </row>
    <row r="4557" spans="1:8" x14ac:dyDescent="0.35">
      <c r="A4557" s="8" t="str">
        <f t="shared" si="150"/>
        <v>Distribución volumen por criterio (kg ó litros).Resto productos Ing.NIVEL MEDIO ALTO</v>
      </c>
      <c r="B4557" s="8" t="s">
        <v>265</v>
      </c>
      <c r="C4557" s="8">
        <v>0</v>
      </c>
      <c r="D4557" t="s">
        <v>246</v>
      </c>
      <c r="E4557" s="24">
        <v>14.398785879401199</v>
      </c>
      <c r="F4557" s="24">
        <v>16.8529890519426</v>
      </c>
      <c r="G4557" s="24">
        <v>17.282148327082002</v>
      </c>
      <c r="H4557" s="9">
        <v>0</v>
      </c>
    </row>
    <row r="4558" spans="1:8" x14ac:dyDescent="0.35">
      <c r="A4558" s="8" t="str">
        <f t="shared" si="150"/>
        <v>Distribución volumen por criterio (kg ó litros).Resto productos Ing.NIVEL MEDIO</v>
      </c>
      <c r="B4558" s="8" t="s">
        <v>265</v>
      </c>
      <c r="C4558" s="8">
        <v>0</v>
      </c>
      <c r="D4558" t="s">
        <v>247</v>
      </c>
      <c r="E4558" s="24">
        <v>26.326600770928799</v>
      </c>
      <c r="F4558" s="24">
        <v>26.522633178444799</v>
      </c>
      <c r="G4558" s="24">
        <v>24.303471099984701</v>
      </c>
      <c r="H4558" s="9">
        <v>0</v>
      </c>
    </row>
    <row r="4559" spans="1:8" x14ac:dyDescent="0.35">
      <c r="A4559" s="8" t="str">
        <f t="shared" si="150"/>
        <v>Distribución volumen por criterio (kg ó litros).Resto productos Ing.NIVEL MEDIO BAJO</v>
      </c>
      <c r="B4559" s="8" t="s">
        <v>265</v>
      </c>
      <c r="C4559" s="8">
        <v>0</v>
      </c>
      <c r="D4559" t="s">
        <v>248</v>
      </c>
      <c r="E4559" s="24">
        <v>14.5075776578727</v>
      </c>
      <c r="F4559" s="24">
        <v>14.249219048578601</v>
      </c>
      <c r="G4559" s="24">
        <v>16.684208315791601</v>
      </c>
      <c r="H4559" s="9">
        <v>0</v>
      </c>
    </row>
    <row r="4560" spans="1:8" x14ac:dyDescent="0.35">
      <c r="A4560" s="8" t="str">
        <f t="shared" si="150"/>
        <v>Distribución volumen por criterio (kg ó litros).Resto productos Ing.NIVEL BAJO</v>
      </c>
      <c r="B4560" s="8" t="s">
        <v>265</v>
      </c>
      <c r="C4560" s="8">
        <v>0</v>
      </c>
      <c r="D4560" t="s">
        <v>249</v>
      </c>
      <c r="E4560" s="24">
        <v>19.416297737409501</v>
      </c>
      <c r="F4560" s="24">
        <v>18.357197835476299</v>
      </c>
      <c r="G4560" s="24">
        <v>17.672821453481099</v>
      </c>
      <c r="H4560" s="9">
        <v>0</v>
      </c>
    </row>
    <row r="4561" spans="1:8" x14ac:dyDescent="0.35">
      <c r="A4561" s="8" t="str">
        <f t="shared" si="150"/>
        <v>Distribución volumen por criterio (kg ó litros).Resto productos Ing.HOMBRE</v>
      </c>
      <c r="B4561" s="8" t="s">
        <v>265</v>
      </c>
      <c r="C4561" s="8">
        <v>0</v>
      </c>
      <c r="D4561" t="s">
        <v>166</v>
      </c>
      <c r="E4561" s="24">
        <v>48.7889923080836</v>
      </c>
      <c r="F4561" s="24">
        <v>48.631537839662101</v>
      </c>
      <c r="G4561" s="24">
        <v>49.066929091364301</v>
      </c>
      <c r="H4561" s="9">
        <v>0</v>
      </c>
    </row>
    <row r="4562" spans="1:8" x14ac:dyDescent="0.35">
      <c r="A4562" s="8" t="str">
        <f t="shared" si="150"/>
        <v>Distribución volumen por criterio (kg ó litros).Resto productos Ing.MUJER</v>
      </c>
      <c r="B4562" s="8" t="s">
        <v>265</v>
      </c>
      <c r="C4562" s="8">
        <v>0</v>
      </c>
      <c r="D4562" t="s">
        <v>167</v>
      </c>
      <c r="E4562" s="24">
        <v>51.211005159217699</v>
      </c>
      <c r="F4562" s="24">
        <v>51.3684644921154</v>
      </c>
      <c r="G4562" s="24">
        <v>50.933063150555199</v>
      </c>
      <c r="H4562" s="9">
        <v>0</v>
      </c>
    </row>
    <row r="4563" spans="1:8" x14ac:dyDescent="0.35">
      <c r="A4563" s="8" t="str">
        <f t="shared" ref="A4563:A4592" si="151">$I$2343&amp;$C$4563&amp;D4563</f>
        <v>Distribución volumen por criterio (kg ó litros)Gazpacho / SalmorejoT.ESPAÑA</v>
      </c>
      <c r="B4563" s="8" t="s">
        <v>265</v>
      </c>
      <c r="C4563" s="8" t="s">
        <v>282</v>
      </c>
      <c r="D4563" t="s">
        <v>138</v>
      </c>
      <c r="E4563" s="24">
        <v>100</v>
      </c>
      <c r="F4563" s="24">
        <v>100</v>
      </c>
      <c r="G4563" s="24">
        <v>100</v>
      </c>
      <c r="H4563" s="9">
        <v>0</v>
      </c>
    </row>
    <row r="4564" spans="1:8" x14ac:dyDescent="0.35">
      <c r="A4564" s="8" t="str">
        <f t="shared" si="151"/>
        <v>Distribución volumen por criterio (kg ó litros)Gazpacho / SalmorejoBCN AM</v>
      </c>
      <c r="B4564" s="8" t="s">
        <v>265</v>
      </c>
      <c r="C4564" s="8">
        <v>0</v>
      </c>
      <c r="D4564" t="s">
        <v>140</v>
      </c>
      <c r="E4564" s="24">
        <v>13.427597949970499</v>
      </c>
      <c r="F4564" s="24">
        <v>9.5319041427025795</v>
      </c>
      <c r="G4564" s="24">
        <v>12.5750055899569</v>
      </c>
      <c r="H4564" s="9">
        <v>0</v>
      </c>
    </row>
    <row r="4565" spans="1:8" x14ac:dyDescent="0.35">
      <c r="A4565" s="8" t="str">
        <f t="shared" si="151"/>
        <v>Distribución volumen por criterio (kg ó litros)Gazpacho / SalmorejoREST.CAT ARAGON</v>
      </c>
      <c r="B4565" s="8" t="s">
        <v>265</v>
      </c>
      <c r="C4565" s="8">
        <v>0</v>
      </c>
      <c r="D4565" t="s">
        <v>141</v>
      </c>
      <c r="E4565" s="24">
        <v>9.28648556426322</v>
      </c>
      <c r="F4565" s="24">
        <v>6.9244174083929</v>
      </c>
      <c r="G4565" s="24">
        <v>10.0473369186606</v>
      </c>
      <c r="H4565" s="9">
        <v>0</v>
      </c>
    </row>
    <row r="4566" spans="1:8" x14ac:dyDescent="0.35">
      <c r="A4566" s="8" t="str">
        <f t="shared" si="151"/>
        <v>Distribución volumen por criterio (kg ó litros)Gazpacho / SalmorejoLEVANTE</v>
      </c>
      <c r="B4566" s="8" t="s">
        <v>265</v>
      </c>
      <c r="C4566" s="8">
        <v>0</v>
      </c>
      <c r="D4566" t="s">
        <v>142</v>
      </c>
      <c r="E4566" s="24">
        <v>27.5848061653538</v>
      </c>
      <c r="F4566" s="24">
        <v>26.596473866835002</v>
      </c>
      <c r="G4566" s="24">
        <v>13.091181568264</v>
      </c>
      <c r="H4566" s="9">
        <v>0</v>
      </c>
    </row>
    <row r="4567" spans="1:8" x14ac:dyDescent="0.35">
      <c r="A4567" s="8" t="str">
        <f t="shared" si="151"/>
        <v>Distribución volumen por criterio (kg ó litros)Gazpacho / SalmorejoANDALUCIA</v>
      </c>
      <c r="B4567" s="8" t="s">
        <v>265</v>
      </c>
      <c r="C4567" s="8">
        <v>0</v>
      </c>
      <c r="D4567" t="s">
        <v>143</v>
      </c>
      <c r="E4567" s="24">
        <v>23.3543192721183</v>
      </c>
      <c r="F4567" s="24">
        <v>24.668704168457101</v>
      </c>
      <c r="G4567" s="24">
        <v>21.995588780794801</v>
      </c>
      <c r="H4567" s="9">
        <v>0</v>
      </c>
    </row>
    <row r="4568" spans="1:8" x14ac:dyDescent="0.35">
      <c r="A4568" s="8" t="str">
        <f t="shared" si="151"/>
        <v>Distribución volumen por criterio (kg ó litros)Gazpacho / SalmorejoMDD AM</v>
      </c>
      <c r="B4568" s="8" t="s">
        <v>265</v>
      </c>
      <c r="C4568" s="8">
        <v>0</v>
      </c>
      <c r="D4568" t="s">
        <v>144</v>
      </c>
      <c r="E4568" s="24">
        <v>14.567820238541501</v>
      </c>
      <c r="F4568" s="24">
        <v>20.759094223843402</v>
      </c>
      <c r="G4568" s="24">
        <v>23.353043586154499</v>
      </c>
      <c r="H4568" s="9">
        <v>0</v>
      </c>
    </row>
    <row r="4569" spans="1:8" x14ac:dyDescent="0.35">
      <c r="A4569" s="8" t="str">
        <f t="shared" si="151"/>
        <v>Distribución volumen por criterio (kg ó litros)Gazpacho / SalmorejoRTO CENTRO</v>
      </c>
      <c r="B4569" s="8" t="s">
        <v>265</v>
      </c>
      <c r="C4569" s="8">
        <v>0</v>
      </c>
      <c r="D4569" t="s">
        <v>145</v>
      </c>
      <c r="E4569" s="24">
        <v>4.8878623525952003</v>
      </c>
      <c r="F4569" s="24">
        <v>4.9313613376686796</v>
      </c>
      <c r="G4569" s="24">
        <v>5.7258258595932103</v>
      </c>
      <c r="H4569" s="9">
        <v>0</v>
      </c>
    </row>
    <row r="4570" spans="1:8" x14ac:dyDescent="0.35">
      <c r="A4570" s="8" t="str">
        <f t="shared" si="151"/>
        <v>Distribución volumen por criterio (kg ó litros)Gazpacho / SalmorejoNORTE-CENTRO</v>
      </c>
      <c r="B4570" s="8" t="s">
        <v>265</v>
      </c>
      <c r="C4570" s="8">
        <v>0</v>
      </c>
      <c r="D4570" t="s">
        <v>146</v>
      </c>
      <c r="E4570" s="24">
        <v>2.0007705569785599</v>
      </c>
      <c r="F4570" s="24">
        <v>2.2748849793613699</v>
      </c>
      <c r="G4570" s="24">
        <v>7.0678510913017698</v>
      </c>
      <c r="H4570" s="9">
        <v>0</v>
      </c>
    </row>
    <row r="4571" spans="1:8" x14ac:dyDescent="0.35">
      <c r="A4571" s="8" t="str">
        <f t="shared" si="151"/>
        <v>Distribución volumen por criterio (kg ó litros)Gazpacho / SalmorejoNOROESTE</v>
      </c>
      <c r="B4571" s="8" t="s">
        <v>265</v>
      </c>
      <c r="C4571" s="8">
        <v>0</v>
      </c>
      <c r="D4571" t="s">
        <v>147</v>
      </c>
      <c r="E4571" s="24">
        <v>4.8903451960570798</v>
      </c>
      <c r="F4571" s="24">
        <v>4.3131829678474096</v>
      </c>
      <c r="G4571" s="24">
        <v>6.1441821149812101</v>
      </c>
      <c r="H4571" s="9">
        <v>0</v>
      </c>
    </row>
    <row r="4572" spans="1:8" x14ac:dyDescent="0.35">
      <c r="A4572" s="8" t="str">
        <f t="shared" si="151"/>
        <v>Distribución volumen por criterio (kg ó litros)Gazpacho / Salmorejo&lt;2MIL</v>
      </c>
      <c r="B4572" s="8" t="s">
        <v>265</v>
      </c>
      <c r="C4572" s="8">
        <v>0</v>
      </c>
      <c r="D4572" t="s">
        <v>148</v>
      </c>
      <c r="E4572" s="24">
        <v>3.5072941945013798</v>
      </c>
      <c r="F4572" s="24">
        <v>4.0502997465136898</v>
      </c>
      <c r="G4572" s="24">
        <v>5.1528759520698397</v>
      </c>
      <c r="H4572" s="9">
        <v>0</v>
      </c>
    </row>
    <row r="4573" spans="1:8" x14ac:dyDescent="0.35">
      <c r="A4573" s="8" t="str">
        <f t="shared" si="151"/>
        <v>Distribución volumen por criterio (kg ó litros)Gazpacho / Salmorejo2-5MIL</v>
      </c>
      <c r="B4573" s="8" t="s">
        <v>265</v>
      </c>
      <c r="C4573" s="8">
        <v>0</v>
      </c>
      <c r="D4573" t="s">
        <v>149</v>
      </c>
      <c r="E4573" s="24">
        <v>2.3467584974531799</v>
      </c>
      <c r="F4573" s="24">
        <v>2.96781241733001</v>
      </c>
      <c r="G4573" s="24">
        <v>3.4517589946607798</v>
      </c>
      <c r="H4573" s="9">
        <v>0</v>
      </c>
    </row>
    <row r="4574" spans="1:8" x14ac:dyDescent="0.35">
      <c r="A4574" s="8" t="str">
        <f t="shared" si="151"/>
        <v>Distribución volumen por criterio (kg ó litros)Gazpacho / Salmorejo5-10MIL</v>
      </c>
      <c r="B4574" s="8" t="s">
        <v>265</v>
      </c>
      <c r="C4574" s="8">
        <v>0</v>
      </c>
      <c r="D4574" t="s">
        <v>150</v>
      </c>
      <c r="E4574" s="24">
        <v>6.5778627342257501</v>
      </c>
      <c r="F4574" s="24">
        <v>4.3477913377946598</v>
      </c>
      <c r="G4574" s="24">
        <v>6.5841808742046402</v>
      </c>
      <c r="H4574" s="9">
        <v>0</v>
      </c>
    </row>
    <row r="4575" spans="1:8" x14ac:dyDescent="0.35">
      <c r="A4575" s="8" t="str">
        <f t="shared" si="151"/>
        <v>Distribución volumen por criterio (kg ó litros)Gazpacho / Salmorejo10-30MIL</v>
      </c>
      <c r="B4575" s="8" t="s">
        <v>265</v>
      </c>
      <c r="C4575" s="8">
        <v>0</v>
      </c>
      <c r="D4575" t="s">
        <v>151</v>
      </c>
      <c r="E4575" s="24">
        <v>11.146794191133999</v>
      </c>
      <c r="F4575" s="24">
        <v>15.5534007897127</v>
      </c>
      <c r="G4575" s="24">
        <v>15.252510956961901</v>
      </c>
      <c r="H4575" s="9">
        <v>0</v>
      </c>
    </row>
    <row r="4576" spans="1:8" x14ac:dyDescent="0.35">
      <c r="A4576" s="8" t="str">
        <f t="shared" si="151"/>
        <v>Distribución volumen por criterio (kg ó litros)Gazpacho / Salmorejo30-100MIL</v>
      </c>
      <c r="B4576" s="8" t="s">
        <v>265</v>
      </c>
      <c r="C4576" s="8">
        <v>0</v>
      </c>
      <c r="D4576" t="s">
        <v>152</v>
      </c>
      <c r="E4576" s="24">
        <v>29.468512112280202</v>
      </c>
      <c r="F4576" s="24">
        <v>30.7240176530611</v>
      </c>
      <c r="G4576" s="24">
        <v>30.1138800246604</v>
      </c>
      <c r="H4576" s="9">
        <v>0</v>
      </c>
    </row>
    <row r="4577" spans="1:8" x14ac:dyDescent="0.35">
      <c r="A4577" s="8" t="str">
        <f t="shared" si="151"/>
        <v>Distribución volumen por criterio (kg ó litros)Gazpacho / Salmorejo100-200MIL</v>
      </c>
      <c r="B4577" s="8" t="s">
        <v>265</v>
      </c>
      <c r="C4577" s="8">
        <v>0</v>
      </c>
      <c r="D4577" t="s">
        <v>153</v>
      </c>
      <c r="E4577" s="24">
        <v>7.0999164902560796</v>
      </c>
      <c r="F4577" s="24">
        <v>8.57030081028838</v>
      </c>
      <c r="G4577" s="24">
        <v>7.40105129964883</v>
      </c>
      <c r="H4577" s="9">
        <v>0</v>
      </c>
    </row>
    <row r="4578" spans="1:8" x14ac:dyDescent="0.35">
      <c r="A4578" s="8" t="str">
        <f t="shared" si="151"/>
        <v>Distribución volumen por criterio (kg ó litros)Gazpacho / Salmorejo200-500MIL</v>
      </c>
      <c r="B4578" s="8" t="s">
        <v>265</v>
      </c>
      <c r="C4578" s="8">
        <v>0</v>
      </c>
      <c r="D4578" t="s">
        <v>154</v>
      </c>
      <c r="E4578" s="24">
        <v>16.1951883122277</v>
      </c>
      <c r="F4578" s="24">
        <v>11.962132420353401</v>
      </c>
      <c r="G4578" s="24">
        <v>9.7822954108069098</v>
      </c>
      <c r="H4578" s="9">
        <v>0</v>
      </c>
    </row>
    <row r="4579" spans="1:8" x14ac:dyDescent="0.35">
      <c r="A4579" s="8" t="str">
        <f t="shared" si="151"/>
        <v>Distribución volumen por criterio (kg ó litros)Gazpacho / Salmorejo&gt;500MIL</v>
      </c>
      <c r="B4579" s="8" t="s">
        <v>265</v>
      </c>
      <c r="C4579" s="8">
        <v>0</v>
      </c>
      <c r="D4579" t="s">
        <v>155</v>
      </c>
      <c r="E4579" s="24">
        <v>23.657681886242699</v>
      </c>
      <c r="F4579" s="24">
        <v>21.824268619906299</v>
      </c>
      <c r="G4579" s="24">
        <v>22.261457473029299</v>
      </c>
      <c r="H4579" s="9">
        <v>0</v>
      </c>
    </row>
    <row r="4580" spans="1:8" x14ac:dyDescent="0.35">
      <c r="A4580" s="8" t="str">
        <f t="shared" si="151"/>
        <v>Distribución volumen por criterio (kg ó litros)Gazpacho / SalmorejoDE 15 A 19 AÑOS</v>
      </c>
      <c r="B4580" s="8" t="s">
        <v>265</v>
      </c>
      <c r="C4580" s="8">
        <v>0</v>
      </c>
      <c r="D4580" t="s">
        <v>156</v>
      </c>
      <c r="E4580" s="24" t="s">
        <v>285</v>
      </c>
      <c r="F4580" s="24" t="s">
        <v>285</v>
      </c>
      <c r="G4580" s="24">
        <v>4.0192003711989903</v>
      </c>
      <c r="H4580" s="9">
        <v>0</v>
      </c>
    </row>
    <row r="4581" spans="1:8" x14ac:dyDescent="0.35">
      <c r="A4581" s="8" t="str">
        <f t="shared" si="151"/>
        <v>Distribución volumen por criterio (kg ó litros)Gazpacho / SalmorejoDE 20 A 24 AÑOS</v>
      </c>
      <c r="B4581" s="8" t="s">
        <v>265</v>
      </c>
      <c r="C4581" s="8">
        <v>0</v>
      </c>
      <c r="D4581" t="s">
        <v>157</v>
      </c>
      <c r="E4581" s="24">
        <v>0.45869663065121902</v>
      </c>
      <c r="F4581" s="24">
        <v>1.3113528554652101</v>
      </c>
      <c r="G4581" s="24">
        <v>0.89575667337461495</v>
      </c>
      <c r="H4581" s="9">
        <v>0</v>
      </c>
    </row>
    <row r="4582" spans="1:8" x14ac:dyDescent="0.35">
      <c r="A4582" s="8" t="str">
        <f t="shared" si="151"/>
        <v>Distribución volumen por criterio (kg ó litros)Gazpacho / SalmorejoDE 25 A 34 AÑOS</v>
      </c>
      <c r="B4582" s="8" t="s">
        <v>265</v>
      </c>
      <c r="C4582" s="8">
        <v>0</v>
      </c>
      <c r="D4582" t="s">
        <v>158</v>
      </c>
      <c r="E4582" s="24">
        <v>4.1636330779401796</v>
      </c>
      <c r="F4582" s="24">
        <v>2.4215557144996702</v>
      </c>
      <c r="G4582" s="24">
        <v>5.0943959550683804</v>
      </c>
      <c r="H4582" s="9">
        <v>0</v>
      </c>
    </row>
    <row r="4583" spans="1:8" x14ac:dyDescent="0.35">
      <c r="A4583" s="8" t="str">
        <f t="shared" si="151"/>
        <v>Distribución volumen por criterio (kg ó litros)Gazpacho / SalmorejoDE 35 A 49 AÑOS</v>
      </c>
      <c r="B4583" s="8" t="s">
        <v>265</v>
      </c>
      <c r="C4583" s="8">
        <v>0</v>
      </c>
      <c r="D4583" t="s">
        <v>159</v>
      </c>
      <c r="E4583" s="24">
        <v>15.741828055233199</v>
      </c>
      <c r="F4583" s="24">
        <v>19.035352312380201</v>
      </c>
      <c r="G4583" s="24">
        <v>15.080501842424001</v>
      </c>
      <c r="H4583" s="9">
        <v>0</v>
      </c>
    </row>
    <row r="4584" spans="1:8" x14ac:dyDescent="0.35">
      <c r="A4584" s="8" t="str">
        <f t="shared" si="151"/>
        <v>Distribución volumen por criterio (kg ó litros)Gazpacho / SalmorejoDE 50 A 59 AÑOS</v>
      </c>
      <c r="B4584" s="8" t="s">
        <v>265</v>
      </c>
      <c r="C4584" s="8">
        <v>0</v>
      </c>
      <c r="D4584" t="s">
        <v>160</v>
      </c>
      <c r="E4584" s="24">
        <v>38.602205151114497</v>
      </c>
      <c r="F4584" s="24">
        <v>30.345985720224501</v>
      </c>
      <c r="G4584" s="24">
        <v>22.6778414106596</v>
      </c>
      <c r="H4584" s="9">
        <v>0</v>
      </c>
    </row>
    <row r="4585" spans="1:8" x14ac:dyDescent="0.35">
      <c r="A4585" s="8" t="str">
        <f t="shared" si="151"/>
        <v>Distribución volumen por criterio (kg ó litros)Gazpacho / SalmorejoDE 60 A 75 AÑOS</v>
      </c>
      <c r="B4585" s="8" t="s">
        <v>265</v>
      </c>
      <c r="C4585" s="8">
        <v>0</v>
      </c>
      <c r="D4585" t="s">
        <v>161</v>
      </c>
      <c r="E4585" s="24">
        <v>41.033646345214002</v>
      </c>
      <c r="F4585" s="24">
        <v>46.885778592094198</v>
      </c>
      <c r="G4585" s="24">
        <v>52.232318610743803</v>
      </c>
      <c r="H4585" s="9">
        <v>0</v>
      </c>
    </row>
    <row r="4586" spans="1:8" x14ac:dyDescent="0.35">
      <c r="A4586" s="8" t="str">
        <f t="shared" si="151"/>
        <v>Distribución volumen por criterio (kg ó litros)Gazpacho / SalmorejoNIVEL ALTO</v>
      </c>
      <c r="B4586" s="8" t="s">
        <v>265</v>
      </c>
      <c r="C4586" s="8">
        <v>0</v>
      </c>
      <c r="D4586" t="s">
        <v>245</v>
      </c>
      <c r="E4586" s="24">
        <v>21.133796303571401</v>
      </c>
      <c r="F4586" s="24">
        <v>26.769617195078101</v>
      </c>
      <c r="G4586" s="24">
        <v>31.372350586589999</v>
      </c>
      <c r="H4586" s="9">
        <v>0</v>
      </c>
    </row>
    <row r="4587" spans="1:8" x14ac:dyDescent="0.35">
      <c r="A4587" s="8" t="str">
        <f t="shared" si="151"/>
        <v>Distribución volumen por criterio (kg ó litros)Gazpacho / SalmorejoNIVEL MEDIO ALTO</v>
      </c>
      <c r="B4587" s="8" t="s">
        <v>265</v>
      </c>
      <c r="C4587" s="8">
        <v>0</v>
      </c>
      <c r="D4587" t="s">
        <v>246</v>
      </c>
      <c r="E4587" s="24">
        <v>14.7427417236681</v>
      </c>
      <c r="F4587" s="24">
        <v>14.9442848004793</v>
      </c>
      <c r="G4587" s="24">
        <v>10.984019831745499</v>
      </c>
      <c r="H4587" s="9">
        <v>0</v>
      </c>
    </row>
    <row r="4588" spans="1:8" x14ac:dyDescent="0.35">
      <c r="A4588" s="8" t="str">
        <f t="shared" si="151"/>
        <v>Distribución volumen por criterio (kg ó litros)Gazpacho / SalmorejoNIVEL MEDIO</v>
      </c>
      <c r="B4588" s="8" t="s">
        <v>265</v>
      </c>
      <c r="C4588" s="8">
        <v>0</v>
      </c>
      <c r="D4588" t="s">
        <v>247</v>
      </c>
      <c r="E4588" s="24">
        <v>22.2024179662683</v>
      </c>
      <c r="F4588" s="24">
        <v>33.008935707417201</v>
      </c>
      <c r="G4588" s="24">
        <v>24.802012126006002</v>
      </c>
      <c r="H4588" s="9">
        <v>0</v>
      </c>
    </row>
    <row r="4589" spans="1:8" x14ac:dyDescent="0.35">
      <c r="A4589" s="8" t="str">
        <f t="shared" si="151"/>
        <v>Distribución volumen por criterio (kg ó litros)Gazpacho / SalmorejoNIVEL MEDIO BAJO</v>
      </c>
      <c r="B4589" s="8" t="s">
        <v>265</v>
      </c>
      <c r="C4589" s="8">
        <v>0</v>
      </c>
      <c r="D4589" t="s">
        <v>248</v>
      </c>
      <c r="E4589" s="24">
        <v>14.8376442619602</v>
      </c>
      <c r="F4589" s="24">
        <v>10.046309191713201</v>
      </c>
      <c r="G4589" s="24">
        <v>14.3139345671305</v>
      </c>
      <c r="H4589" s="9">
        <v>0</v>
      </c>
    </row>
    <row r="4590" spans="1:8" x14ac:dyDescent="0.35">
      <c r="A4590" s="8" t="str">
        <f t="shared" si="151"/>
        <v>Distribución volumen por criterio (kg ó litros)Gazpacho / SalmorejoNIVEL BAJO</v>
      </c>
      <c r="B4590" s="8" t="s">
        <v>265</v>
      </c>
      <c r="C4590" s="8">
        <v>0</v>
      </c>
      <c r="D4590" t="s">
        <v>249</v>
      </c>
      <c r="E4590" s="24">
        <v>27.083405356745999</v>
      </c>
      <c r="F4590" s="24">
        <v>15.2308810993832</v>
      </c>
      <c r="G4590" s="24">
        <v>18.527695813283799</v>
      </c>
      <c r="H4590" s="9">
        <v>0</v>
      </c>
    </row>
    <row r="4591" spans="1:8" x14ac:dyDescent="0.35">
      <c r="A4591" s="8" t="str">
        <f t="shared" si="151"/>
        <v>Distribución volumen por criterio (kg ó litros)Gazpacho / SalmorejoHOMBRE</v>
      </c>
      <c r="B4591" s="8" t="s">
        <v>265</v>
      </c>
      <c r="C4591" s="8">
        <v>0</v>
      </c>
      <c r="D4591" t="s">
        <v>166</v>
      </c>
      <c r="E4591" s="24">
        <v>55.957971251995097</v>
      </c>
      <c r="F4591" s="24">
        <v>50.107392254320501</v>
      </c>
      <c r="G4591" s="24">
        <v>48.523139836812</v>
      </c>
      <c r="H4591" s="9">
        <v>0</v>
      </c>
    </row>
    <row r="4592" spans="1:8" x14ac:dyDescent="0.35">
      <c r="A4592" s="8" t="str">
        <f t="shared" si="151"/>
        <v>Distribución volumen por criterio (kg ó litros)Gazpacho / SalmorejoMUJER</v>
      </c>
      <c r="B4592" s="8" t="s">
        <v>265</v>
      </c>
      <c r="C4592" s="8">
        <v>0</v>
      </c>
      <c r="D4592" t="s">
        <v>167</v>
      </c>
      <c r="E4592" s="24">
        <v>44.0420343602188</v>
      </c>
      <c r="F4592" s="24">
        <v>49.892635739750297</v>
      </c>
      <c r="G4592" s="24">
        <v>51.4768730879439</v>
      </c>
      <c r="H4592" s="9">
        <v>0</v>
      </c>
    </row>
    <row r="4593" spans="1:8" x14ac:dyDescent="0.35">
      <c r="A4593" s="8" t="str">
        <f t="shared" ref="A4593:A4622" si="152">$I$2343&amp;$C$4593&amp;D4593</f>
        <v>Distribución volumen por criterio (kg ó litros)Sopas / Cremas / puresT.ESPAÑA</v>
      </c>
      <c r="B4593" s="8" t="s">
        <v>265</v>
      </c>
      <c r="C4593" s="8" t="s">
        <v>283</v>
      </c>
      <c r="D4593" t="s">
        <v>138</v>
      </c>
      <c r="E4593" s="24">
        <v>100</v>
      </c>
      <c r="F4593" s="24">
        <v>100</v>
      </c>
      <c r="G4593" s="24">
        <v>100</v>
      </c>
      <c r="H4593" s="9">
        <v>0</v>
      </c>
    </row>
    <row r="4594" spans="1:8" x14ac:dyDescent="0.35">
      <c r="A4594" s="8" t="str">
        <f t="shared" si="152"/>
        <v>Distribución volumen por criterio (kg ó litros)Sopas / Cremas / puresBCN AM</v>
      </c>
      <c r="B4594" s="8" t="s">
        <v>265</v>
      </c>
      <c r="C4594" s="8">
        <v>0</v>
      </c>
      <c r="D4594" t="s">
        <v>140</v>
      </c>
      <c r="E4594" s="24">
        <v>11.5380901049261</v>
      </c>
      <c r="F4594" s="24">
        <v>14.624343627538799</v>
      </c>
      <c r="G4594" s="24">
        <v>10.2383292265735</v>
      </c>
      <c r="H4594" s="9">
        <v>0</v>
      </c>
    </row>
    <row r="4595" spans="1:8" x14ac:dyDescent="0.35">
      <c r="A4595" s="8" t="str">
        <f t="shared" si="152"/>
        <v>Distribución volumen por criterio (kg ó litros)Sopas / Cremas / puresREST.CAT ARAGON</v>
      </c>
      <c r="B4595" s="8" t="s">
        <v>265</v>
      </c>
      <c r="C4595" s="8">
        <v>0</v>
      </c>
      <c r="D4595" t="s">
        <v>141</v>
      </c>
      <c r="E4595" s="24">
        <v>18.394146604265298</v>
      </c>
      <c r="F4595" s="24">
        <v>15.3904101451421</v>
      </c>
      <c r="G4595" s="24">
        <v>12.815353699672301</v>
      </c>
      <c r="H4595" s="9">
        <v>0</v>
      </c>
    </row>
    <row r="4596" spans="1:8" x14ac:dyDescent="0.35">
      <c r="A4596" s="8" t="str">
        <f t="shared" si="152"/>
        <v>Distribución volumen por criterio (kg ó litros)Sopas / Cremas / puresLEVANTE</v>
      </c>
      <c r="B4596" s="8" t="s">
        <v>265</v>
      </c>
      <c r="C4596" s="8">
        <v>0</v>
      </c>
      <c r="D4596" t="s">
        <v>142</v>
      </c>
      <c r="E4596" s="24">
        <v>13.1254647741216</v>
      </c>
      <c r="F4596" s="24">
        <v>11.6297027041766</v>
      </c>
      <c r="G4596" s="24">
        <v>11.652386306547699</v>
      </c>
      <c r="H4596" s="9">
        <v>0</v>
      </c>
    </row>
    <row r="4597" spans="1:8" x14ac:dyDescent="0.35">
      <c r="A4597" s="8" t="str">
        <f t="shared" si="152"/>
        <v>Distribución volumen por criterio (kg ó litros)Sopas / Cremas / puresANDALUCIA</v>
      </c>
      <c r="B4597" s="8" t="s">
        <v>265</v>
      </c>
      <c r="C4597" s="8">
        <v>0</v>
      </c>
      <c r="D4597" t="s">
        <v>143</v>
      </c>
      <c r="E4597" s="24">
        <v>10.5835819690805</v>
      </c>
      <c r="F4597" s="24">
        <v>14.3992292979736</v>
      </c>
      <c r="G4597" s="24">
        <v>14.245668763905201</v>
      </c>
      <c r="H4597" s="9">
        <v>0</v>
      </c>
    </row>
    <row r="4598" spans="1:8" x14ac:dyDescent="0.35">
      <c r="A4598" s="8" t="str">
        <f t="shared" si="152"/>
        <v>Distribución volumen por criterio (kg ó litros)Sopas / Cremas / puresMDD AM</v>
      </c>
      <c r="B4598" s="8" t="s">
        <v>265</v>
      </c>
      <c r="C4598" s="8">
        <v>0</v>
      </c>
      <c r="D4598" t="s">
        <v>144</v>
      </c>
      <c r="E4598" s="24">
        <v>15.6320760889864</v>
      </c>
      <c r="F4598" s="24">
        <v>12.0345452526937</v>
      </c>
      <c r="G4598" s="24">
        <v>18.282203775029298</v>
      </c>
      <c r="H4598" s="9">
        <v>0</v>
      </c>
    </row>
    <row r="4599" spans="1:8" x14ac:dyDescent="0.35">
      <c r="A4599" s="8" t="str">
        <f t="shared" si="152"/>
        <v>Distribución volumen por criterio (kg ó litros)Sopas / Cremas / puresRTO CENTRO</v>
      </c>
      <c r="B4599" s="8" t="s">
        <v>265</v>
      </c>
      <c r="C4599" s="8">
        <v>0</v>
      </c>
      <c r="D4599" t="s">
        <v>145</v>
      </c>
      <c r="E4599" s="24">
        <v>4.0397123069082896</v>
      </c>
      <c r="F4599" s="24">
        <v>8.5644140950629897</v>
      </c>
      <c r="G4599" s="24">
        <v>11.189507428052</v>
      </c>
      <c r="H4599" s="9">
        <v>0</v>
      </c>
    </row>
    <row r="4600" spans="1:8" x14ac:dyDescent="0.35">
      <c r="A4600" s="8" t="str">
        <f t="shared" si="152"/>
        <v>Distribución volumen por criterio (kg ó litros)Sopas / Cremas / puresNORTE-CENTRO</v>
      </c>
      <c r="B4600" s="8" t="s">
        <v>265</v>
      </c>
      <c r="C4600" s="8">
        <v>0</v>
      </c>
      <c r="D4600" t="s">
        <v>146</v>
      </c>
      <c r="E4600" s="24">
        <v>6.0807141605122697</v>
      </c>
      <c r="F4600" s="24">
        <v>6.7304617200464296</v>
      </c>
      <c r="G4600" s="24">
        <v>11.0291763354944</v>
      </c>
      <c r="H4600" s="9">
        <v>0</v>
      </c>
    </row>
    <row r="4601" spans="1:8" x14ac:dyDescent="0.35">
      <c r="A4601" s="8" t="str">
        <f t="shared" si="152"/>
        <v>Distribución volumen por criterio (kg ó litros)Sopas / Cremas / puresNOROESTE</v>
      </c>
      <c r="B4601" s="8" t="s">
        <v>265</v>
      </c>
      <c r="C4601" s="8">
        <v>0</v>
      </c>
      <c r="D4601" t="s">
        <v>147</v>
      </c>
      <c r="E4601" s="24">
        <v>20.606196797243602</v>
      </c>
      <c r="F4601" s="24">
        <v>16.626912634293401</v>
      </c>
      <c r="G4601" s="24">
        <v>10.547360111002099</v>
      </c>
      <c r="H4601" s="9">
        <v>0</v>
      </c>
    </row>
    <row r="4602" spans="1:8" x14ac:dyDescent="0.35">
      <c r="A4602" s="8" t="str">
        <f t="shared" si="152"/>
        <v>Distribución volumen por criterio (kg ó litros)Sopas / Cremas / pures&lt;2MIL</v>
      </c>
      <c r="B4602" s="8" t="s">
        <v>265</v>
      </c>
      <c r="C4602" s="8">
        <v>0</v>
      </c>
      <c r="D4602" t="s">
        <v>148</v>
      </c>
      <c r="E4602" s="24">
        <v>3.4673345881737099</v>
      </c>
      <c r="F4602" s="24">
        <v>8.3163218601244999</v>
      </c>
      <c r="G4602" s="24">
        <v>10.5676897681874</v>
      </c>
      <c r="H4602" s="9">
        <v>0</v>
      </c>
    </row>
    <row r="4603" spans="1:8" x14ac:dyDescent="0.35">
      <c r="A4603" s="8" t="str">
        <f t="shared" si="152"/>
        <v>Distribución volumen por criterio (kg ó litros)Sopas / Cremas / pures2-5MIL</v>
      </c>
      <c r="B4603" s="8" t="s">
        <v>265</v>
      </c>
      <c r="C4603" s="8">
        <v>0</v>
      </c>
      <c r="D4603" t="s">
        <v>149</v>
      </c>
      <c r="E4603" s="24">
        <v>1.3374127585839599</v>
      </c>
      <c r="F4603" s="24">
        <v>3.1269077650615098</v>
      </c>
      <c r="G4603" s="24">
        <v>3.3135465658716301</v>
      </c>
      <c r="H4603" s="9">
        <v>0</v>
      </c>
    </row>
    <row r="4604" spans="1:8" x14ac:dyDescent="0.35">
      <c r="A4604" s="8" t="str">
        <f t="shared" si="152"/>
        <v>Distribución volumen por criterio (kg ó litros)Sopas / Cremas / pures5-10MIL</v>
      </c>
      <c r="B4604" s="8" t="s">
        <v>265</v>
      </c>
      <c r="C4604" s="8">
        <v>0</v>
      </c>
      <c r="D4604" t="s">
        <v>150</v>
      </c>
      <c r="E4604" s="24">
        <v>7.7971008124621797</v>
      </c>
      <c r="F4604" s="24">
        <v>5.7150126210491097</v>
      </c>
      <c r="G4604" s="24">
        <v>7.9120403818090503</v>
      </c>
      <c r="H4604" s="9">
        <v>0</v>
      </c>
    </row>
    <row r="4605" spans="1:8" x14ac:dyDescent="0.35">
      <c r="A4605" s="8" t="str">
        <f t="shared" si="152"/>
        <v>Distribución volumen por criterio (kg ó litros)Sopas / Cremas / pures10-30MIL</v>
      </c>
      <c r="B4605" s="8" t="s">
        <v>265</v>
      </c>
      <c r="C4605" s="8">
        <v>0</v>
      </c>
      <c r="D4605" t="s">
        <v>151</v>
      </c>
      <c r="E4605" s="24">
        <v>18.7230001160592</v>
      </c>
      <c r="F4605" s="24">
        <v>17.751203674127598</v>
      </c>
      <c r="G4605" s="24">
        <v>18.404990311236599</v>
      </c>
      <c r="H4605" s="9">
        <v>0</v>
      </c>
    </row>
    <row r="4606" spans="1:8" x14ac:dyDescent="0.35">
      <c r="A4606" s="8" t="str">
        <f t="shared" si="152"/>
        <v>Distribución volumen por criterio (kg ó litros)Sopas / Cremas / pures30-100MIL</v>
      </c>
      <c r="B4606" s="8" t="s">
        <v>265</v>
      </c>
      <c r="C4606" s="8">
        <v>0</v>
      </c>
      <c r="D4606" t="s">
        <v>152</v>
      </c>
      <c r="E4606" s="24">
        <v>19.316019656512498</v>
      </c>
      <c r="F4606" s="24">
        <v>21.119236777113802</v>
      </c>
      <c r="G4606" s="24">
        <v>20.227841439199999</v>
      </c>
      <c r="H4606" s="9">
        <v>0</v>
      </c>
    </row>
    <row r="4607" spans="1:8" x14ac:dyDescent="0.35">
      <c r="A4607" s="8" t="str">
        <f t="shared" si="152"/>
        <v>Distribución volumen por criterio (kg ó litros)Sopas / Cremas / pures100-200MIL</v>
      </c>
      <c r="B4607" s="8" t="s">
        <v>265</v>
      </c>
      <c r="C4607" s="8">
        <v>0</v>
      </c>
      <c r="D4607" t="s">
        <v>153</v>
      </c>
      <c r="E4607" s="24">
        <v>6.4167843577030599</v>
      </c>
      <c r="F4607" s="24">
        <v>7.8687031092967299</v>
      </c>
      <c r="G4607" s="24">
        <v>8.5604028611755698</v>
      </c>
      <c r="H4607" s="9">
        <v>0</v>
      </c>
    </row>
    <row r="4608" spans="1:8" x14ac:dyDescent="0.35">
      <c r="A4608" s="8" t="str">
        <f t="shared" si="152"/>
        <v>Distribución volumen por criterio (kg ó litros)Sopas / Cremas / pures200-500MIL</v>
      </c>
      <c r="B4608" s="8" t="s">
        <v>265</v>
      </c>
      <c r="C4608" s="8">
        <v>0</v>
      </c>
      <c r="D4608" t="s">
        <v>154</v>
      </c>
      <c r="E4608" s="24">
        <v>21.8976539324727</v>
      </c>
      <c r="F4608" s="24">
        <v>19.632991383407202</v>
      </c>
      <c r="G4608" s="24">
        <v>12.574488648596899</v>
      </c>
      <c r="H4608" s="9">
        <v>0</v>
      </c>
    </row>
    <row r="4609" spans="1:8" x14ac:dyDescent="0.35">
      <c r="A4609" s="8" t="str">
        <f t="shared" si="152"/>
        <v>Distribución volumen por criterio (kg ó litros)Sopas / Cremas / pures&gt;500MIL</v>
      </c>
      <c r="B4609" s="8" t="s">
        <v>265</v>
      </c>
      <c r="C4609" s="8">
        <v>0</v>
      </c>
      <c r="D4609" t="s">
        <v>155</v>
      </c>
      <c r="E4609" s="24">
        <v>21.044676106466898</v>
      </c>
      <c r="F4609" s="24">
        <v>16.469636443668801</v>
      </c>
      <c r="G4609" s="24">
        <v>18.438984713284398</v>
      </c>
      <c r="H4609" s="9">
        <v>0</v>
      </c>
    </row>
    <row r="4610" spans="1:8" x14ac:dyDescent="0.35">
      <c r="A4610" s="8" t="str">
        <f t="shared" si="152"/>
        <v>Distribución volumen por criterio (kg ó litros)Sopas / Cremas / puresDE 15 A 19 AÑOS</v>
      </c>
      <c r="B4610" s="8" t="s">
        <v>265</v>
      </c>
      <c r="C4610" s="8">
        <v>0</v>
      </c>
      <c r="D4610" t="s">
        <v>156</v>
      </c>
      <c r="E4610" s="24" t="s">
        <v>285</v>
      </c>
      <c r="F4610" s="24">
        <v>1.2365842922474</v>
      </c>
      <c r="G4610" s="24">
        <v>0.987281643979809</v>
      </c>
      <c r="H4610" s="9">
        <v>0</v>
      </c>
    </row>
    <row r="4611" spans="1:8" x14ac:dyDescent="0.35">
      <c r="A4611" s="8" t="str">
        <f t="shared" si="152"/>
        <v>Distribución volumen por criterio (kg ó litros)Sopas / Cremas / puresDE 20 A 24 AÑOS</v>
      </c>
      <c r="B4611" s="8" t="s">
        <v>265</v>
      </c>
      <c r="C4611" s="8">
        <v>0</v>
      </c>
      <c r="D4611" t="s">
        <v>157</v>
      </c>
      <c r="E4611" s="24">
        <v>2.8428907051862198</v>
      </c>
      <c r="F4611" s="24">
        <v>0.41013608529336198</v>
      </c>
      <c r="G4611" s="24">
        <v>1.5135623549675801</v>
      </c>
      <c r="H4611" s="9">
        <v>0</v>
      </c>
    </row>
    <row r="4612" spans="1:8" x14ac:dyDescent="0.35">
      <c r="A4612" s="8" t="str">
        <f t="shared" si="152"/>
        <v>Distribución volumen por criterio (kg ó litros)Sopas / Cremas / puresDE 25 A 34 AÑOS</v>
      </c>
      <c r="B4612" s="8" t="s">
        <v>265</v>
      </c>
      <c r="C4612" s="8">
        <v>0</v>
      </c>
      <c r="D4612" t="s">
        <v>158</v>
      </c>
      <c r="E4612" s="24">
        <v>8.1193298751193392</v>
      </c>
      <c r="F4612" s="24">
        <v>8.3963282096029008</v>
      </c>
      <c r="G4612" s="24">
        <v>7.2658118226836699</v>
      </c>
      <c r="H4612" s="9">
        <v>0</v>
      </c>
    </row>
    <row r="4613" spans="1:8" x14ac:dyDescent="0.35">
      <c r="A4613" s="8" t="str">
        <f t="shared" si="152"/>
        <v>Distribución volumen por criterio (kg ó litros)Sopas / Cremas / puresDE 35 A 49 AÑOS</v>
      </c>
      <c r="B4613" s="8" t="s">
        <v>265</v>
      </c>
      <c r="C4613" s="8">
        <v>0</v>
      </c>
      <c r="D4613" t="s">
        <v>159</v>
      </c>
      <c r="E4613" s="24">
        <v>22.391149124612699</v>
      </c>
      <c r="F4613" s="24">
        <v>20.746672366914201</v>
      </c>
      <c r="G4613" s="24">
        <v>17.055955599148302</v>
      </c>
      <c r="H4613" s="9">
        <v>0</v>
      </c>
    </row>
    <row r="4614" spans="1:8" x14ac:dyDescent="0.35">
      <c r="A4614" s="8" t="str">
        <f t="shared" si="152"/>
        <v>Distribución volumen por criterio (kg ó litros)Sopas / Cremas / puresDE 50 A 59 AÑOS</v>
      </c>
      <c r="B4614" s="8" t="s">
        <v>265</v>
      </c>
      <c r="C4614" s="8">
        <v>0</v>
      </c>
      <c r="D4614" t="s">
        <v>160</v>
      </c>
      <c r="E4614" s="24">
        <v>20.612018861769702</v>
      </c>
      <c r="F4614" s="24">
        <v>24.133490966600998</v>
      </c>
      <c r="G4614" s="24">
        <v>23.859826319944499</v>
      </c>
      <c r="H4614" s="9">
        <v>0</v>
      </c>
    </row>
    <row r="4615" spans="1:8" x14ac:dyDescent="0.35">
      <c r="A4615" s="8" t="str">
        <f t="shared" si="152"/>
        <v>Distribución volumen por criterio (kg ó litros)Sopas / Cremas / puresDE 60 A 75 AÑOS</v>
      </c>
      <c r="B4615" s="8" t="s">
        <v>265</v>
      </c>
      <c r="C4615" s="8">
        <v>0</v>
      </c>
      <c r="D4615" t="s">
        <v>161</v>
      </c>
      <c r="E4615" s="24">
        <v>46.034596149795703</v>
      </c>
      <c r="F4615" s="24">
        <v>45.076802394883003</v>
      </c>
      <c r="G4615" s="24">
        <v>49.3175282887969</v>
      </c>
      <c r="H4615" s="9">
        <v>0</v>
      </c>
    </row>
    <row r="4616" spans="1:8" x14ac:dyDescent="0.35">
      <c r="A4616" s="8" t="str">
        <f t="shared" si="152"/>
        <v>Distribución volumen por criterio (kg ó litros)Sopas / Cremas / puresNIVEL ALTO</v>
      </c>
      <c r="B4616" s="8" t="s">
        <v>265</v>
      </c>
      <c r="C4616" s="8">
        <v>0</v>
      </c>
      <c r="D4616" t="s">
        <v>245</v>
      </c>
      <c r="E4616" s="24">
        <v>35.813415010992202</v>
      </c>
      <c r="F4616" s="24">
        <v>38.359200316305298</v>
      </c>
      <c r="G4616" s="24">
        <v>22.846171144231</v>
      </c>
      <c r="H4616" s="9">
        <v>0</v>
      </c>
    </row>
    <row r="4617" spans="1:8" x14ac:dyDescent="0.35">
      <c r="A4617" s="8" t="str">
        <f t="shared" si="152"/>
        <v>Distribución volumen por criterio (kg ó litros)Sopas / Cremas / puresNIVEL MEDIO ALTO</v>
      </c>
      <c r="B4617" s="8" t="s">
        <v>265</v>
      </c>
      <c r="C4617" s="8">
        <v>0</v>
      </c>
      <c r="D4617" t="s">
        <v>246</v>
      </c>
      <c r="E4617" s="24">
        <v>14.1469242639673</v>
      </c>
      <c r="F4617" s="24">
        <v>11.9505607407465</v>
      </c>
      <c r="G4617" s="24">
        <v>12.9753307337145</v>
      </c>
      <c r="H4617" s="9">
        <v>0</v>
      </c>
    </row>
    <row r="4618" spans="1:8" x14ac:dyDescent="0.35">
      <c r="A4618" s="8" t="str">
        <f t="shared" si="152"/>
        <v>Distribución volumen por criterio (kg ó litros)Sopas / Cremas / puresNIVEL MEDIO</v>
      </c>
      <c r="B4618" s="8" t="s">
        <v>265</v>
      </c>
      <c r="C4618" s="8">
        <v>0</v>
      </c>
      <c r="D4618" t="s">
        <v>247</v>
      </c>
      <c r="E4618" s="24">
        <v>15.8183105123369</v>
      </c>
      <c r="F4618" s="24">
        <v>19.7420427012161</v>
      </c>
      <c r="G4618" s="24">
        <v>31.008779694265701</v>
      </c>
      <c r="H4618" s="9">
        <v>0</v>
      </c>
    </row>
    <row r="4619" spans="1:8" x14ac:dyDescent="0.35">
      <c r="A4619" s="8" t="str">
        <f t="shared" si="152"/>
        <v>Distribución volumen por criterio (kg ó litros)Sopas / Cremas / puresNIVEL MEDIO BAJO</v>
      </c>
      <c r="B4619" s="8" t="s">
        <v>265</v>
      </c>
      <c r="C4619" s="8">
        <v>0</v>
      </c>
      <c r="D4619" t="s">
        <v>248</v>
      </c>
      <c r="E4619" s="24">
        <v>13.8734400664069</v>
      </c>
      <c r="F4619" s="24">
        <v>12.333662168794801</v>
      </c>
      <c r="G4619" s="24">
        <v>12.499203368340501</v>
      </c>
      <c r="H4619" s="9">
        <v>0</v>
      </c>
    </row>
    <row r="4620" spans="1:8" x14ac:dyDescent="0.35">
      <c r="A4620" s="8" t="str">
        <f t="shared" si="152"/>
        <v>Distribución volumen por criterio (kg ó litros)Sopas / Cremas / puresNIVEL BAJO</v>
      </c>
      <c r="B4620" s="8" t="s">
        <v>265</v>
      </c>
      <c r="C4620" s="8">
        <v>0</v>
      </c>
      <c r="D4620" t="s">
        <v>249</v>
      </c>
      <c r="E4620" s="24">
        <v>20.347895818000101</v>
      </c>
      <c r="F4620" s="24">
        <v>17.6145486806329</v>
      </c>
      <c r="G4620" s="24">
        <v>20.670495921150199</v>
      </c>
      <c r="H4620" s="9">
        <v>0</v>
      </c>
    </row>
    <row r="4621" spans="1:8" x14ac:dyDescent="0.35">
      <c r="A4621" s="8" t="str">
        <f t="shared" si="152"/>
        <v>Distribución volumen por criterio (kg ó litros)Sopas / Cremas / puresHOMBRE</v>
      </c>
      <c r="B4621" s="8" t="s">
        <v>265</v>
      </c>
      <c r="C4621" s="8">
        <v>0</v>
      </c>
      <c r="D4621" t="s">
        <v>166</v>
      </c>
      <c r="E4621" s="24">
        <v>57.514976652040701</v>
      </c>
      <c r="F4621" s="24">
        <v>61.446200830496203</v>
      </c>
      <c r="G4621" s="24">
        <v>53.0246166359657</v>
      </c>
      <c r="H4621" s="9">
        <v>0</v>
      </c>
    </row>
    <row r="4622" spans="1:8" x14ac:dyDescent="0.35">
      <c r="A4622" s="8" t="str">
        <f t="shared" si="152"/>
        <v>Distribución volumen por criterio (kg ó litros)Sopas / Cremas / puresMUJER</v>
      </c>
      <c r="B4622" s="8" t="s">
        <v>265</v>
      </c>
      <c r="C4622" s="8">
        <v>0</v>
      </c>
      <c r="D4622" t="s">
        <v>167</v>
      </c>
      <c r="E4622" s="24">
        <v>42.485023347959299</v>
      </c>
      <c r="F4622" s="24">
        <v>38.553794300271903</v>
      </c>
      <c r="G4622" s="24">
        <v>46.9753546565872</v>
      </c>
      <c r="H4622" s="9">
        <v>0</v>
      </c>
    </row>
    <row r="4623" spans="1:8" x14ac:dyDescent="0.35">
      <c r="A4623" s="8" t="str">
        <f t="shared" ref="A4623:A4652" si="153">$I$2343&amp;$C$4623&amp;D4623</f>
        <v>Distribución volumen por criterio (kg ó litros)Proteinas VegetalesT.ESPAÑA</v>
      </c>
      <c r="B4623" s="8" t="s">
        <v>265</v>
      </c>
      <c r="C4623" s="8" t="s">
        <v>284</v>
      </c>
      <c r="D4623" t="s">
        <v>138</v>
      </c>
      <c r="E4623" s="24">
        <v>100</v>
      </c>
      <c r="F4623" s="24">
        <v>100</v>
      </c>
      <c r="G4623" s="24">
        <v>100</v>
      </c>
      <c r="H4623" s="9">
        <v>0</v>
      </c>
    </row>
    <row r="4624" spans="1:8" x14ac:dyDescent="0.35">
      <c r="A4624" s="8" t="str">
        <f t="shared" si="153"/>
        <v>Distribución volumen por criterio (kg ó litros)Proteinas VegetalesBCN AM</v>
      </c>
      <c r="B4624" s="8" t="s">
        <v>265</v>
      </c>
      <c r="C4624" s="8">
        <v>0</v>
      </c>
      <c r="D4624" t="s">
        <v>140</v>
      </c>
      <c r="E4624" s="24">
        <v>14.3044577165257</v>
      </c>
      <c r="F4624" s="24">
        <v>9.6141255412272297</v>
      </c>
      <c r="G4624" s="24">
        <v>12.6390676296783</v>
      </c>
      <c r="H4624" s="9">
        <v>0</v>
      </c>
    </row>
    <row r="4625" spans="1:8" x14ac:dyDescent="0.35">
      <c r="A4625" s="8" t="str">
        <f t="shared" si="153"/>
        <v>Distribución volumen por criterio (kg ó litros)Proteinas VegetalesREST.CAT ARAGON</v>
      </c>
      <c r="B4625" s="8" t="s">
        <v>265</v>
      </c>
      <c r="C4625" s="8">
        <v>0</v>
      </c>
      <c r="D4625" t="s">
        <v>141</v>
      </c>
      <c r="E4625" s="24">
        <v>21.119185789535599</v>
      </c>
      <c r="F4625" s="24">
        <v>16.9283348601226</v>
      </c>
      <c r="G4625" s="24">
        <v>16.957086577244201</v>
      </c>
      <c r="H4625" s="9">
        <v>0</v>
      </c>
    </row>
    <row r="4626" spans="1:8" x14ac:dyDescent="0.35">
      <c r="A4626" s="8" t="str">
        <f t="shared" si="153"/>
        <v>Distribución volumen por criterio (kg ó litros)Proteinas VegetalesLEVANTE</v>
      </c>
      <c r="B4626" s="8" t="s">
        <v>265</v>
      </c>
      <c r="C4626" s="8">
        <v>0</v>
      </c>
      <c r="D4626" t="s">
        <v>142</v>
      </c>
      <c r="E4626" s="24">
        <v>14.8131850274171</v>
      </c>
      <c r="F4626" s="24">
        <v>22.4639168800257</v>
      </c>
      <c r="G4626" s="24">
        <v>9.1846496576306205</v>
      </c>
      <c r="H4626" s="9">
        <v>0</v>
      </c>
    </row>
    <row r="4627" spans="1:8" x14ac:dyDescent="0.35">
      <c r="A4627" s="8" t="str">
        <f t="shared" si="153"/>
        <v>Distribución volumen por criterio (kg ó litros)Proteinas VegetalesANDALUCIA</v>
      </c>
      <c r="B4627" s="8" t="s">
        <v>265</v>
      </c>
      <c r="C4627" s="8">
        <v>0</v>
      </c>
      <c r="D4627" t="s">
        <v>143</v>
      </c>
      <c r="E4627" s="24">
        <v>9.6932754885589993</v>
      </c>
      <c r="F4627" s="24">
        <v>11.613777120083901</v>
      </c>
      <c r="G4627" s="24">
        <v>13.460299221461399</v>
      </c>
      <c r="H4627" s="9">
        <v>0</v>
      </c>
    </row>
    <row r="4628" spans="1:8" x14ac:dyDescent="0.35">
      <c r="A4628" s="8" t="str">
        <f t="shared" si="153"/>
        <v>Distribución volumen por criterio (kg ó litros)Proteinas VegetalesMDD AM</v>
      </c>
      <c r="B4628" s="8" t="s">
        <v>265</v>
      </c>
      <c r="C4628" s="8">
        <v>0</v>
      </c>
      <c r="D4628" t="s">
        <v>144</v>
      </c>
      <c r="E4628" s="24">
        <v>19.967111536767302</v>
      </c>
      <c r="F4628" s="24">
        <v>20.997921217673198</v>
      </c>
      <c r="G4628" s="24">
        <v>15.7485930025326</v>
      </c>
      <c r="H4628" s="9">
        <v>0</v>
      </c>
    </row>
    <row r="4629" spans="1:8" x14ac:dyDescent="0.35">
      <c r="A4629" s="8" t="str">
        <f t="shared" si="153"/>
        <v>Distribución volumen por criterio (kg ó litros)Proteinas VegetalesRTO CENTRO</v>
      </c>
      <c r="B4629" s="8" t="s">
        <v>265</v>
      </c>
      <c r="C4629" s="8">
        <v>0</v>
      </c>
      <c r="D4629" t="s">
        <v>145</v>
      </c>
      <c r="E4629" s="24">
        <v>5.7739584912459803</v>
      </c>
      <c r="F4629" s="24">
        <v>9.1963568458882392</v>
      </c>
      <c r="G4629" s="24">
        <v>18.325823093518402</v>
      </c>
      <c r="H4629" s="9">
        <v>0</v>
      </c>
    </row>
    <row r="4630" spans="1:8" x14ac:dyDescent="0.35">
      <c r="A4630" s="8" t="str">
        <f t="shared" si="153"/>
        <v>Distribución volumen por criterio (kg ó litros)Proteinas VegetalesNORTE-CENTRO</v>
      </c>
      <c r="B4630" s="8" t="s">
        <v>265</v>
      </c>
      <c r="C4630" s="8">
        <v>0</v>
      </c>
      <c r="D4630" t="s">
        <v>146</v>
      </c>
      <c r="E4630" s="24">
        <v>8.8435095221561699</v>
      </c>
      <c r="F4630" s="24">
        <v>6.6492965024780997</v>
      </c>
      <c r="G4630" s="24">
        <v>4.7722211800018801</v>
      </c>
      <c r="H4630" s="9">
        <v>0</v>
      </c>
    </row>
    <row r="4631" spans="1:8" x14ac:dyDescent="0.35">
      <c r="A4631" s="8" t="str">
        <f t="shared" si="153"/>
        <v>Distribución volumen por criterio (kg ó litros)Proteinas VegetalesNOROESTE</v>
      </c>
      <c r="B4631" s="8" t="s">
        <v>265</v>
      </c>
      <c r="C4631" s="8">
        <v>0</v>
      </c>
      <c r="D4631" t="s">
        <v>147</v>
      </c>
      <c r="E4631" s="24">
        <v>5.4853089044113004</v>
      </c>
      <c r="F4631" s="24">
        <v>2.5362870833626898</v>
      </c>
      <c r="G4631" s="24">
        <v>8.9122643279242109</v>
      </c>
      <c r="H4631" s="9">
        <v>0</v>
      </c>
    </row>
    <row r="4632" spans="1:8" x14ac:dyDescent="0.35">
      <c r="A4632" s="8" t="str">
        <f t="shared" si="153"/>
        <v>Distribución volumen por criterio (kg ó litros)Proteinas Vegetales&lt;2MIL</v>
      </c>
      <c r="B4632" s="8" t="s">
        <v>265</v>
      </c>
      <c r="C4632" s="8">
        <v>0</v>
      </c>
      <c r="D4632" t="s">
        <v>148</v>
      </c>
      <c r="E4632" s="24">
        <v>3.2597556631315499</v>
      </c>
      <c r="F4632" s="24">
        <v>7.9518513298726097</v>
      </c>
      <c r="G4632" s="24">
        <v>2.0696018197167199</v>
      </c>
      <c r="H4632" s="9">
        <v>0</v>
      </c>
    </row>
    <row r="4633" spans="1:8" x14ac:dyDescent="0.35">
      <c r="A4633" s="8" t="str">
        <f t="shared" si="153"/>
        <v>Distribución volumen por criterio (kg ó litros)Proteinas Vegetales2-5MIL</v>
      </c>
      <c r="B4633" s="8" t="s">
        <v>265</v>
      </c>
      <c r="C4633" s="8">
        <v>0</v>
      </c>
      <c r="D4633" t="s">
        <v>149</v>
      </c>
      <c r="E4633" s="24">
        <v>4.54023297656203</v>
      </c>
      <c r="F4633" s="24">
        <v>5.1984865211910503</v>
      </c>
      <c r="G4633" s="24">
        <v>1.63748006753588</v>
      </c>
      <c r="H4633" s="9">
        <v>0</v>
      </c>
    </row>
    <row r="4634" spans="1:8" x14ac:dyDescent="0.35">
      <c r="A4634" s="8" t="str">
        <f t="shared" si="153"/>
        <v>Distribución volumen por criterio (kg ó litros)Proteinas Vegetales5-10MIL</v>
      </c>
      <c r="B4634" s="8" t="s">
        <v>265</v>
      </c>
      <c r="C4634" s="8">
        <v>0</v>
      </c>
      <c r="D4634" t="s">
        <v>150</v>
      </c>
      <c r="E4634" s="24">
        <v>3.01837999773546</v>
      </c>
      <c r="F4634" s="24">
        <v>4.2827692042687504</v>
      </c>
      <c r="G4634" s="24">
        <v>4.8140136947753502</v>
      </c>
      <c r="H4634" s="9">
        <v>0</v>
      </c>
    </row>
    <row r="4635" spans="1:8" x14ac:dyDescent="0.35">
      <c r="A4635" s="8" t="str">
        <f t="shared" si="153"/>
        <v>Distribución volumen por criterio (kg ó litros)Proteinas Vegetales10-30MIL</v>
      </c>
      <c r="B4635" s="8" t="s">
        <v>265</v>
      </c>
      <c r="C4635" s="8">
        <v>0</v>
      </c>
      <c r="D4635" t="s">
        <v>151</v>
      </c>
      <c r="E4635" s="24">
        <v>12.130550233807901</v>
      </c>
      <c r="F4635" s="24">
        <v>10.510652291358401</v>
      </c>
      <c r="G4635" s="24">
        <v>10.2027342650783</v>
      </c>
      <c r="H4635" s="9">
        <v>0</v>
      </c>
    </row>
    <row r="4636" spans="1:8" x14ac:dyDescent="0.35">
      <c r="A4636" s="8" t="str">
        <f t="shared" si="153"/>
        <v>Distribución volumen por criterio (kg ó litros)Proteinas Vegetales30-100MIL</v>
      </c>
      <c r="B4636" s="8" t="s">
        <v>265</v>
      </c>
      <c r="C4636" s="8">
        <v>0</v>
      </c>
      <c r="D4636" t="s">
        <v>152</v>
      </c>
      <c r="E4636" s="24">
        <v>26.240536055995001</v>
      </c>
      <c r="F4636" s="24">
        <v>24.138503276724698</v>
      </c>
      <c r="G4636" s="24">
        <v>36.497064065284697</v>
      </c>
      <c r="H4636" s="9">
        <v>0</v>
      </c>
    </row>
    <row r="4637" spans="1:8" x14ac:dyDescent="0.35">
      <c r="A4637" s="8" t="str">
        <f t="shared" si="153"/>
        <v>Distribución volumen por criterio (kg ó litros)Proteinas Vegetales100-200MIL</v>
      </c>
      <c r="B4637" s="8" t="s">
        <v>265</v>
      </c>
      <c r="C4637" s="8">
        <v>0</v>
      </c>
      <c r="D4637" t="s">
        <v>153</v>
      </c>
      <c r="E4637" s="24">
        <v>9.9398242312326399</v>
      </c>
      <c r="F4637" s="24">
        <v>6.8638182259491503</v>
      </c>
      <c r="G4637" s="24">
        <v>6.7531704342932199</v>
      </c>
      <c r="H4637" s="9">
        <v>0</v>
      </c>
    </row>
    <row r="4638" spans="1:8" x14ac:dyDescent="0.35">
      <c r="A4638" s="8" t="str">
        <f t="shared" si="153"/>
        <v>Distribución volumen por criterio (kg ó litros)Proteinas Vegetales200-500MIL</v>
      </c>
      <c r="B4638" s="8" t="s">
        <v>265</v>
      </c>
      <c r="C4638" s="8">
        <v>0</v>
      </c>
      <c r="D4638" t="s">
        <v>154</v>
      </c>
      <c r="E4638" s="24">
        <v>21.281329712580501</v>
      </c>
      <c r="F4638" s="24">
        <v>17.269239502344998</v>
      </c>
      <c r="G4638" s="24">
        <v>9.4739893068192504</v>
      </c>
      <c r="H4638" s="9">
        <v>0</v>
      </c>
    </row>
    <row r="4639" spans="1:8" x14ac:dyDescent="0.35">
      <c r="A4639" s="8" t="str">
        <f t="shared" si="153"/>
        <v>Distribución volumen por criterio (kg ó litros)Proteinas Vegetales&gt;500MIL</v>
      </c>
      <c r="B4639" s="8" t="s">
        <v>265</v>
      </c>
      <c r="C4639" s="8">
        <v>0</v>
      </c>
      <c r="D4639" t="s">
        <v>155</v>
      </c>
      <c r="E4639" s="24">
        <v>19.589385110249498</v>
      </c>
      <c r="F4639" s="24">
        <v>23.7846992225119</v>
      </c>
      <c r="G4639" s="24">
        <v>28.551946346496599</v>
      </c>
      <c r="H4639" s="9">
        <v>0</v>
      </c>
    </row>
    <row r="4640" spans="1:8" x14ac:dyDescent="0.35">
      <c r="A4640" s="8" t="str">
        <f t="shared" si="153"/>
        <v>Distribución volumen por criterio (kg ó litros)Proteinas VegetalesDE 15 A 19 AÑOS</v>
      </c>
      <c r="B4640" s="8" t="s">
        <v>265</v>
      </c>
      <c r="C4640" s="8">
        <v>0</v>
      </c>
      <c r="D4640" t="s">
        <v>156</v>
      </c>
      <c r="E4640" s="24" t="s">
        <v>285</v>
      </c>
      <c r="F4640" s="24" t="s">
        <v>285</v>
      </c>
      <c r="G4640" s="24" t="s">
        <v>285</v>
      </c>
      <c r="H4640" s="9">
        <v>0</v>
      </c>
    </row>
    <row r="4641" spans="1:8" x14ac:dyDescent="0.35">
      <c r="A4641" s="8" t="str">
        <f t="shared" si="153"/>
        <v>Distribución volumen por criterio (kg ó litros)Proteinas VegetalesDE 20 A 24 AÑOS</v>
      </c>
      <c r="B4641" s="8" t="s">
        <v>265</v>
      </c>
      <c r="C4641" s="8">
        <v>0</v>
      </c>
      <c r="D4641" t="s">
        <v>157</v>
      </c>
      <c r="E4641" s="24">
        <v>2.6256515718789499</v>
      </c>
      <c r="F4641" s="24">
        <v>0.68125376803764504</v>
      </c>
      <c r="G4641" s="24" t="s">
        <v>285</v>
      </c>
      <c r="H4641" s="9">
        <v>0</v>
      </c>
    </row>
    <row r="4642" spans="1:8" x14ac:dyDescent="0.35">
      <c r="A4642" s="8" t="str">
        <f t="shared" si="153"/>
        <v>Distribución volumen por criterio (kg ó litros)Proteinas VegetalesDE 25 A 34 AÑOS</v>
      </c>
      <c r="B4642" s="8" t="s">
        <v>265</v>
      </c>
      <c r="C4642" s="8">
        <v>0</v>
      </c>
      <c r="D4642" t="s">
        <v>158</v>
      </c>
      <c r="E4642" s="24">
        <v>12.556298405908301</v>
      </c>
      <c r="F4642" s="24">
        <v>12.682404340779399</v>
      </c>
      <c r="G4642" s="24">
        <v>13.308685864365399</v>
      </c>
      <c r="H4642" s="9">
        <v>0</v>
      </c>
    </row>
    <row r="4643" spans="1:8" x14ac:dyDescent="0.35">
      <c r="A4643" s="8" t="str">
        <f t="shared" si="153"/>
        <v>Distribución volumen por criterio (kg ó litros)Proteinas VegetalesDE 35 A 49 AÑOS</v>
      </c>
      <c r="B4643" s="8" t="s">
        <v>265</v>
      </c>
      <c r="C4643" s="8">
        <v>0</v>
      </c>
      <c r="D4643" t="s">
        <v>159</v>
      </c>
      <c r="E4643" s="24">
        <v>35.248976914126999</v>
      </c>
      <c r="F4643" s="24">
        <v>28.508585253564501</v>
      </c>
      <c r="G4643" s="24">
        <v>25.440399587280702</v>
      </c>
      <c r="H4643" s="9">
        <v>0</v>
      </c>
    </row>
    <row r="4644" spans="1:8" x14ac:dyDescent="0.35">
      <c r="A4644" s="8" t="str">
        <f t="shared" si="153"/>
        <v>Distribución volumen por criterio (kg ó litros)Proteinas VegetalesDE 50 A 59 AÑOS</v>
      </c>
      <c r="B4644" s="8" t="s">
        <v>265</v>
      </c>
      <c r="C4644" s="8">
        <v>0</v>
      </c>
      <c r="D4644" t="s">
        <v>160</v>
      </c>
      <c r="E4644" s="24">
        <v>22.5973723084632</v>
      </c>
      <c r="F4644" s="24">
        <v>27.039649543137699</v>
      </c>
      <c r="G4644" s="24">
        <v>21.4360238251571</v>
      </c>
      <c r="H4644" s="9">
        <v>0</v>
      </c>
    </row>
    <row r="4645" spans="1:8" x14ac:dyDescent="0.35">
      <c r="A4645" s="8" t="str">
        <f t="shared" si="153"/>
        <v>Distribución volumen por criterio (kg ó litros)Proteinas VegetalesDE 60 A 75 AÑOS</v>
      </c>
      <c r="B4645" s="8" t="s">
        <v>265</v>
      </c>
      <c r="C4645" s="8">
        <v>0</v>
      </c>
      <c r="D4645" t="s">
        <v>161</v>
      </c>
      <c r="E4645" s="24">
        <v>26.971692147733599</v>
      </c>
      <c r="F4645" s="24">
        <v>31.0881231453425</v>
      </c>
      <c r="G4645" s="24">
        <v>39.814900103179802</v>
      </c>
      <c r="H4645" s="9">
        <v>0</v>
      </c>
    </row>
    <row r="4646" spans="1:8" x14ac:dyDescent="0.35">
      <c r="A4646" s="8" t="str">
        <f t="shared" si="153"/>
        <v>Distribución volumen por criterio (kg ó litros)Proteinas VegetalesNIVEL ALTO</v>
      </c>
      <c r="B4646" s="8" t="s">
        <v>265</v>
      </c>
      <c r="C4646" s="8">
        <v>0</v>
      </c>
      <c r="D4646" t="s">
        <v>245</v>
      </c>
      <c r="E4646" s="24">
        <v>18.629480597010399</v>
      </c>
      <c r="F4646" s="24">
        <v>17.477066842051698</v>
      </c>
      <c r="G4646" s="24">
        <v>24.81661664009</v>
      </c>
      <c r="H4646" s="9">
        <v>0</v>
      </c>
    </row>
    <row r="4647" spans="1:8" x14ac:dyDescent="0.35">
      <c r="A4647" s="8" t="str">
        <f t="shared" si="153"/>
        <v>Distribución volumen por criterio (kg ó litros)Proteinas VegetalesNIVEL MEDIO ALTO</v>
      </c>
      <c r="B4647" s="8" t="s">
        <v>265</v>
      </c>
      <c r="C4647" s="8">
        <v>0</v>
      </c>
      <c r="D4647" t="s">
        <v>246</v>
      </c>
      <c r="E4647" s="24">
        <v>12.554428845548401</v>
      </c>
      <c r="F4647" s="24">
        <v>21.727483772970398</v>
      </c>
      <c r="G4647" s="24">
        <v>9.6395600787918596</v>
      </c>
      <c r="H4647" s="9">
        <v>0</v>
      </c>
    </row>
    <row r="4648" spans="1:8" x14ac:dyDescent="0.35">
      <c r="A4648" s="8" t="str">
        <f t="shared" si="153"/>
        <v>Distribución volumen por criterio (kg ó litros)Proteinas VegetalesNIVEL MEDIO</v>
      </c>
      <c r="B4648" s="8" t="s">
        <v>265</v>
      </c>
      <c r="C4648" s="8">
        <v>0</v>
      </c>
      <c r="D4648" t="s">
        <v>247</v>
      </c>
      <c r="E4648" s="24">
        <v>32.0540938669768</v>
      </c>
      <c r="F4648" s="24">
        <v>16.055673000884799</v>
      </c>
      <c r="G4648" s="24">
        <v>22.935170246693598</v>
      </c>
      <c r="H4648" s="9">
        <v>0</v>
      </c>
    </row>
    <row r="4649" spans="1:8" x14ac:dyDescent="0.35">
      <c r="A4649" s="8" t="str">
        <f t="shared" si="153"/>
        <v>Distribución volumen por criterio (kg ó litros)Proteinas VegetalesNIVEL MEDIO BAJO</v>
      </c>
      <c r="B4649" s="8" t="s">
        <v>265</v>
      </c>
      <c r="C4649" s="8">
        <v>0</v>
      </c>
      <c r="D4649" t="s">
        <v>248</v>
      </c>
      <c r="E4649" s="24">
        <v>16.435997275031099</v>
      </c>
      <c r="F4649" s="24">
        <v>22.575282456016701</v>
      </c>
      <c r="G4649" s="24">
        <v>21.0925476034143</v>
      </c>
      <c r="H4649" s="9">
        <v>0</v>
      </c>
    </row>
    <row r="4650" spans="1:8" x14ac:dyDescent="0.35">
      <c r="A4650" s="8" t="str">
        <f t="shared" si="153"/>
        <v>Distribución volumen por criterio (kg ó litros)Proteinas VegetalesNIVEL BAJO</v>
      </c>
      <c r="B4650" s="8" t="s">
        <v>265</v>
      </c>
      <c r="C4650" s="8">
        <v>0</v>
      </c>
      <c r="D4650" t="s">
        <v>249</v>
      </c>
      <c r="E4650" s="24">
        <v>20.325988130360599</v>
      </c>
      <c r="F4650" s="24">
        <v>22.164509587453701</v>
      </c>
      <c r="G4650" s="24">
        <v>21.516110121001802</v>
      </c>
      <c r="H4650" s="9">
        <v>0</v>
      </c>
    </row>
    <row r="4651" spans="1:8" x14ac:dyDescent="0.35">
      <c r="A4651" s="8" t="str">
        <f t="shared" si="153"/>
        <v>Distribución volumen por criterio (kg ó litros)Proteinas VegetalesHOMBRE</v>
      </c>
      <c r="B4651" s="8" t="s">
        <v>265</v>
      </c>
      <c r="C4651" s="8">
        <v>0</v>
      </c>
      <c r="D4651" t="s">
        <v>166</v>
      </c>
      <c r="E4651" s="24">
        <v>39.851653959048001</v>
      </c>
      <c r="F4651" s="24">
        <v>44.752190355389601</v>
      </c>
      <c r="G4651" s="24">
        <v>43.677506800487798</v>
      </c>
      <c r="H4651" s="9">
        <v>0</v>
      </c>
    </row>
    <row r="4652" spans="1:8" x14ac:dyDescent="0.35">
      <c r="A4652" s="8" t="str">
        <f t="shared" si="153"/>
        <v>Distribución volumen por criterio (kg ó litros)Proteinas VegetalesMUJER</v>
      </c>
      <c r="B4652" s="8" t="s">
        <v>265</v>
      </c>
      <c r="C4652" s="8">
        <v>0</v>
      </c>
      <c r="D4652" t="s">
        <v>167</v>
      </c>
      <c r="E4652" s="24">
        <v>60.148346040951999</v>
      </c>
      <c r="F4652" s="24">
        <v>55.2478487930535</v>
      </c>
      <c r="G4652" s="24">
        <v>56.322483819529097</v>
      </c>
      <c r="H4652" s="9">
        <v>0</v>
      </c>
    </row>
    <row r="4653" spans="1:8" x14ac:dyDescent="0.35">
      <c r="A4653" s="8" t="str">
        <f t="shared" ref="A4653:A4682" si="154">$I$2343&amp;$C$4653&amp;D4653</f>
        <v>Distribución volumen por criterio (kg ó litros)Platos Base HuevosT.ESPAÑA</v>
      </c>
      <c r="B4653" s="8" t="s">
        <v>265</v>
      </c>
      <c r="C4653" s="8" t="s">
        <v>250</v>
      </c>
      <c r="D4653" t="s">
        <v>138</v>
      </c>
      <c r="E4653" s="24">
        <v>100</v>
      </c>
      <c r="F4653" s="24">
        <v>100</v>
      </c>
      <c r="G4653" s="24">
        <v>100</v>
      </c>
      <c r="H4653" s="9">
        <v>0</v>
      </c>
    </row>
    <row r="4654" spans="1:8" x14ac:dyDescent="0.35">
      <c r="A4654" s="8" t="str">
        <f t="shared" si="154"/>
        <v>Distribución volumen por criterio (kg ó litros)Platos Base HuevosBCN AM</v>
      </c>
      <c r="B4654" s="8" t="s">
        <v>265</v>
      </c>
      <c r="C4654" s="8">
        <v>0</v>
      </c>
      <c r="D4654" t="s">
        <v>140</v>
      </c>
      <c r="E4654" s="24">
        <v>7.7784653985908401</v>
      </c>
      <c r="F4654" s="24">
        <v>8.4340594321841902</v>
      </c>
      <c r="G4654" s="24">
        <v>7.6796399274061899</v>
      </c>
      <c r="H4654" s="9">
        <v>0</v>
      </c>
    </row>
    <row r="4655" spans="1:8" x14ac:dyDescent="0.35">
      <c r="A4655" s="8" t="str">
        <f t="shared" si="154"/>
        <v>Distribución volumen por criterio (kg ó litros)Platos Base HuevosREST.CAT ARAGON</v>
      </c>
      <c r="B4655" s="8" t="s">
        <v>265</v>
      </c>
      <c r="C4655" s="8">
        <v>0</v>
      </c>
      <c r="D4655" t="s">
        <v>141</v>
      </c>
      <c r="E4655" s="24">
        <v>10.064838147651001</v>
      </c>
      <c r="F4655" s="24">
        <v>11.9589708368177</v>
      </c>
      <c r="G4655" s="24">
        <v>12.425182241053699</v>
      </c>
      <c r="H4655" s="9">
        <v>0</v>
      </c>
    </row>
    <row r="4656" spans="1:8" x14ac:dyDescent="0.35">
      <c r="A4656" s="8" t="str">
        <f t="shared" si="154"/>
        <v>Distribución volumen por criterio (kg ó litros)Platos Base HuevosLEVANTE</v>
      </c>
      <c r="B4656" s="8" t="s">
        <v>265</v>
      </c>
      <c r="C4656" s="8">
        <v>0</v>
      </c>
      <c r="D4656" t="s">
        <v>142</v>
      </c>
      <c r="E4656" s="24">
        <v>16.962408068777599</v>
      </c>
      <c r="F4656" s="24">
        <v>17.061956378817602</v>
      </c>
      <c r="G4656" s="24">
        <v>16.959710712861099</v>
      </c>
      <c r="H4656" s="9">
        <v>0</v>
      </c>
    </row>
    <row r="4657" spans="1:8" x14ac:dyDescent="0.35">
      <c r="A4657" s="8" t="str">
        <f t="shared" si="154"/>
        <v>Distribución volumen por criterio (kg ó litros)Platos Base HuevosANDALUCIA</v>
      </c>
      <c r="B4657" s="8" t="s">
        <v>265</v>
      </c>
      <c r="C4657" s="8">
        <v>0</v>
      </c>
      <c r="D4657" t="s">
        <v>143</v>
      </c>
      <c r="E4657" s="24">
        <v>16.551979260686601</v>
      </c>
      <c r="F4657" s="24">
        <v>15.6043465214288</v>
      </c>
      <c r="G4657" s="24">
        <v>15.190906637579801</v>
      </c>
      <c r="H4657" s="9">
        <v>0</v>
      </c>
    </row>
    <row r="4658" spans="1:8" x14ac:dyDescent="0.35">
      <c r="A4658" s="8" t="str">
        <f t="shared" si="154"/>
        <v>Distribución volumen por criterio (kg ó litros)Platos Base HuevosMDD AM</v>
      </c>
      <c r="B4658" s="8" t="s">
        <v>265</v>
      </c>
      <c r="C4658" s="8">
        <v>0</v>
      </c>
      <c r="D4658" t="s">
        <v>144</v>
      </c>
      <c r="E4658" s="24">
        <v>15.258543247000199</v>
      </c>
      <c r="F4658" s="24">
        <v>16.065059139456999</v>
      </c>
      <c r="G4658" s="24">
        <v>15.692808366790199</v>
      </c>
      <c r="H4658" s="9">
        <v>0</v>
      </c>
    </row>
    <row r="4659" spans="1:8" x14ac:dyDescent="0.35">
      <c r="A4659" s="8" t="str">
        <f t="shared" si="154"/>
        <v>Distribución volumen por criterio (kg ó litros)Platos Base HuevosRTO CENTRO</v>
      </c>
      <c r="B4659" s="8" t="s">
        <v>265</v>
      </c>
      <c r="C4659" s="8">
        <v>0</v>
      </c>
      <c r="D4659" t="s">
        <v>145</v>
      </c>
      <c r="E4659" s="24">
        <v>14.3225976032818</v>
      </c>
      <c r="F4659" s="24">
        <v>10.467505707244801</v>
      </c>
      <c r="G4659" s="24">
        <v>11.043905391386501</v>
      </c>
      <c r="H4659" s="9">
        <v>0</v>
      </c>
    </row>
    <row r="4660" spans="1:8" x14ac:dyDescent="0.35">
      <c r="A4660" s="8" t="str">
        <f t="shared" si="154"/>
        <v>Distribución volumen por criterio (kg ó litros)Platos Base HuevosNORTE-CENTRO</v>
      </c>
      <c r="B4660" s="8" t="s">
        <v>265</v>
      </c>
      <c r="C4660" s="8">
        <v>0</v>
      </c>
      <c r="D4660" t="s">
        <v>146</v>
      </c>
      <c r="E4660" s="24">
        <v>11.703771080513899</v>
      </c>
      <c r="F4660" s="24">
        <v>12.292181834178299</v>
      </c>
      <c r="G4660" s="24">
        <v>13.4478742973885</v>
      </c>
      <c r="H4660" s="9">
        <v>0</v>
      </c>
    </row>
    <row r="4661" spans="1:8" x14ac:dyDescent="0.35">
      <c r="A4661" s="8" t="str">
        <f t="shared" si="154"/>
        <v>Distribución volumen por criterio (kg ó litros)Platos Base HuevosNOROESTE</v>
      </c>
      <c r="B4661" s="8" t="s">
        <v>265</v>
      </c>
      <c r="C4661" s="8">
        <v>0</v>
      </c>
      <c r="D4661" t="s">
        <v>147</v>
      </c>
      <c r="E4661" s="24">
        <v>7.3573986067785198</v>
      </c>
      <c r="F4661" s="24">
        <v>8.1159190060120299</v>
      </c>
      <c r="G4661" s="24">
        <v>7.5599778998429397</v>
      </c>
      <c r="H4661" s="9">
        <v>0</v>
      </c>
    </row>
    <row r="4662" spans="1:8" x14ac:dyDescent="0.35">
      <c r="A4662" s="8" t="str">
        <f t="shared" si="154"/>
        <v>Distribución volumen por criterio (kg ó litros)Platos Base Huevos&lt;2MIL</v>
      </c>
      <c r="B4662" s="8" t="s">
        <v>265</v>
      </c>
      <c r="C4662" s="8">
        <v>0</v>
      </c>
      <c r="D4662" t="s">
        <v>148</v>
      </c>
      <c r="E4662" s="24">
        <v>5.0804747010195603</v>
      </c>
      <c r="F4662" s="24">
        <v>4.4721304811871097</v>
      </c>
      <c r="G4662" s="24">
        <v>4.1176850018552402</v>
      </c>
      <c r="H4662" s="9">
        <v>0</v>
      </c>
    </row>
    <row r="4663" spans="1:8" x14ac:dyDescent="0.35">
      <c r="A4663" s="8" t="str">
        <f t="shared" si="154"/>
        <v>Distribución volumen por criterio (kg ó litros)Platos Base Huevos2-5MIL</v>
      </c>
      <c r="B4663" s="8" t="s">
        <v>265</v>
      </c>
      <c r="C4663" s="8">
        <v>0</v>
      </c>
      <c r="D4663" t="s">
        <v>149</v>
      </c>
      <c r="E4663" s="24">
        <v>5.8550113169152196</v>
      </c>
      <c r="F4663" s="24">
        <v>4.8791985676730096</v>
      </c>
      <c r="G4663" s="24">
        <v>4.0434875383102096</v>
      </c>
      <c r="H4663" s="9">
        <v>0</v>
      </c>
    </row>
    <row r="4664" spans="1:8" x14ac:dyDescent="0.35">
      <c r="A4664" s="8" t="str">
        <f t="shared" si="154"/>
        <v>Distribución volumen por criterio (kg ó litros)Platos Base Huevos5-10MIL</v>
      </c>
      <c r="B4664" s="8" t="s">
        <v>265</v>
      </c>
      <c r="C4664" s="8">
        <v>0</v>
      </c>
      <c r="D4664" t="s">
        <v>150</v>
      </c>
      <c r="E4664" s="24">
        <v>7.36949074427804</v>
      </c>
      <c r="F4664" s="24">
        <v>7.0428620586036796</v>
      </c>
      <c r="G4664" s="24">
        <v>7.9514309656918796</v>
      </c>
      <c r="H4664" s="9">
        <v>0</v>
      </c>
    </row>
    <row r="4665" spans="1:8" x14ac:dyDescent="0.35">
      <c r="A4665" s="8" t="str">
        <f t="shared" si="154"/>
        <v>Distribución volumen por criterio (kg ó litros)Platos Base Huevos10-30MIL</v>
      </c>
      <c r="B4665" s="8" t="s">
        <v>265</v>
      </c>
      <c r="C4665" s="8">
        <v>0</v>
      </c>
      <c r="D4665" t="s">
        <v>151</v>
      </c>
      <c r="E4665" s="24">
        <v>16.148371855238501</v>
      </c>
      <c r="F4665" s="24">
        <v>17.259889143526301</v>
      </c>
      <c r="G4665" s="24">
        <v>21.0842664966023</v>
      </c>
      <c r="H4665" s="9">
        <v>0</v>
      </c>
    </row>
    <row r="4666" spans="1:8" x14ac:dyDescent="0.35">
      <c r="A4666" s="8" t="str">
        <f t="shared" si="154"/>
        <v>Distribución volumen por criterio (kg ó litros)Platos Base Huevos30-100MIL</v>
      </c>
      <c r="B4666" s="8" t="s">
        <v>265</v>
      </c>
      <c r="C4666" s="8">
        <v>0</v>
      </c>
      <c r="D4666" t="s">
        <v>152</v>
      </c>
      <c r="E4666" s="24">
        <v>21.590420506446101</v>
      </c>
      <c r="F4666" s="24">
        <v>21.977947971118098</v>
      </c>
      <c r="G4666" s="24">
        <v>21.456491598324199</v>
      </c>
      <c r="H4666" s="9">
        <v>0</v>
      </c>
    </row>
    <row r="4667" spans="1:8" x14ac:dyDescent="0.35">
      <c r="A4667" s="8" t="str">
        <f t="shared" si="154"/>
        <v>Distribución volumen por criterio (kg ó litros)Platos Base Huevos100-200MIL</v>
      </c>
      <c r="B4667" s="8" t="s">
        <v>265</v>
      </c>
      <c r="C4667" s="8">
        <v>0</v>
      </c>
      <c r="D4667" t="s">
        <v>153</v>
      </c>
      <c r="E4667" s="24">
        <v>10.1072817695264</v>
      </c>
      <c r="F4667" s="24">
        <v>12.0454626400343</v>
      </c>
      <c r="G4667" s="24">
        <v>10.284587524490099</v>
      </c>
      <c r="H4667" s="9">
        <v>0</v>
      </c>
    </row>
    <row r="4668" spans="1:8" x14ac:dyDescent="0.35">
      <c r="A4668" s="8" t="str">
        <f t="shared" si="154"/>
        <v>Distribución volumen por criterio (kg ó litros)Platos Base Huevos200-500MIL</v>
      </c>
      <c r="B4668" s="8" t="s">
        <v>265</v>
      </c>
      <c r="C4668" s="8">
        <v>0</v>
      </c>
      <c r="D4668" t="s">
        <v>154</v>
      </c>
      <c r="E4668" s="24">
        <v>15.4818394893703</v>
      </c>
      <c r="F4668" s="24">
        <v>12.8664399283628</v>
      </c>
      <c r="G4668" s="24">
        <v>14.513329433867399</v>
      </c>
      <c r="H4668" s="9">
        <v>0</v>
      </c>
    </row>
    <row r="4669" spans="1:8" x14ac:dyDescent="0.35">
      <c r="A4669" s="8" t="str">
        <f t="shared" si="154"/>
        <v>Distribución volumen por criterio (kg ó litros)Platos Base Huevos&gt;500MIL</v>
      </c>
      <c r="B4669" s="8" t="s">
        <v>265</v>
      </c>
      <c r="C4669" s="8">
        <v>0</v>
      </c>
      <c r="D4669" t="s">
        <v>155</v>
      </c>
      <c r="E4669" s="24">
        <v>18.367115849744899</v>
      </c>
      <c r="F4669" s="24">
        <v>19.4560667587523</v>
      </c>
      <c r="G4669" s="24">
        <v>16.548726170324802</v>
      </c>
      <c r="H4669" s="9">
        <v>0</v>
      </c>
    </row>
    <row r="4670" spans="1:8" x14ac:dyDescent="0.35">
      <c r="A4670" s="8" t="str">
        <f t="shared" si="154"/>
        <v>Distribución volumen por criterio (kg ó litros)Platos Base HuevosDE 15 A 19 AÑOS</v>
      </c>
      <c r="B4670" s="8" t="s">
        <v>265</v>
      </c>
      <c r="C4670" s="8">
        <v>0</v>
      </c>
      <c r="D4670" t="s">
        <v>156</v>
      </c>
      <c r="E4670" s="24">
        <v>5.7845299376389399</v>
      </c>
      <c r="F4670" s="24">
        <v>1.0744761446611</v>
      </c>
      <c r="G4670" s="24">
        <v>1.1591000584648601</v>
      </c>
      <c r="H4670" s="9">
        <v>0</v>
      </c>
    </row>
    <row r="4671" spans="1:8" x14ac:dyDescent="0.35">
      <c r="A4671" s="8" t="str">
        <f t="shared" si="154"/>
        <v>Distribución volumen por criterio (kg ó litros)Platos Base HuevosDE 20 A 24 AÑOS</v>
      </c>
      <c r="B4671" s="8" t="s">
        <v>265</v>
      </c>
      <c r="C4671" s="8">
        <v>0</v>
      </c>
      <c r="D4671" t="s">
        <v>157</v>
      </c>
      <c r="E4671" s="24">
        <v>2.7577060409771001</v>
      </c>
      <c r="F4671" s="24">
        <v>3.6090718314372299</v>
      </c>
      <c r="G4671" s="24">
        <v>4.00982255484689</v>
      </c>
      <c r="H4671" s="9">
        <v>0</v>
      </c>
    </row>
    <row r="4672" spans="1:8" x14ac:dyDescent="0.35">
      <c r="A4672" s="8" t="str">
        <f t="shared" si="154"/>
        <v>Distribución volumen por criterio (kg ó litros)Platos Base HuevosDE 25 A 34 AÑOS</v>
      </c>
      <c r="B4672" s="8" t="s">
        <v>265</v>
      </c>
      <c r="C4672" s="8">
        <v>0</v>
      </c>
      <c r="D4672" t="s">
        <v>158</v>
      </c>
      <c r="E4672" s="24">
        <v>10.715557677905601</v>
      </c>
      <c r="F4672" s="24">
        <v>9.2198443389140898</v>
      </c>
      <c r="G4672" s="24">
        <v>8.4731439287877901</v>
      </c>
      <c r="H4672" s="9">
        <v>0</v>
      </c>
    </row>
    <row r="4673" spans="1:9" x14ac:dyDescent="0.35">
      <c r="A4673" s="8" t="str">
        <f t="shared" si="154"/>
        <v>Distribución volumen por criterio (kg ó litros)Platos Base HuevosDE 35 A 49 AÑOS</v>
      </c>
      <c r="B4673" s="8" t="s">
        <v>265</v>
      </c>
      <c r="C4673" s="8">
        <v>0</v>
      </c>
      <c r="D4673" t="s">
        <v>159</v>
      </c>
      <c r="E4673" s="24">
        <v>25.9716043104089</v>
      </c>
      <c r="F4673" s="24">
        <v>24.540469582389299</v>
      </c>
      <c r="G4673" s="24">
        <v>22.710475954801801</v>
      </c>
      <c r="H4673" s="9">
        <v>0</v>
      </c>
    </row>
    <row r="4674" spans="1:9" x14ac:dyDescent="0.35">
      <c r="A4674" s="8" t="str">
        <f t="shared" si="154"/>
        <v>Distribución volumen por criterio (kg ó litros)Platos Base HuevosDE 50 A 59 AÑOS</v>
      </c>
      <c r="B4674" s="8" t="s">
        <v>265</v>
      </c>
      <c r="C4674" s="8">
        <v>0</v>
      </c>
      <c r="D4674" t="s">
        <v>160</v>
      </c>
      <c r="E4674" s="24">
        <v>25.839766312577801</v>
      </c>
      <c r="F4674" s="24">
        <v>28.8620580409974</v>
      </c>
      <c r="G4674" s="24">
        <v>27.8011933964649</v>
      </c>
      <c r="H4674" s="9">
        <v>0</v>
      </c>
    </row>
    <row r="4675" spans="1:9" x14ac:dyDescent="0.35">
      <c r="A4675" s="8" t="str">
        <f t="shared" si="154"/>
        <v>Distribución volumen por criterio (kg ó litros)Platos Base HuevosDE 60 A 75 AÑOS</v>
      </c>
      <c r="B4675" s="8" t="s">
        <v>265</v>
      </c>
      <c r="C4675" s="8">
        <v>0</v>
      </c>
      <c r="D4675" t="s">
        <v>161</v>
      </c>
      <c r="E4675" s="24">
        <v>28.930838525848699</v>
      </c>
      <c r="F4675" s="24">
        <v>32.694076341977102</v>
      </c>
      <c r="G4675" s="24">
        <v>35.846267662546502</v>
      </c>
      <c r="H4675" s="9">
        <v>0</v>
      </c>
    </row>
    <row r="4676" spans="1:9" x14ac:dyDescent="0.35">
      <c r="A4676" s="8" t="str">
        <f t="shared" si="154"/>
        <v>Distribución volumen por criterio (kg ó litros)Platos Base HuevosNIVEL ALTO</v>
      </c>
      <c r="B4676" s="8" t="s">
        <v>265</v>
      </c>
      <c r="C4676" s="8">
        <v>0</v>
      </c>
      <c r="D4676" t="s">
        <v>245</v>
      </c>
      <c r="E4676" s="24">
        <v>26.877906378736601</v>
      </c>
      <c r="F4676" s="24">
        <v>24.640727138760401</v>
      </c>
      <c r="G4676" s="24">
        <v>25.9788063388913</v>
      </c>
      <c r="H4676" s="9">
        <v>0</v>
      </c>
    </row>
    <row r="4677" spans="1:9" x14ac:dyDescent="0.35">
      <c r="A4677" s="8" t="str">
        <f t="shared" si="154"/>
        <v>Distribución volumen por criterio (kg ó litros)Platos Base HuevosNIVEL MEDIO ALTO</v>
      </c>
      <c r="B4677" s="8" t="s">
        <v>265</v>
      </c>
      <c r="C4677" s="8">
        <v>0</v>
      </c>
      <c r="D4677" t="s">
        <v>246</v>
      </c>
      <c r="E4677" s="24">
        <v>14.8451424735792</v>
      </c>
      <c r="F4677" s="24">
        <v>17.994219587198899</v>
      </c>
      <c r="G4677" s="24">
        <v>16.553184103376601</v>
      </c>
      <c r="H4677" s="9">
        <v>0</v>
      </c>
    </row>
    <row r="4678" spans="1:9" x14ac:dyDescent="0.35">
      <c r="A4678" s="8" t="str">
        <f t="shared" si="154"/>
        <v>Distribución volumen por criterio (kg ó litros)Platos Base HuevosNIVEL MEDIO</v>
      </c>
      <c r="B4678" s="8" t="s">
        <v>265</v>
      </c>
      <c r="C4678" s="8">
        <v>0</v>
      </c>
      <c r="D4678" t="s">
        <v>247</v>
      </c>
      <c r="E4678" s="24">
        <v>27.440180646489701</v>
      </c>
      <c r="F4678" s="24">
        <v>26.938889700320701</v>
      </c>
      <c r="G4678" s="24">
        <v>26.489325179540302</v>
      </c>
      <c r="H4678" s="9">
        <v>0</v>
      </c>
    </row>
    <row r="4679" spans="1:9" x14ac:dyDescent="0.35">
      <c r="A4679" s="8" t="str">
        <f t="shared" si="154"/>
        <v>Distribución volumen por criterio (kg ó litros)Platos Base HuevosNIVEL MEDIO BAJO</v>
      </c>
      <c r="B4679" s="8" t="s">
        <v>265</v>
      </c>
      <c r="C4679" s="8">
        <v>0</v>
      </c>
      <c r="D4679" t="s">
        <v>248</v>
      </c>
      <c r="E4679" s="24">
        <v>12.391801300926</v>
      </c>
      <c r="F4679" s="24">
        <v>12.6880539677156</v>
      </c>
      <c r="G4679" s="24">
        <v>15.1679641820239</v>
      </c>
      <c r="H4679" s="9">
        <v>0</v>
      </c>
    </row>
    <row r="4680" spans="1:9" x14ac:dyDescent="0.35">
      <c r="A4680" s="8" t="str">
        <f t="shared" si="154"/>
        <v>Distribución volumen por criterio (kg ó litros)Platos Base HuevosNIVEL BAJO</v>
      </c>
      <c r="B4680" s="8" t="s">
        <v>265</v>
      </c>
      <c r="C4680" s="8">
        <v>0</v>
      </c>
      <c r="D4680" t="s">
        <v>249</v>
      </c>
      <c r="E4680" s="24">
        <v>18.444972933292501</v>
      </c>
      <c r="F4680" s="24">
        <v>17.738110131050998</v>
      </c>
      <c r="G4680" s="24">
        <v>15.8107226956551</v>
      </c>
      <c r="H4680" s="9">
        <v>0</v>
      </c>
    </row>
    <row r="4681" spans="1:9" x14ac:dyDescent="0.35">
      <c r="A4681" s="8" t="str">
        <f t="shared" si="154"/>
        <v>Distribución volumen por criterio (kg ó litros)Platos Base HuevosHOMBRE</v>
      </c>
      <c r="B4681" s="8" t="s">
        <v>265</v>
      </c>
      <c r="C4681" s="8">
        <v>0</v>
      </c>
      <c r="D4681" t="s">
        <v>166</v>
      </c>
      <c r="E4681" s="24">
        <v>52.605193593274599</v>
      </c>
      <c r="F4681" s="24">
        <v>50.524115822749899</v>
      </c>
      <c r="G4681" s="24">
        <v>49.497698732096701</v>
      </c>
      <c r="H4681" s="9">
        <v>0</v>
      </c>
    </row>
    <row r="4682" spans="1:9" x14ac:dyDescent="0.35">
      <c r="A4682" s="8" t="str">
        <f t="shared" si="154"/>
        <v>Distribución volumen por criterio (kg ó litros)Platos Base HuevosMUJER</v>
      </c>
      <c r="B4682" s="8" t="s">
        <v>265</v>
      </c>
      <c r="C4682" s="8">
        <v>0</v>
      </c>
      <c r="D4682" t="s">
        <v>167</v>
      </c>
      <c r="E4682" s="24">
        <v>47.394806869982702</v>
      </c>
      <c r="F4682" s="24">
        <v>49.475880747020298</v>
      </c>
      <c r="G4682" s="24">
        <v>50.5023020605068</v>
      </c>
      <c r="H4682" s="9">
        <v>0</v>
      </c>
    </row>
    <row r="4683" spans="1:9" s="97" customFormat="1" x14ac:dyDescent="0.35">
      <c r="A4683" s="97" t="str">
        <f t="shared" ref="A4683:A4712" si="155">$I$4683&amp;$C$4683&amp;D4683</f>
        <v>Consumo per cápita (kg ó litros por individuo).T.Alimentos TOTAL INGT.ESPAÑA</v>
      </c>
      <c r="B4683" s="97" t="s">
        <v>266</v>
      </c>
      <c r="C4683" s="97" t="s">
        <v>39</v>
      </c>
      <c r="D4683" s="98" t="s">
        <v>138</v>
      </c>
      <c r="E4683" s="99">
        <v>44.783701827574298</v>
      </c>
      <c r="F4683" s="99">
        <v>45.775231627991303</v>
      </c>
      <c r="G4683" s="99">
        <v>44.644721364401697</v>
      </c>
      <c r="H4683" s="100">
        <v>0</v>
      </c>
      <c r="I4683" s="97" t="s">
        <v>266</v>
      </c>
    </row>
    <row r="4684" spans="1:9" x14ac:dyDescent="0.35">
      <c r="A4684" s="8" t="str">
        <f t="shared" si="155"/>
        <v>Consumo per cápita (kg ó litros por individuo).T.Alimentos TOTAL INGBCN AM</v>
      </c>
      <c r="B4684" s="8" t="s">
        <v>266</v>
      </c>
      <c r="C4684" s="8">
        <v>0</v>
      </c>
      <c r="D4684" t="s">
        <v>140</v>
      </c>
      <c r="E4684" s="24">
        <v>41.806199336946797</v>
      </c>
      <c r="F4684" s="24">
        <v>43.361414483125799</v>
      </c>
      <c r="G4684" s="24">
        <v>41.9187875003919</v>
      </c>
      <c r="H4684" s="9">
        <v>0</v>
      </c>
    </row>
    <row r="4685" spans="1:9" x14ac:dyDescent="0.35">
      <c r="A4685" s="8" t="str">
        <f t="shared" si="155"/>
        <v>Consumo per cápita (kg ó litros por individuo).T.Alimentos TOTAL INGREST.CAT ARAGON</v>
      </c>
      <c r="B4685" s="8" t="s">
        <v>266</v>
      </c>
      <c r="C4685" s="8">
        <v>0</v>
      </c>
      <c r="D4685" t="s">
        <v>141</v>
      </c>
      <c r="E4685" s="24">
        <v>42.4442139150351</v>
      </c>
      <c r="F4685" s="24">
        <v>45.454160156182603</v>
      </c>
      <c r="G4685" s="24">
        <v>43.266528502015497</v>
      </c>
      <c r="H4685" s="9">
        <v>0</v>
      </c>
    </row>
    <row r="4686" spans="1:9" x14ac:dyDescent="0.35">
      <c r="A4686" s="8" t="str">
        <f t="shared" si="155"/>
        <v>Consumo per cápita (kg ó litros por individuo).T.Alimentos TOTAL INGLEVANTE</v>
      </c>
      <c r="B4686" s="8" t="s">
        <v>266</v>
      </c>
      <c r="C4686" s="8">
        <v>0</v>
      </c>
      <c r="D4686" t="s">
        <v>142</v>
      </c>
      <c r="E4686" s="24">
        <v>48.2554848800591</v>
      </c>
      <c r="F4686" s="24">
        <v>49.051120906878403</v>
      </c>
      <c r="G4686" s="24">
        <v>48.305327062951001</v>
      </c>
      <c r="H4686" s="9">
        <v>0</v>
      </c>
    </row>
    <row r="4687" spans="1:9" x14ac:dyDescent="0.35">
      <c r="A4687" s="8" t="str">
        <f t="shared" si="155"/>
        <v>Consumo per cápita (kg ó litros por individuo).T.Alimentos TOTAL INGANDALUCIA</v>
      </c>
      <c r="B4687" s="8" t="s">
        <v>266</v>
      </c>
      <c r="C4687" s="8">
        <v>0</v>
      </c>
      <c r="D4687" t="s">
        <v>143</v>
      </c>
      <c r="E4687" s="24">
        <v>42.680300454573199</v>
      </c>
      <c r="F4687" s="24">
        <v>44.405264195857796</v>
      </c>
      <c r="G4687" s="24">
        <v>41.1181411277473</v>
      </c>
      <c r="H4687" s="9">
        <v>0</v>
      </c>
    </row>
    <row r="4688" spans="1:9" x14ac:dyDescent="0.35">
      <c r="A4688" s="8" t="str">
        <f t="shared" si="155"/>
        <v>Consumo per cápita (kg ó litros por individuo).T.Alimentos TOTAL INGMDD AM</v>
      </c>
      <c r="B4688" s="8" t="s">
        <v>266</v>
      </c>
      <c r="C4688" s="8">
        <v>0</v>
      </c>
      <c r="D4688" t="s">
        <v>144</v>
      </c>
      <c r="E4688" s="24">
        <v>55.666218524822803</v>
      </c>
      <c r="F4688" s="24">
        <v>57.443712736665802</v>
      </c>
      <c r="G4688" s="24">
        <v>56.176447362519099</v>
      </c>
      <c r="H4688" s="9">
        <v>0</v>
      </c>
    </row>
    <row r="4689" spans="1:8" x14ac:dyDescent="0.35">
      <c r="A4689" s="8" t="str">
        <f t="shared" si="155"/>
        <v>Consumo per cápita (kg ó litros por individuo).T.Alimentos TOTAL INGRTO CENTRO</v>
      </c>
      <c r="B4689" s="8" t="s">
        <v>266</v>
      </c>
      <c r="C4689" s="8">
        <v>0</v>
      </c>
      <c r="D4689" t="s">
        <v>145</v>
      </c>
      <c r="E4689" s="24">
        <v>46.534635630750799</v>
      </c>
      <c r="F4689" s="24">
        <v>47.734606301437999</v>
      </c>
      <c r="G4689" s="24">
        <v>51.826738674846197</v>
      </c>
      <c r="H4689" s="9">
        <v>0</v>
      </c>
    </row>
    <row r="4690" spans="1:8" x14ac:dyDescent="0.35">
      <c r="A4690" s="8" t="str">
        <f t="shared" si="155"/>
        <v>Consumo per cápita (kg ó litros por individuo).T.Alimentos TOTAL INGNORTE-CENTRO</v>
      </c>
      <c r="B4690" s="8" t="s">
        <v>266</v>
      </c>
      <c r="C4690" s="8">
        <v>0</v>
      </c>
      <c r="D4690" t="s">
        <v>146</v>
      </c>
      <c r="E4690" s="24">
        <v>38.597045378637603</v>
      </c>
      <c r="F4690" s="24">
        <v>38.2760096047204</v>
      </c>
      <c r="G4690" s="24">
        <v>41.2130385317693</v>
      </c>
      <c r="H4690" s="9">
        <v>0</v>
      </c>
    </row>
    <row r="4691" spans="1:8" x14ac:dyDescent="0.35">
      <c r="A4691" s="8" t="str">
        <f t="shared" si="155"/>
        <v>Consumo per cápita (kg ó litros por individuo).T.Alimentos TOTAL INGNOROESTE</v>
      </c>
      <c r="B4691" s="8" t="s">
        <v>266</v>
      </c>
      <c r="C4691" s="8">
        <v>0</v>
      </c>
      <c r="D4691" t="s">
        <v>147</v>
      </c>
      <c r="E4691" s="24">
        <v>38.5336702509234</v>
      </c>
      <c r="F4691" s="24">
        <v>34.492786999696797</v>
      </c>
      <c r="G4691" s="24">
        <v>29.3276550199244</v>
      </c>
      <c r="H4691" s="9">
        <v>0</v>
      </c>
    </row>
    <row r="4692" spans="1:8" x14ac:dyDescent="0.35">
      <c r="A4692" s="8" t="str">
        <f t="shared" si="155"/>
        <v>Consumo per cápita (kg ó litros por individuo).T.Alimentos TOTAL ING&lt;2MIL</v>
      </c>
      <c r="B4692" s="8" t="s">
        <v>266</v>
      </c>
      <c r="C4692" s="8">
        <v>0</v>
      </c>
      <c r="D4692" t="s">
        <v>148</v>
      </c>
      <c r="E4692" s="24">
        <v>34.177473008545903</v>
      </c>
      <c r="F4692" s="24">
        <v>43.205145951244901</v>
      </c>
      <c r="G4692" s="24">
        <v>40.212531790127201</v>
      </c>
      <c r="H4692" s="9">
        <v>0</v>
      </c>
    </row>
    <row r="4693" spans="1:8" x14ac:dyDescent="0.35">
      <c r="A4693" s="8" t="str">
        <f t="shared" si="155"/>
        <v>Consumo per cápita (kg ó litros por individuo).T.Alimentos TOTAL ING2-5MIL</v>
      </c>
      <c r="B4693" s="8" t="s">
        <v>266</v>
      </c>
      <c r="C4693" s="8">
        <v>0</v>
      </c>
      <c r="D4693" t="s">
        <v>149</v>
      </c>
      <c r="E4693" s="24">
        <v>32.542213302239603</v>
      </c>
      <c r="F4693" s="24">
        <v>27.4857213765982</v>
      </c>
      <c r="G4693" s="24">
        <v>26.155658612242899</v>
      </c>
      <c r="H4693" s="9">
        <v>0</v>
      </c>
    </row>
    <row r="4694" spans="1:8" x14ac:dyDescent="0.35">
      <c r="A4694" s="8" t="str">
        <f t="shared" si="155"/>
        <v>Consumo per cápita (kg ó litros por individuo).T.Alimentos TOTAL ING5-10MIL</v>
      </c>
      <c r="B4694" s="8" t="s">
        <v>266</v>
      </c>
      <c r="C4694" s="8">
        <v>0</v>
      </c>
      <c r="D4694" t="s">
        <v>150</v>
      </c>
      <c r="E4694" s="24">
        <v>42.086088298625</v>
      </c>
      <c r="F4694" s="24">
        <v>45.837187981905203</v>
      </c>
      <c r="G4694" s="24">
        <v>46.385465026903397</v>
      </c>
      <c r="H4694" s="9">
        <v>0</v>
      </c>
    </row>
    <row r="4695" spans="1:8" x14ac:dyDescent="0.35">
      <c r="A4695" s="8" t="str">
        <f t="shared" si="155"/>
        <v>Consumo per cápita (kg ó litros por individuo).T.Alimentos TOTAL ING10-30MIL</v>
      </c>
      <c r="B4695" s="8" t="s">
        <v>266</v>
      </c>
      <c r="C4695" s="8">
        <v>0</v>
      </c>
      <c r="D4695" t="s">
        <v>151</v>
      </c>
      <c r="E4695" s="24">
        <v>41.795915302677003</v>
      </c>
      <c r="F4695" s="24">
        <v>44.974077258505098</v>
      </c>
      <c r="G4695" s="24">
        <v>45.853808381862599</v>
      </c>
      <c r="H4695" s="9">
        <v>0</v>
      </c>
    </row>
    <row r="4696" spans="1:8" x14ac:dyDescent="0.35">
      <c r="A4696" s="8" t="str">
        <f t="shared" si="155"/>
        <v>Consumo per cápita (kg ó litros por individuo).T.Alimentos TOTAL ING30-100MIL</v>
      </c>
      <c r="B4696" s="8" t="s">
        <v>266</v>
      </c>
      <c r="C4696" s="8">
        <v>0</v>
      </c>
      <c r="D4696" t="s">
        <v>152</v>
      </c>
      <c r="E4696" s="24">
        <v>47.215934664395498</v>
      </c>
      <c r="F4696" s="24">
        <v>49.065942989417202</v>
      </c>
      <c r="G4696" s="24">
        <v>49.359050553942602</v>
      </c>
      <c r="H4696" s="9">
        <v>0</v>
      </c>
    </row>
    <row r="4697" spans="1:8" x14ac:dyDescent="0.35">
      <c r="A4697" s="8" t="str">
        <f t="shared" si="155"/>
        <v>Consumo per cápita (kg ó litros por individuo).T.Alimentos TOTAL ING100-200MIL</v>
      </c>
      <c r="B4697" s="8" t="s">
        <v>266</v>
      </c>
      <c r="C4697" s="8">
        <v>0</v>
      </c>
      <c r="D4697" t="s">
        <v>153</v>
      </c>
      <c r="E4697" s="24">
        <v>41.077634737554597</v>
      </c>
      <c r="F4697" s="24">
        <v>43.082306169278198</v>
      </c>
      <c r="G4697" s="24">
        <v>39.863825707211802</v>
      </c>
      <c r="H4697" s="9">
        <v>0</v>
      </c>
    </row>
    <row r="4698" spans="1:8" x14ac:dyDescent="0.35">
      <c r="A4698" s="8" t="str">
        <f t="shared" si="155"/>
        <v>Consumo per cápita (kg ó litros por individuo).T.Alimentos TOTAL ING200-500MIL</v>
      </c>
      <c r="B4698" s="8" t="s">
        <v>266</v>
      </c>
      <c r="C4698" s="8">
        <v>0</v>
      </c>
      <c r="D4698" t="s">
        <v>154</v>
      </c>
      <c r="E4698" s="24">
        <v>54.219052756613401</v>
      </c>
      <c r="F4698" s="24">
        <v>51.629049457661701</v>
      </c>
      <c r="G4698" s="24">
        <v>50.150787082261402</v>
      </c>
      <c r="H4698" s="9">
        <v>0</v>
      </c>
    </row>
    <row r="4699" spans="1:8" x14ac:dyDescent="0.35">
      <c r="A4699" s="8" t="str">
        <f t="shared" si="155"/>
        <v>Consumo per cápita (kg ó litros por individuo).T.Alimentos TOTAL ING&gt;500MIL</v>
      </c>
      <c r="B4699" s="8" t="s">
        <v>266</v>
      </c>
      <c r="C4699" s="8">
        <v>0</v>
      </c>
      <c r="D4699" t="s">
        <v>155</v>
      </c>
      <c r="E4699" s="24">
        <v>49.603112062380902</v>
      </c>
      <c r="F4699" s="24">
        <v>47.901049570585201</v>
      </c>
      <c r="G4699" s="24">
        <v>43.984721280237103</v>
      </c>
      <c r="H4699" s="9">
        <v>0</v>
      </c>
    </row>
    <row r="4700" spans="1:8" x14ac:dyDescent="0.35">
      <c r="A4700" s="8" t="str">
        <f t="shared" si="155"/>
        <v>Consumo per cápita (kg ó litros por individuo).T.Alimentos TOTAL INGDE 15 A 19 AÑOS</v>
      </c>
      <c r="B4700" s="8" t="s">
        <v>266</v>
      </c>
      <c r="C4700" s="8">
        <v>0</v>
      </c>
      <c r="D4700" t="s">
        <v>156</v>
      </c>
      <c r="E4700" s="24">
        <v>21.259587316354001</v>
      </c>
      <c r="F4700" s="24">
        <v>17.143284587533401</v>
      </c>
      <c r="G4700" s="24">
        <v>17.216338543458399</v>
      </c>
      <c r="H4700" s="9">
        <v>0</v>
      </c>
    </row>
    <row r="4701" spans="1:8" x14ac:dyDescent="0.35">
      <c r="A4701" s="8" t="str">
        <f t="shared" si="155"/>
        <v>Consumo per cápita (kg ó litros por individuo).T.Alimentos TOTAL INGDE 20 A 24 AÑOS</v>
      </c>
      <c r="B4701" s="8" t="s">
        <v>266</v>
      </c>
      <c r="C4701" s="8">
        <v>0</v>
      </c>
      <c r="D4701" t="s">
        <v>157</v>
      </c>
      <c r="E4701" s="24">
        <v>18.9834944329323</v>
      </c>
      <c r="F4701" s="24">
        <v>19.990627068911401</v>
      </c>
      <c r="G4701" s="24">
        <v>25.232888572292602</v>
      </c>
      <c r="H4701" s="9">
        <v>0</v>
      </c>
    </row>
    <row r="4702" spans="1:8" x14ac:dyDescent="0.35">
      <c r="A4702" s="8" t="str">
        <f t="shared" si="155"/>
        <v>Consumo per cápita (kg ó litros por individuo).T.Alimentos TOTAL INGDE 25 A 34 AÑOS</v>
      </c>
      <c r="B4702" s="8" t="s">
        <v>266</v>
      </c>
      <c r="C4702" s="8">
        <v>0</v>
      </c>
      <c r="D4702" t="s">
        <v>158</v>
      </c>
      <c r="E4702" s="24">
        <v>33.756183361666302</v>
      </c>
      <c r="F4702" s="24">
        <v>29.9486392340492</v>
      </c>
      <c r="G4702" s="24">
        <v>27.670297732873699</v>
      </c>
      <c r="H4702" s="9">
        <v>0</v>
      </c>
    </row>
    <row r="4703" spans="1:8" x14ac:dyDescent="0.35">
      <c r="A4703" s="8" t="str">
        <f t="shared" si="155"/>
        <v>Consumo per cápita (kg ó litros por individuo).T.Alimentos TOTAL INGDE 35 A 49 AÑOS</v>
      </c>
      <c r="B4703" s="8" t="s">
        <v>266</v>
      </c>
      <c r="C4703" s="8">
        <v>0</v>
      </c>
      <c r="D4703" t="s">
        <v>159</v>
      </c>
      <c r="E4703" s="24">
        <v>40.422629378334797</v>
      </c>
      <c r="F4703" s="24">
        <v>41.390255806919399</v>
      </c>
      <c r="G4703" s="24">
        <v>37.70003228241</v>
      </c>
      <c r="H4703" s="9">
        <v>0</v>
      </c>
    </row>
    <row r="4704" spans="1:8" x14ac:dyDescent="0.35">
      <c r="A4704" s="8" t="str">
        <f t="shared" si="155"/>
        <v>Consumo per cápita (kg ó litros por individuo).T.Alimentos TOTAL INGDE 50 A 59 AÑOS</v>
      </c>
      <c r="B4704" s="8" t="s">
        <v>266</v>
      </c>
      <c r="C4704" s="8">
        <v>0</v>
      </c>
      <c r="D4704" t="s">
        <v>160</v>
      </c>
      <c r="E4704" s="24">
        <v>56.566151876101003</v>
      </c>
      <c r="F4704" s="24">
        <v>62.017477939477601</v>
      </c>
      <c r="G4704" s="24">
        <v>56.270415510567901</v>
      </c>
      <c r="H4704" s="9">
        <v>0</v>
      </c>
    </row>
    <row r="4705" spans="1:8" x14ac:dyDescent="0.35">
      <c r="A4705" s="8" t="str">
        <f t="shared" si="155"/>
        <v>Consumo per cápita (kg ó litros por individuo).T.Alimentos TOTAL INGDE 60 A 75 AÑOS</v>
      </c>
      <c r="B4705" s="8" t="s">
        <v>266</v>
      </c>
      <c r="C4705" s="8">
        <v>0</v>
      </c>
      <c r="D4705" t="s">
        <v>161</v>
      </c>
      <c r="E4705" s="24">
        <v>61.749990561585498</v>
      </c>
      <c r="F4705" s="24">
        <v>63.463070672395702</v>
      </c>
      <c r="G4705" s="24">
        <v>67.758605491370901</v>
      </c>
      <c r="H4705" s="9">
        <v>0</v>
      </c>
    </row>
    <row r="4706" spans="1:8" x14ac:dyDescent="0.35">
      <c r="A4706" s="8" t="str">
        <f t="shared" si="155"/>
        <v>Consumo per cápita (kg ó litros por individuo).T.Alimentos TOTAL INGNIVEL ALTO</v>
      </c>
      <c r="B4706" s="8" t="s">
        <v>266</v>
      </c>
      <c r="C4706" s="8">
        <v>0</v>
      </c>
      <c r="D4706" t="s">
        <v>245</v>
      </c>
      <c r="E4706" s="24">
        <v>50.239799090985599</v>
      </c>
      <c r="F4706" s="24">
        <v>50.043646958487798</v>
      </c>
      <c r="G4706" s="24">
        <v>48.034667543588697</v>
      </c>
      <c r="H4706" s="9">
        <v>0</v>
      </c>
    </row>
    <row r="4707" spans="1:8" x14ac:dyDescent="0.35">
      <c r="A4707" s="8" t="str">
        <f t="shared" si="155"/>
        <v>Consumo per cápita (kg ó litros por individuo).T.Alimentos TOTAL INGNIVEL MEDIO ALTO</v>
      </c>
      <c r="B4707" s="8" t="s">
        <v>266</v>
      </c>
      <c r="C4707" s="8">
        <v>0</v>
      </c>
      <c r="D4707" t="s">
        <v>246</v>
      </c>
      <c r="E4707" s="24">
        <v>42.450846947372597</v>
      </c>
      <c r="F4707" s="24">
        <v>48.357546022368602</v>
      </c>
      <c r="G4707" s="24">
        <v>47.609438234889502</v>
      </c>
      <c r="H4707" s="9">
        <v>0</v>
      </c>
    </row>
    <row r="4708" spans="1:8" x14ac:dyDescent="0.35">
      <c r="A4708" s="8" t="str">
        <f t="shared" si="155"/>
        <v>Consumo per cápita (kg ó litros por individuo).T.Alimentos TOTAL INGNIVEL MEDIO</v>
      </c>
      <c r="B4708" s="8" t="s">
        <v>266</v>
      </c>
      <c r="C4708" s="8">
        <v>0</v>
      </c>
      <c r="D4708" t="s">
        <v>247</v>
      </c>
      <c r="E4708" s="24">
        <v>46.585342973526998</v>
      </c>
      <c r="F4708" s="24">
        <v>47.477518901063497</v>
      </c>
      <c r="G4708" s="24">
        <v>42.669892820610102</v>
      </c>
      <c r="H4708" s="9">
        <v>0</v>
      </c>
    </row>
    <row r="4709" spans="1:8" x14ac:dyDescent="0.35">
      <c r="A4709" s="8" t="str">
        <f t="shared" si="155"/>
        <v>Consumo per cápita (kg ó litros por individuo).T.Alimentos TOTAL INGNIVEL MEDIO BAJO</v>
      </c>
      <c r="B4709" s="8" t="s">
        <v>266</v>
      </c>
      <c r="C4709" s="8">
        <v>0</v>
      </c>
      <c r="D4709" t="s">
        <v>248</v>
      </c>
      <c r="E4709" s="24">
        <v>41.892891099272397</v>
      </c>
      <c r="F4709" s="24">
        <v>40.722371408764197</v>
      </c>
      <c r="G4709" s="24">
        <v>47.034714475586902</v>
      </c>
      <c r="H4709" s="9">
        <v>0</v>
      </c>
    </row>
    <row r="4710" spans="1:8" x14ac:dyDescent="0.35">
      <c r="A4710" s="8" t="str">
        <f t="shared" si="155"/>
        <v>Consumo per cápita (kg ó litros por individuo).T.Alimentos TOTAL INGNIVEL BAJO</v>
      </c>
      <c r="B4710" s="8" t="s">
        <v>266</v>
      </c>
      <c r="C4710" s="8">
        <v>0</v>
      </c>
      <c r="D4710" t="s">
        <v>249</v>
      </c>
      <c r="E4710" s="24">
        <v>40.876029474869704</v>
      </c>
      <c r="F4710" s="24">
        <v>41.218987782735198</v>
      </c>
      <c r="G4710" s="24">
        <v>39.811627594190803</v>
      </c>
      <c r="H4710" s="9">
        <v>0</v>
      </c>
    </row>
    <row r="4711" spans="1:8" x14ac:dyDescent="0.35">
      <c r="A4711" s="8" t="str">
        <f t="shared" si="155"/>
        <v>Consumo per cápita (kg ó litros por individuo).T.Alimentos TOTAL INGHOMBRE</v>
      </c>
      <c r="B4711" s="8" t="s">
        <v>266</v>
      </c>
      <c r="C4711" s="8">
        <v>0</v>
      </c>
      <c r="D4711" t="s">
        <v>166</v>
      </c>
      <c r="E4711" s="24">
        <v>45.001990300289997</v>
      </c>
      <c r="F4711" s="24">
        <v>45.990259103842398</v>
      </c>
      <c r="G4711" s="24">
        <v>44.951225423707399</v>
      </c>
      <c r="H4711" s="9">
        <v>0</v>
      </c>
    </row>
    <row r="4712" spans="1:8" x14ac:dyDescent="0.35">
      <c r="A4712" s="8" t="str">
        <f t="shared" si="155"/>
        <v>Consumo per cápita (kg ó litros por individuo).T.Alimentos TOTAL INGMUJER</v>
      </c>
      <c r="B4712" s="8" t="s">
        <v>266</v>
      </c>
      <c r="C4712" s="8">
        <v>0</v>
      </c>
      <c r="D4712" t="s">
        <v>167</v>
      </c>
      <c r="E4712" s="24">
        <v>44.568002661330397</v>
      </c>
      <c r="F4712" s="24">
        <v>45.562962944090202</v>
      </c>
      <c r="G4712" s="24">
        <v>44.3413529428868</v>
      </c>
      <c r="H4712" s="9">
        <v>0</v>
      </c>
    </row>
    <row r="4713" spans="1:8" x14ac:dyDescent="0.35">
      <c r="A4713" s="8" t="str">
        <f t="shared" ref="A4713:A4742" si="156">$I$4683&amp;$C$4713&amp;D4713</f>
        <v>Consumo per cápita (kg ó litros por individuo).T.Carne Ing.T.ESPAÑA</v>
      </c>
      <c r="B4713" s="8" t="s">
        <v>266</v>
      </c>
      <c r="C4713" s="8" t="s">
        <v>43</v>
      </c>
      <c r="D4713" t="s">
        <v>138</v>
      </c>
      <c r="E4713" s="24">
        <v>7.1727838009118896</v>
      </c>
      <c r="F4713" s="24">
        <v>7.5642695822789801</v>
      </c>
      <c r="G4713" s="24">
        <v>7.4266192787453997</v>
      </c>
      <c r="H4713" s="9">
        <v>0</v>
      </c>
    </row>
    <row r="4714" spans="1:8" x14ac:dyDescent="0.35">
      <c r="A4714" s="8" t="str">
        <f t="shared" si="156"/>
        <v>Consumo per cápita (kg ó litros por individuo).T.Carne Ing.BCN AM</v>
      </c>
      <c r="B4714" s="8" t="s">
        <v>266</v>
      </c>
      <c r="C4714" s="8">
        <v>0</v>
      </c>
      <c r="D4714" t="s">
        <v>140</v>
      </c>
      <c r="E4714" s="24">
        <v>6.13192465957792</v>
      </c>
      <c r="F4714" s="24">
        <v>6.9021438160055499</v>
      </c>
      <c r="G4714" s="24">
        <v>6.6755796830098699</v>
      </c>
      <c r="H4714" s="9">
        <v>0</v>
      </c>
    </row>
    <row r="4715" spans="1:8" x14ac:dyDescent="0.35">
      <c r="A4715" s="8" t="str">
        <f t="shared" si="156"/>
        <v>Consumo per cápita (kg ó litros por individuo).T.Carne Ing.REST.CAT ARAGON</v>
      </c>
      <c r="B4715" s="8" t="s">
        <v>266</v>
      </c>
      <c r="C4715" s="8">
        <v>0</v>
      </c>
      <c r="D4715" t="s">
        <v>141</v>
      </c>
      <c r="E4715" s="24">
        <v>6.5268562214713599</v>
      </c>
      <c r="F4715" s="24">
        <v>7.4846256382604004</v>
      </c>
      <c r="G4715" s="24">
        <v>7.16061444244664</v>
      </c>
      <c r="H4715" s="9">
        <v>0</v>
      </c>
    </row>
    <row r="4716" spans="1:8" x14ac:dyDescent="0.35">
      <c r="A4716" s="8" t="str">
        <f t="shared" si="156"/>
        <v>Consumo per cápita (kg ó litros por individuo).T.Carne Ing.LEVANTE</v>
      </c>
      <c r="B4716" s="8" t="s">
        <v>266</v>
      </c>
      <c r="C4716" s="8">
        <v>0</v>
      </c>
      <c r="D4716" t="s">
        <v>142</v>
      </c>
      <c r="E4716" s="24">
        <v>7.1990663369856298</v>
      </c>
      <c r="F4716" s="24">
        <v>7.92091547946481</v>
      </c>
      <c r="G4716" s="24">
        <v>7.7770606686094403</v>
      </c>
      <c r="H4716" s="9">
        <v>0</v>
      </c>
    </row>
    <row r="4717" spans="1:8" x14ac:dyDescent="0.35">
      <c r="A4717" s="8" t="str">
        <f t="shared" si="156"/>
        <v>Consumo per cápita (kg ó litros por individuo).T.Carne Ing.ANDALUCIA</v>
      </c>
      <c r="B4717" s="8" t="s">
        <v>266</v>
      </c>
      <c r="C4717" s="8">
        <v>0</v>
      </c>
      <c r="D4717" t="s">
        <v>143</v>
      </c>
      <c r="E4717" s="24">
        <v>7.1690993586834404</v>
      </c>
      <c r="F4717" s="24">
        <v>7.5504836740675598</v>
      </c>
      <c r="G4717" s="24">
        <v>7.1842964776792302</v>
      </c>
      <c r="H4717" s="9">
        <v>0</v>
      </c>
    </row>
    <row r="4718" spans="1:8" x14ac:dyDescent="0.35">
      <c r="A4718" s="8" t="str">
        <f t="shared" si="156"/>
        <v>Consumo per cápita (kg ó litros por individuo).T.Carne Ing.MDD AM</v>
      </c>
      <c r="B4718" s="8" t="s">
        <v>266</v>
      </c>
      <c r="C4718" s="8">
        <v>0</v>
      </c>
      <c r="D4718" t="s">
        <v>144</v>
      </c>
      <c r="E4718" s="24">
        <v>9.3356899353446501</v>
      </c>
      <c r="F4718" s="24">
        <v>9.6918405536204908</v>
      </c>
      <c r="G4718" s="24">
        <v>9.4498324085589491</v>
      </c>
      <c r="H4718" s="9">
        <v>0</v>
      </c>
    </row>
    <row r="4719" spans="1:8" x14ac:dyDescent="0.35">
      <c r="A4719" s="8" t="str">
        <f t="shared" si="156"/>
        <v>Consumo per cápita (kg ó litros por individuo).T.Carne Ing.RTO CENTRO</v>
      </c>
      <c r="B4719" s="8" t="s">
        <v>266</v>
      </c>
      <c r="C4719" s="8">
        <v>0</v>
      </c>
      <c r="D4719" t="s">
        <v>145</v>
      </c>
      <c r="E4719" s="24">
        <v>7.9905932306385798</v>
      </c>
      <c r="F4719" s="24">
        <v>8.4975054155970593</v>
      </c>
      <c r="G4719" s="24">
        <v>9.4564400773403499</v>
      </c>
      <c r="H4719" s="9">
        <v>0</v>
      </c>
    </row>
    <row r="4720" spans="1:8" x14ac:dyDescent="0.35">
      <c r="A4720" s="8" t="str">
        <f t="shared" si="156"/>
        <v>Consumo per cápita (kg ó litros por individuo).T.Carne Ing.NORTE-CENTRO</v>
      </c>
      <c r="B4720" s="8" t="s">
        <v>266</v>
      </c>
      <c r="C4720" s="8">
        <v>0</v>
      </c>
      <c r="D4720" t="s">
        <v>146</v>
      </c>
      <c r="E4720" s="24">
        <v>5.9315876837656303</v>
      </c>
      <c r="F4720" s="24">
        <v>6.08285174326753</v>
      </c>
      <c r="G4720" s="24">
        <v>6.2824344077025502</v>
      </c>
      <c r="H4720" s="9">
        <v>0</v>
      </c>
    </row>
    <row r="4721" spans="1:8" x14ac:dyDescent="0.35">
      <c r="A4721" s="8" t="str">
        <f t="shared" si="156"/>
        <v>Consumo per cápita (kg ó litros por individuo).T.Carne Ing.NOROESTE</v>
      </c>
      <c r="B4721" s="8" t="s">
        <v>266</v>
      </c>
      <c r="C4721" s="8">
        <v>0</v>
      </c>
      <c r="D4721" t="s">
        <v>147</v>
      </c>
      <c r="E4721" s="24">
        <v>6.3943006631044099</v>
      </c>
      <c r="F4721" s="24">
        <v>5.1580949778702196</v>
      </c>
      <c r="G4721" s="24">
        <v>4.4556917805571796</v>
      </c>
      <c r="H4721" s="9">
        <v>0</v>
      </c>
    </row>
    <row r="4722" spans="1:8" x14ac:dyDescent="0.35">
      <c r="A4722" s="8" t="str">
        <f t="shared" si="156"/>
        <v>Consumo per cápita (kg ó litros por individuo).T.Carne Ing.&lt;2MIL</v>
      </c>
      <c r="B4722" s="8" t="s">
        <v>266</v>
      </c>
      <c r="C4722" s="8">
        <v>0</v>
      </c>
      <c r="D4722" t="s">
        <v>148</v>
      </c>
      <c r="E4722" s="24">
        <v>5.0501196216212296</v>
      </c>
      <c r="F4722" s="24">
        <v>6.6434588617804504</v>
      </c>
      <c r="G4722" s="24">
        <v>6.1502437207546796</v>
      </c>
      <c r="H4722" s="9">
        <v>0</v>
      </c>
    </row>
    <row r="4723" spans="1:8" x14ac:dyDescent="0.35">
      <c r="A4723" s="8" t="str">
        <f t="shared" si="156"/>
        <v>Consumo per cápita (kg ó litros por individuo).T.Carne Ing.2-5MIL</v>
      </c>
      <c r="B4723" s="8" t="s">
        <v>266</v>
      </c>
      <c r="C4723" s="8">
        <v>0</v>
      </c>
      <c r="D4723" t="s">
        <v>149</v>
      </c>
      <c r="E4723" s="24">
        <v>5.9468268331657299</v>
      </c>
      <c r="F4723" s="24">
        <v>4.7038990064860302</v>
      </c>
      <c r="G4723" s="24">
        <v>4.4945730080391098</v>
      </c>
      <c r="H4723" s="9">
        <v>0</v>
      </c>
    </row>
    <row r="4724" spans="1:8" x14ac:dyDescent="0.35">
      <c r="A4724" s="8" t="str">
        <f t="shared" si="156"/>
        <v>Consumo per cápita (kg ó litros por individuo).T.Carne Ing.5-10MIL</v>
      </c>
      <c r="B4724" s="8" t="s">
        <v>266</v>
      </c>
      <c r="C4724" s="8">
        <v>0</v>
      </c>
      <c r="D4724" t="s">
        <v>150</v>
      </c>
      <c r="E4724" s="24">
        <v>6.3691639364077801</v>
      </c>
      <c r="F4724" s="24">
        <v>7.6150417855432799</v>
      </c>
      <c r="G4724" s="24">
        <v>7.9575231740968198</v>
      </c>
      <c r="H4724" s="9">
        <v>0</v>
      </c>
    </row>
    <row r="4725" spans="1:8" x14ac:dyDescent="0.35">
      <c r="A4725" s="8" t="str">
        <f t="shared" si="156"/>
        <v>Consumo per cápita (kg ó litros por individuo).T.Carne Ing.10-30MIL</v>
      </c>
      <c r="B4725" s="8" t="s">
        <v>266</v>
      </c>
      <c r="C4725" s="8">
        <v>0</v>
      </c>
      <c r="D4725" t="s">
        <v>151</v>
      </c>
      <c r="E4725" s="24">
        <v>6.8266164980586703</v>
      </c>
      <c r="F4725" s="24">
        <v>7.6567062408881599</v>
      </c>
      <c r="G4725" s="24">
        <v>7.4194491193869903</v>
      </c>
      <c r="H4725" s="9">
        <v>0</v>
      </c>
    </row>
    <row r="4726" spans="1:8" x14ac:dyDescent="0.35">
      <c r="A4726" s="8" t="str">
        <f t="shared" si="156"/>
        <v>Consumo per cápita (kg ó litros por individuo).T.Carne Ing.30-100MIL</v>
      </c>
      <c r="B4726" s="8" t="s">
        <v>266</v>
      </c>
      <c r="C4726" s="8">
        <v>0</v>
      </c>
      <c r="D4726" t="s">
        <v>152</v>
      </c>
      <c r="E4726" s="24">
        <v>7.7147505870892399</v>
      </c>
      <c r="F4726" s="24">
        <v>8.3058583907153007</v>
      </c>
      <c r="G4726" s="24">
        <v>8.1916752271279698</v>
      </c>
      <c r="H4726" s="9">
        <v>0</v>
      </c>
    </row>
    <row r="4727" spans="1:8" x14ac:dyDescent="0.35">
      <c r="A4727" s="8" t="str">
        <f t="shared" si="156"/>
        <v>Consumo per cápita (kg ó litros por individuo).T.Carne Ing.100-200MIL</v>
      </c>
      <c r="B4727" s="8" t="s">
        <v>266</v>
      </c>
      <c r="C4727" s="8">
        <v>0</v>
      </c>
      <c r="D4727" t="s">
        <v>153</v>
      </c>
      <c r="E4727" s="24">
        <v>6.6060902624680704</v>
      </c>
      <c r="F4727" s="24">
        <v>6.6614411452117199</v>
      </c>
      <c r="G4727" s="24">
        <v>6.6138042310832699</v>
      </c>
      <c r="H4727" s="9">
        <v>0</v>
      </c>
    </row>
    <row r="4728" spans="1:8" x14ac:dyDescent="0.35">
      <c r="A4728" s="8" t="str">
        <f t="shared" si="156"/>
        <v>Consumo per cápita (kg ó litros por individuo).T.Carne Ing.200-500MIL</v>
      </c>
      <c r="B4728" s="8" t="s">
        <v>266</v>
      </c>
      <c r="C4728" s="8">
        <v>0</v>
      </c>
      <c r="D4728" t="s">
        <v>154</v>
      </c>
      <c r="E4728" s="24">
        <v>9.1372002993547099</v>
      </c>
      <c r="F4728" s="24">
        <v>8.7211832218421002</v>
      </c>
      <c r="G4728" s="24">
        <v>9.3288354530210107</v>
      </c>
      <c r="H4728" s="9">
        <v>0</v>
      </c>
    </row>
    <row r="4729" spans="1:8" x14ac:dyDescent="0.35">
      <c r="A4729" s="8" t="str">
        <f t="shared" si="156"/>
        <v>Consumo per cápita (kg ó litros por individuo).T.Carne Ing.&gt;500MIL</v>
      </c>
      <c r="B4729" s="8" t="s">
        <v>266</v>
      </c>
      <c r="C4729" s="8">
        <v>0</v>
      </c>
      <c r="D4729" t="s">
        <v>155</v>
      </c>
      <c r="E4729" s="24">
        <v>7.2936170601914503</v>
      </c>
      <c r="F4729" s="24">
        <v>7.6747538855041597</v>
      </c>
      <c r="G4729" s="24">
        <v>6.8423984954396104</v>
      </c>
      <c r="H4729" s="9">
        <v>0</v>
      </c>
    </row>
    <row r="4730" spans="1:8" x14ac:dyDescent="0.35">
      <c r="A4730" s="8" t="str">
        <f t="shared" si="156"/>
        <v>Consumo per cápita (kg ó litros por individuo).T.Carne Ing.DE 15 A 19 AÑOS</v>
      </c>
      <c r="B4730" s="8" t="s">
        <v>266</v>
      </c>
      <c r="C4730" s="8">
        <v>0</v>
      </c>
      <c r="D4730" t="s">
        <v>156</v>
      </c>
      <c r="E4730" s="24">
        <v>4.3207390952285003</v>
      </c>
      <c r="F4730" s="24">
        <v>3.4619439511519898</v>
      </c>
      <c r="G4730" s="24">
        <v>3.2961754808182402</v>
      </c>
      <c r="H4730" s="9">
        <v>0</v>
      </c>
    </row>
    <row r="4731" spans="1:8" x14ac:dyDescent="0.35">
      <c r="A4731" s="8" t="str">
        <f t="shared" si="156"/>
        <v>Consumo per cápita (kg ó litros por individuo).T.Carne Ing.DE 20 A 24 AÑOS</v>
      </c>
      <c r="B4731" s="8" t="s">
        <v>266</v>
      </c>
      <c r="C4731" s="8">
        <v>0</v>
      </c>
      <c r="D4731" t="s">
        <v>157</v>
      </c>
      <c r="E4731" s="24">
        <v>3.9069829563435001</v>
      </c>
      <c r="F4731" s="24">
        <v>4.3073594949918199</v>
      </c>
      <c r="G4731" s="24">
        <v>5.8255706333464303</v>
      </c>
      <c r="H4731" s="9">
        <v>0</v>
      </c>
    </row>
    <row r="4732" spans="1:8" x14ac:dyDescent="0.35">
      <c r="A4732" s="8" t="str">
        <f t="shared" si="156"/>
        <v>Consumo per cápita (kg ó litros por individuo).T.Carne Ing.DE 25 A 34 AÑOS</v>
      </c>
      <c r="B4732" s="8" t="s">
        <v>266</v>
      </c>
      <c r="C4732" s="8">
        <v>0</v>
      </c>
      <c r="D4732" t="s">
        <v>158</v>
      </c>
      <c r="E4732" s="24">
        <v>6.6642252119945402</v>
      </c>
      <c r="F4732" s="24">
        <v>6.0042420119758804</v>
      </c>
      <c r="G4732" s="24">
        <v>5.8475351758154597</v>
      </c>
      <c r="H4732" s="9">
        <v>0</v>
      </c>
    </row>
    <row r="4733" spans="1:8" x14ac:dyDescent="0.35">
      <c r="A4733" s="8" t="str">
        <f t="shared" si="156"/>
        <v>Consumo per cápita (kg ó litros por individuo).T.Carne Ing.DE 35 A 49 AÑOS</v>
      </c>
      <c r="B4733" s="8" t="s">
        <v>266</v>
      </c>
      <c r="C4733" s="8">
        <v>0</v>
      </c>
      <c r="D4733" t="s">
        <v>159</v>
      </c>
      <c r="E4733" s="24">
        <v>7.2987304645445903</v>
      </c>
      <c r="F4733" s="24">
        <v>7.6849435189128803</v>
      </c>
      <c r="G4733" s="24">
        <v>7.27236893236425</v>
      </c>
      <c r="H4733" s="9">
        <v>0</v>
      </c>
    </row>
    <row r="4734" spans="1:8" x14ac:dyDescent="0.35">
      <c r="A4734" s="8" t="str">
        <f t="shared" si="156"/>
        <v>Consumo per cápita (kg ó litros por individuo).T.Carne Ing.DE 50 A 59 AÑOS</v>
      </c>
      <c r="B4734" s="8" t="s">
        <v>266</v>
      </c>
      <c r="C4734" s="8">
        <v>0</v>
      </c>
      <c r="D4734" t="s">
        <v>160</v>
      </c>
      <c r="E4734" s="24">
        <v>9.1500338551481608</v>
      </c>
      <c r="F4734" s="24">
        <v>10.1019787556392</v>
      </c>
      <c r="G4734" s="24">
        <v>8.9262178902689708</v>
      </c>
      <c r="H4734" s="9">
        <v>0</v>
      </c>
    </row>
    <row r="4735" spans="1:8" x14ac:dyDescent="0.35">
      <c r="A4735" s="8" t="str">
        <f t="shared" si="156"/>
        <v>Consumo per cápita (kg ó litros por individuo).T.Carne Ing.DE 60 A 75 AÑOS</v>
      </c>
      <c r="B4735" s="8" t="s">
        <v>266</v>
      </c>
      <c r="C4735" s="8">
        <v>0</v>
      </c>
      <c r="D4735" t="s">
        <v>161</v>
      </c>
      <c r="E4735" s="24">
        <v>7.4230802669046296</v>
      </c>
      <c r="F4735" s="24">
        <v>8.40177468963374</v>
      </c>
      <c r="G4735" s="24">
        <v>9.0460684161582297</v>
      </c>
      <c r="H4735" s="9">
        <v>0</v>
      </c>
    </row>
    <row r="4736" spans="1:8" x14ac:dyDescent="0.35">
      <c r="A4736" s="8" t="str">
        <f t="shared" si="156"/>
        <v>Consumo per cápita (kg ó litros por individuo).T.Carne Ing.NIVEL ALTO</v>
      </c>
      <c r="B4736" s="8" t="s">
        <v>266</v>
      </c>
      <c r="C4736" s="8">
        <v>0</v>
      </c>
      <c r="D4736" t="s">
        <v>245</v>
      </c>
      <c r="E4736" s="24">
        <v>8.2180207529935707</v>
      </c>
      <c r="F4736" s="24">
        <v>8.6310710923029106</v>
      </c>
      <c r="G4736" s="24">
        <v>8.3882398683281192</v>
      </c>
      <c r="H4736" s="9">
        <v>0</v>
      </c>
    </row>
    <row r="4737" spans="1:8" x14ac:dyDescent="0.35">
      <c r="A4737" s="8" t="str">
        <f t="shared" si="156"/>
        <v>Consumo per cápita (kg ó litros por individuo).T.Carne Ing.NIVEL MEDIO ALTO</v>
      </c>
      <c r="B4737" s="8" t="s">
        <v>266</v>
      </c>
      <c r="C4737" s="8">
        <v>0</v>
      </c>
      <c r="D4737" t="s">
        <v>246</v>
      </c>
      <c r="E4737" s="24">
        <v>6.6826642368110099</v>
      </c>
      <c r="F4737" s="24">
        <v>8.2393760422402202</v>
      </c>
      <c r="G4737" s="24">
        <v>8.2942771848346695</v>
      </c>
      <c r="H4737" s="9">
        <v>0</v>
      </c>
    </row>
    <row r="4738" spans="1:8" x14ac:dyDescent="0.35">
      <c r="A4738" s="8" t="str">
        <f t="shared" si="156"/>
        <v>Consumo per cápita (kg ó litros por individuo).T.Carne Ing.NIVEL MEDIO</v>
      </c>
      <c r="B4738" s="8" t="s">
        <v>266</v>
      </c>
      <c r="C4738" s="8">
        <v>0</v>
      </c>
      <c r="D4738" t="s">
        <v>247</v>
      </c>
      <c r="E4738" s="24">
        <v>7.6534875397962603</v>
      </c>
      <c r="F4738" s="24">
        <v>7.8414646643353096</v>
      </c>
      <c r="G4738" s="24">
        <v>7.06408081302519</v>
      </c>
      <c r="H4738" s="9">
        <v>0</v>
      </c>
    </row>
    <row r="4739" spans="1:8" x14ac:dyDescent="0.35">
      <c r="A4739" s="8" t="str">
        <f t="shared" si="156"/>
        <v>Consumo per cápita (kg ó litros por individuo).T.Carne Ing.NIVEL MEDIO BAJO</v>
      </c>
      <c r="B4739" s="8" t="s">
        <v>266</v>
      </c>
      <c r="C4739" s="8">
        <v>0</v>
      </c>
      <c r="D4739" t="s">
        <v>248</v>
      </c>
      <c r="E4739" s="24">
        <v>6.5833082662100804</v>
      </c>
      <c r="F4739" s="24">
        <v>6.7041013677289598</v>
      </c>
      <c r="G4739" s="24">
        <v>7.5659829900774698</v>
      </c>
      <c r="H4739" s="9">
        <v>0</v>
      </c>
    </row>
    <row r="4740" spans="1:8" x14ac:dyDescent="0.35">
      <c r="A4740" s="8" t="str">
        <f t="shared" si="156"/>
        <v>Consumo per cápita (kg ó litros por individuo).T.Carne Ing.NIVEL BAJO</v>
      </c>
      <c r="B4740" s="8" t="s">
        <v>266</v>
      </c>
      <c r="C4740" s="8">
        <v>0</v>
      </c>
      <c r="D4740" t="s">
        <v>249</v>
      </c>
      <c r="E4740" s="24">
        <v>6.3251145585404096</v>
      </c>
      <c r="F4740" s="24">
        <v>6.2755093756638098</v>
      </c>
      <c r="G4740" s="24">
        <v>6.1740880412307098</v>
      </c>
      <c r="H4740" s="9">
        <v>0</v>
      </c>
    </row>
    <row r="4741" spans="1:8" x14ac:dyDescent="0.35">
      <c r="A4741" s="8" t="str">
        <f t="shared" si="156"/>
        <v>Consumo per cápita (kg ó litros por individuo).T.Carne Ing.HOMBRE</v>
      </c>
      <c r="B4741" s="8" t="s">
        <v>266</v>
      </c>
      <c r="C4741" s="8">
        <v>0</v>
      </c>
      <c r="D4741" t="s">
        <v>166</v>
      </c>
      <c r="E4741" s="24">
        <v>6.8844228884004597</v>
      </c>
      <c r="F4741" s="24">
        <v>7.4725484050836899</v>
      </c>
      <c r="G4741" s="24">
        <v>7.3708283359758697</v>
      </c>
      <c r="H4741" s="9">
        <v>0</v>
      </c>
    </row>
    <row r="4742" spans="1:8" x14ac:dyDescent="0.35">
      <c r="A4742" s="8" t="str">
        <f t="shared" si="156"/>
        <v>Consumo per cápita (kg ó litros por individuo).T.Carne Ing.MUJER</v>
      </c>
      <c r="B4742" s="8" t="s">
        <v>266</v>
      </c>
      <c r="C4742" s="8">
        <v>0</v>
      </c>
      <c r="D4742" t="s">
        <v>167</v>
      </c>
      <c r="E4742" s="24">
        <v>7.4577014604131397</v>
      </c>
      <c r="F4742" s="24">
        <v>7.6547480451552801</v>
      </c>
      <c r="G4742" s="24">
        <v>7.4817593605215302</v>
      </c>
      <c r="H4742" s="9">
        <v>0</v>
      </c>
    </row>
    <row r="4743" spans="1:8" x14ac:dyDescent="0.35">
      <c r="A4743" s="8" t="str">
        <f t="shared" ref="A4743:A4772" si="157">$I$4683&amp;$C$4743&amp;D4743</f>
        <v>Consumo per cápita (kg ó litros por individuo)T.Carne Fresca IngT.ESPAÑA</v>
      </c>
      <c r="B4743" s="8" t="s">
        <v>266</v>
      </c>
      <c r="C4743" s="8" t="s">
        <v>47</v>
      </c>
      <c r="D4743" t="s">
        <v>138</v>
      </c>
      <c r="E4743" s="24">
        <v>6.3650012128237803</v>
      </c>
      <c r="F4743" s="24">
        <v>6.6966863911571402</v>
      </c>
      <c r="G4743" s="24">
        <v>6.5623013655954496</v>
      </c>
      <c r="H4743" s="9">
        <v>0</v>
      </c>
    </row>
    <row r="4744" spans="1:8" x14ac:dyDescent="0.35">
      <c r="A4744" s="8" t="str">
        <f t="shared" si="157"/>
        <v>Consumo per cápita (kg ó litros por individuo)T.Carne Fresca IngBCN AM</v>
      </c>
      <c r="B4744" s="8" t="s">
        <v>266</v>
      </c>
      <c r="C4744" s="8">
        <v>0</v>
      </c>
      <c r="D4744" t="s">
        <v>140</v>
      </c>
      <c r="E4744" s="24">
        <v>5.2944507174229596</v>
      </c>
      <c r="F4744" s="24">
        <v>5.8477842231670403</v>
      </c>
      <c r="G4744" s="24">
        <v>5.72388280073117</v>
      </c>
      <c r="H4744" s="9">
        <v>0</v>
      </c>
    </row>
    <row r="4745" spans="1:8" x14ac:dyDescent="0.35">
      <c r="A4745" s="8" t="str">
        <f t="shared" si="157"/>
        <v>Consumo per cápita (kg ó litros por individuo)T.Carne Fresca IngREST.CAT ARAGON</v>
      </c>
      <c r="B4745" s="8" t="s">
        <v>266</v>
      </c>
      <c r="C4745" s="8">
        <v>0</v>
      </c>
      <c r="D4745" t="s">
        <v>141</v>
      </c>
      <c r="E4745" s="24">
        <v>5.8534282136732099</v>
      </c>
      <c r="F4745" s="24">
        <v>6.6968470736881498</v>
      </c>
      <c r="G4745" s="24">
        <v>6.3822463501836699</v>
      </c>
      <c r="H4745" s="9">
        <v>0</v>
      </c>
    </row>
    <row r="4746" spans="1:8" x14ac:dyDescent="0.35">
      <c r="A4746" s="8" t="str">
        <f t="shared" si="157"/>
        <v>Consumo per cápita (kg ó litros por individuo)T.Carne Fresca IngLEVANTE</v>
      </c>
      <c r="B4746" s="8" t="s">
        <v>266</v>
      </c>
      <c r="C4746" s="8">
        <v>0</v>
      </c>
      <c r="D4746" t="s">
        <v>142</v>
      </c>
      <c r="E4746" s="24">
        <v>6.2854377060119502</v>
      </c>
      <c r="F4746" s="24">
        <v>6.9202161298570397</v>
      </c>
      <c r="G4746" s="24">
        <v>6.7370271884876498</v>
      </c>
      <c r="H4746" s="9">
        <v>0</v>
      </c>
    </row>
    <row r="4747" spans="1:8" x14ac:dyDescent="0.35">
      <c r="A4747" s="8" t="str">
        <f t="shared" si="157"/>
        <v>Consumo per cápita (kg ó litros por individuo)T.Carne Fresca IngANDALUCIA</v>
      </c>
      <c r="B4747" s="8" t="s">
        <v>266</v>
      </c>
      <c r="C4747" s="8">
        <v>0</v>
      </c>
      <c r="D4747" t="s">
        <v>143</v>
      </c>
      <c r="E4747" s="24">
        <v>6.2777205476120796</v>
      </c>
      <c r="F4747" s="24">
        <v>6.6518915236046103</v>
      </c>
      <c r="G4747" s="24">
        <v>6.2714278591061303</v>
      </c>
      <c r="H4747" s="9">
        <v>0</v>
      </c>
    </row>
    <row r="4748" spans="1:8" x14ac:dyDescent="0.35">
      <c r="A4748" s="8" t="str">
        <f t="shared" si="157"/>
        <v>Consumo per cápita (kg ó litros por individuo)T.Carne Fresca IngMDD AM</v>
      </c>
      <c r="B4748" s="8" t="s">
        <v>266</v>
      </c>
      <c r="C4748" s="8">
        <v>0</v>
      </c>
      <c r="D4748" t="s">
        <v>144</v>
      </c>
      <c r="E4748" s="24">
        <v>8.4355708269174201</v>
      </c>
      <c r="F4748" s="24">
        <v>8.6921529808647406</v>
      </c>
      <c r="G4748" s="24">
        <v>8.4878868036058108</v>
      </c>
      <c r="H4748" s="9">
        <v>0</v>
      </c>
    </row>
    <row r="4749" spans="1:8" x14ac:dyDescent="0.35">
      <c r="A4749" s="8" t="str">
        <f t="shared" si="157"/>
        <v>Consumo per cápita (kg ó litros por individuo)T.Carne Fresca IngRTO CENTRO</v>
      </c>
      <c r="B4749" s="8" t="s">
        <v>266</v>
      </c>
      <c r="C4749" s="8">
        <v>0</v>
      </c>
      <c r="D4749" t="s">
        <v>145</v>
      </c>
      <c r="E4749" s="24">
        <v>7.1054363038031303</v>
      </c>
      <c r="F4749" s="24">
        <v>7.6043655520961</v>
      </c>
      <c r="G4749" s="24">
        <v>8.5725685368308504</v>
      </c>
      <c r="H4749" s="9">
        <v>0</v>
      </c>
    </row>
    <row r="4750" spans="1:8" x14ac:dyDescent="0.35">
      <c r="A4750" s="8" t="str">
        <f t="shared" si="157"/>
        <v>Consumo per cápita (kg ó litros por individuo)T.Carne Fresca IngNORTE-CENTRO</v>
      </c>
      <c r="B4750" s="8" t="s">
        <v>266</v>
      </c>
      <c r="C4750" s="8">
        <v>0</v>
      </c>
      <c r="D4750" t="s">
        <v>146</v>
      </c>
      <c r="E4750" s="24">
        <v>5.2826098418046303</v>
      </c>
      <c r="F4750" s="24">
        <v>5.4313670963034104</v>
      </c>
      <c r="G4750" s="24">
        <v>5.5860999716173101</v>
      </c>
      <c r="H4750" s="9">
        <v>0</v>
      </c>
    </row>
    <row r="4751" spans="1:8" x14ac:dyDescent="0.35">
      <c r="A4751" s="8" t="str">
        <f t="shared" si="157"/>
        <v>Consumo per cápita (kg ó litros por individuo)T.Carne Fresca IngNOROESTE</v>
      </c>
      <c r="B4751" s="8" t="s">
        <v>266</v>
      </c>
      <c r="C4751" s="8">
        <v>0</v>
      </c>
      <c r="D4751" t="s">
        <v>147</v>
      </c>
      <c r="E4751" s="24">
        <v>5.8487556913952901</v>
      </c>
      <c r="F4751" s="24">
        <v>4.6728734911197201</v>
      </c>
      <c r="G4751" s="24">
        <v>3.97765179864545</v>
      </c>
      <c r="H4751" s="9">
        <v>0</v>
      </c>
    </row>
    <row r="4752" spans="1:8" x14ac:dyDescent="0.35">
      <c r="A4752" s="8" t="str">
        <f t="shared" si="157"/>
        <v>Consumo per cápita (kg ó litros por individuo)T.Carne Fresca Ing&lt;2MIL</v>
      </c>
      <c r="B4752" s="8" t="s">
        <v>266</v>
      </c>
      <c r="C4752" s="8">
        <v>0</v>
      </c>
      <c r="D4752" t="s">
        <v>148</v>
      </c>
      <c r="E4752" s="24">
        <v>4.3913190061332203</v>
      </c>
      <c r="F4752" s="24">
        <v>6.1119190005802597</v>
      </c>
      <c r="G4752" s="24">
        <v>5.7312496585876396</v>
      </c>
      <c r="H4752" s="9">
        <v>0</v>
      </c>
    </row>
    <row r="4753" spans="1:8" x14ac:dyDescent="0.35">
      <c r="A4753" s="8" t="str">
        <f t="shared" si="157"/>
        <v>Consumo per cápita (kg ó litros por individuo)T.Carne Fresca Ing2-5MIL</v>
      </c>
      <c r="B4753" s="8" t="s">
        <v>266</v>
      </c>
      <c r="C4753" s="8">
        <v>0</v>
      </c>
      <c r="D4753" t="s">
        <v>149</v>
      </c>
      <c r="E4753" s="24">
        <v>5.3211266369540002</v>
      </c>
      <c r="F4753" s="24">
        <v>4.2645073617902103</v>
      </c>
      <c r="G4753" s="24">
        <v>3.8993954402394602</v>
      </c>
      <c r="H4753" s="9">
        <v>0</v>
      </c>
    </row>
    <row r="4754" spans="1:8" x14ac:dyDescent="0.35">
      <c r="A4754" s="8" t="str">
        <f t="shared" si="157"/>
        <v>Consumo per cápita (kg ó litros por individuo)T.Carne Fresca Ing5-10MIL</v>
      </c>
      <c r="B4754" s="8" t="s">
        <v>266</v>
      </c>
      <c r="C4754" s="8">
        <v>0</v>
      </c>
      <c r="D4754" t="s">
        <v>150</v>
      </c>
      <c r="E4754" s="24">
        <v>5.5806825753154596</v>
      </c>
      <c r="F4754" s="24">
        <v>6.8295561914340697</v>
      </c>
      <c r="G4754" s="24">
        <v>6.9757377661584901</v>
      </c>
      <c r="H4754" s="9">
        <v>0</v>
      </c>
    </row>
    <row r="4755" spans="1:8" x14ac:dyDescent="0.35">
      <c r="A4755" s="8" t="str">
        <f t="shared" si="157"/>
        <v>Consumo per cápita (kg ó litros por individuo)T.Carne Fresca Ing10-30MIL</v>
      </c>
      <c r="B4755" s="8" t="s">
        <v>266</v>
      </c>
      <c r="C4755" s="8">
        <v>0</v>
      </c>
      <c r="D4755" t="s">
        <v>151</v>
      </c>
      <c r="E4755" s="24">
        <v>6.0806096072934999</v>
      </c>
      <c r="F4755" s="24">
        <v>6.7544772863870399</v>
      </c>
      <c r="G4755" s="24">
        <v>6.5293999748603699</v>
      </c>
      <c r="H4755" s="9">
        <v>0</v>
      </c>
    </row>
    <row r="4756" spans="1:8" x14ac:dyDescent="0.35">
      <c r="A4756" s="8" t="str">
        <f t="shared" si="157"/>
        <v>Consumo per cápita (kg ó litros por individuo)T.Carne Fresca Ing30-100MIL</v>
      </c>
      <c r="B4756" s="8" t="s">
        <v>266</v>
      </c>
      <c r="C4756" s="8">
        <v>0</v>
      </c>
      <c r="D4756" t="s">
        <v>152</v>
      </c>
      <c r="E4756" s="24">
        <v>6.8557686078450697</v>
      </c>
      <c r="F4756" s="24">
        <v>7.3278918334222096</v>
      </c>
      <c r="G4756" s="24">
        <v>7.3151401704088004</v>
      </c>
      <c r="H4756" s="9">
        <v>0</v>
      </c>
    </row>
    <row r="4757" spans="1:8" x14ac:dyDescent="0.35">
      <c r="A4757" s="8" t="str">
        <f t="shared" si="157"/>
        <v>Consumo per cápita (kg ó litros por individuo)T.Carne Fresca Ing100-200MIL</v>
      </c>
      <c r="B4757" s="8" t="s">
        <v>266</v>
      </c>
      <c r="C4757" s="8">
        <v>0</v>
      </c>
      <c r="D4757" t="s">
        <v>153</v>
      </c>
      <c r="E4757" s="24">
        <v>5.6654365797267596</v>
      </c>
      <c r="F4757" s="24">
        <v>5.651592014177</v>
      </c>
      <c r="G4757" s="24">
        <v>5.6136581948516397</v>
      </c>
      <c r="H4757" s="9">
        <v>0</v>
      </c>
    </row>
    <row r="4758" spans="1:8" x14ac:dyDescent="0.35">
      <c r="A4758" s="8" t="str">
        <f t="shared" si="157"/>
        <v>Consumo per cápita (kg ó litros por individuo)T.Carne Fresca Ing200-500MIL</v>
      </c>
      <c r="B4758" s="8" t="s">
        <v>266</v>
      </c>
      <c r="C4758" s="8">
        <v>0</v>
      </c>
      <c r="D4758" t="s">
        <v>154</v>
      </c>
      <c r="E4758" s="24">
        <v>8.2213958754140499</v>
      </c>
      <c r="F4758" s="24">
        <v>7.8214630504498501</v>
      </c>
      <c r="G4758" s="24">
        <v>8.2668557746566407</v>
      </c>
      <c r="H4758" s="9">
        <v>0</v>
      </c>
    </row>
    <row r="4759" spans="1:8" x14ac:dyDescent="0.35">
      <c r="A4759" s="8" t="str">
        <f t="shared" si="157"/>
        <v>Consumo per cápita (kg ó litros por individuo)T.Carne Fresca Ing&gt;500MIL</v>
      </c>
      <c r="B4759" s="8" t="s">
        <v>266</v>
      </c>
      <c r="C4759" s="8">
        <v>0</v>
      </c>
      <c r="D4759" t="s">
        <v>155</v>
      </c>
      <c r="E4759" s="24">
        <v>6.5121950698102502</v>
      </c>
      <c r="F4759" s="24">
        <v>6.7673341935762696</v>
      </c>
      <c r="G4759" s="24">
        <v>6.0553261627415296</v>
      </c>
      <c r="H4759" s="9">
        <v>0</v>
      </c>
    </row>
    <row r="4760" spans="1:8" x14ac:dyDescent="0.35">
      <c r="A4760" s="8" t="str">
        <f t="shared" si="157"/>
        <v>Consumo per cápita (kg ó litros por individuo)T.Carne Fresca IngDE 15 A 19 AÑOS</v>
      </c>
      <c r="B4760" s="8" t="s">
        <v>266</v>
      </c>
      <c r="C4760" s="8">
        <v>0</v>
      </c>
      <c r="D4760" t="s">
        <v>156</v>
      </c>
      <c r="E4760" s="24">
        <v>3.78200002056212</v>
      </c>
      <c r="F4760" s="24">
        <v>3.0739089475456298</v>
      </c>
      <c r="G4760" s="24">
        <v>3.0464209447279398</v>
      </c>
      <c r="H4760" s="9">
        <v>0</v>
      </c>
    </row>
    <row r="4761" spans="1:8" x14ac:dyDescent="0.35">
      <c r="A4761" s="8" t="str">
        <f t="shared" si="157"/>
        <v>Consumo per cápita (kg ó litros por individuo)T.Carne Fresca IngDE 20 A 24 AÑOS</v>
      </c>
      <c r="B4761" s="8" t="s">
        <v>266</v>
      </c>
      <c r="C4761" s="8">
        <v>0</v>
      </c>
      <c r="D4761" t="s">
        <v>157</v>
      </c>
      <c r="E4761" s="24">
        <v>3.46148695897993</v>
      </c>
      <c r="F4761" s="24">
        <v>3.84173382162296</v>
      </c>
      <c r="G4761" s="24">
        <v>5.2176737424298398</v>
      </c>
      <c r="H4761" s="9">
        <v>0</v>
      </c>
    </row>
    <row r="4762" spans="1:8" x14ac:dyDescent="0.35">
      <c r="A4762" s="8" t="str">
        <f t="shared" si="157"/>
        <v>Consumo per cápita (kg ó litros por individuo)T.Carne Fresca IngDE 25 A 34 AÑOS</v>
      </c>
      <c r="B4762" s="8" t="s">
        <v>266</v>
      </c>
      <c r="C4762" s="8">
        <v>0</v>
      </c>
      <c r="D4762" t="s">
        <v>158</v>
      </c>
      <c r="E4762" s="24">
        <v>5.95610054798773</v>
      </c>
      <c r="F4762" s="24">
        <v>5.3498672819233102</v>
      </c>
      <c r="G4762" s="24">
        <v>5.2061207503376004</v>
      </c>
      <c r="H4762" s="9">
        <v>0</v>
      </c>
    </row>
    <row r="4763" spans="1:8" x14ac:dyDescent="0.35">
      <c r="A4763" s="8" t="str">
        <f t="shared" si="157"/>
        <v>Consumo per cápita (kg ó litros por individuo)T.Carne Fresca IngDE 35 A 49 AÑOS</v>
      </c>
      <c r="B4763" s="8" t="s">
        <v>266</v>
      </c>
      <c r="C4763" s="8">
        <v>0</v>
      </c>
      <c r="D4763" t="s">
        <v>159</v>
      </c>
      <c r="E4763" s="24">
        <v>6.4992807738490299</v>
      </c>
      <c r="F4763" s="24">
        <v>6.8169705067469097</v>
      </c>
      <c r="G4763" s="24">
        <v>6.51480631191375</v>
      </c>
      <c r="H4763" s="9">
        <v>0</v>
      </c>
    </row>
    <row r="4764" spans="1:8" x14ac:dyDescent="0.35">
      <c r="A4764" s="8" t="str">
        <f t="shared" si="157"/>
        <v>Consumo per cápita (kg ó litros por individuo)T.Carne Fresca IngDE 50 A 59 AÑOS</v>
      </c>
      <c r="B4764" s="8" t="s">
        <v>266</v>
      </c>
      <c r="C4764" s="8">
        <v>0</v>
      </c>
      <c r="D4764" t="s">
        <v>160</v>
      </c>
      <c r="E4764" s="24">
        <v>8.0832318897871804</v>
      </c>
      <c r="F4764" s="24">
        <v>8.9852507191426607</v>
      </c>
      <c r="G4764" s="24">
        <v>7.8125019205063699</v>
      </c>
      <c r="H4764" s="9">
        <v>0</v>
      </c>
    </row>
    <row r="4765" spans="1:8" x14ac:dyDescent="0.35">
      <c r="A4765" s="8" t="str">
        <f t="shared" si="157"/>
        <v>Consumo per cápita (kg ó litros por individuo)T.Carne Fresca IngDE 60 A 75 AÑOS</v>
      </c>
      <c r="B4765" s="8" t="s">
        <v>266</v>
      </c>
      <c r="C4765" s="8">
        <v>0</v>
      </c>
      <c r="D4765" t="s">
        <v>161</v>
      </c>
      <c r="E4765" s="24">
        <v>6.5799148769926701</v>
      </c>
      <c r="F4765" s="24">
        <v>7.3523579910036601</v>
      </c>
      <c r="G4765" s="24">
        <v>7.8635253718670901</v>
      </c>
      <c r="H4765" s="9">
        <v>0</v>
      </c>
    </row>
    <row r="4766" spans="1:8" x14ac:dyDescent="0.35">
      <c r="A4766" s="8" t="str">
        <f t="shared" si="157"/>
        <v>Consumo per cápita (kg ó litros por individuo)T.Carne Fresca IngNIVEL ALTO</v>
      </c>
      <c r="B4766" s="8" t="s">
        <v>266</v>
      </c>
      <c r="C4766" s="8">
        <v>0</v>
      </c>
      <c r="D4766" t="s">
        <v>245</v>
      </c>
      <c r="E4766" s="24">
        <v>7.2971172675634302</v>
      </c>
      <c r="F4766" s="24">
        <v>7.6456254285365803</v>
      </c>
      <c r="G4766" s="24">
        <v>7.4296540583537203</v>
      </c>
      <c r="H4766" s="9">
        <v>0</v>
      </c>
    </row>
    <row r="4767" spans="1:8" x14ac:dyDescent="0.35">
      <c r="A4767" s="8" t="str">
        <f t="shared" si="157"/>
        <v>Consumo per cápita (kg ó litros por individuo)T.Carne Fresca IngNIVEL MEDIO ALTO</v>
      </c>
      <c r="B4767" s="8" t="s">
        <v>266</v>
      </c>
      <c r="C4767" s="8">
        <v>0</v>
      </c>
      <c r="D4767" t="s">
        <v>246</v>
      </c>
      <c r="E4767" s="24">
        <v>5.9724018463858801</v>
      </c>
      <c r="F4767" s="24">
        <v>7.3144526522959197</v>
      </c>
      <c r="G4767" s="24">
        <v>7.4686090241213003</v>
      </c>
      <c r="H4767" s="9">
        <v>0</v>
      </c>
    </row>
    <row r="4768" spans="1:8" x14ac:dyDescent="0.35">
      <c r="A4768" s="8" t="str">
        <f t="shared" si="157"/>
        <v>Consumo per cápita (kg ó litros por individuo)T.Carne Fresca IngNIVEL MEDIO</v>
      </c>
      <c r="B4768" s="8" t="s">
        <v>266</v>
      </c>
      <c r="C4768" s="8">
        <v>0</v>
      </c>
      <c r="D4768" t="s">
        <v>247</v>
      </c>
      <c r="E4768" s="24">
        <v>6.7221205997048399</v>
      </c>
      <c r="F4768" s="24">
        <v>6.9183598368283796</v>
      </c>
      <c r="G4768" s="24">
        <v>6.1698580932233504</v>
      </c>
      <c r="H4768" s="9">
        <v>0</v>
      </c>
    </row>
    <row r="4769" spans="1:8" x14ac:dyDescent="0.35">
      <c r="A4769" s="8" t="str">
        <f t="shared" si="157"/>
        <v>Consumo per cápita (kg ó litros por individuo)T.Carne Fresca IngNIVEL MEDIO BAJO</v>
      </c>
      <c r="B4769" s="8" t="s">
        <v>266</v>
      </c>
      <c r="C4769" s="8">
        <v>0</v>
      </c>
      <c r="D4769" t="s">
        <v>248</v>
      </c>
      <c r="E4769" s="24">
        <v>5.8450027482399101</v>
      </c>
      <c r="F4769" s="24">
        <v>5.9079416239571101</v>
      </c>
      <c r="G4769" s="24">
        <v>6.59447713721217</v>
      </c>
      <c r="H4769" s="9">
        <v>0</v>
      </c>
    </row>
    <row r="4770" spans="1:8" x14ac:dyDescent="0.35">
      <c r="A4770" s="8" t="str">
        <f t="shared" si="157"/>
        <v>Consumo per cápita (kg ó litros por individuo)T.Carne Fresca IngNIVEL BAJO</v>
      </c>
      <c r="B4770" s="8" t="s">
        <v>266</v>
      </c>
      <c r="C4770" s="8">
        <v>0</v>
      </c>
      <c r="D4770" t="s">
        <v>249</v>
      </c>
      <c r="E4770" s="24">
        <v>5.6539588709690003</v>
      </c>
      <c r="F4770" s="24">
        <v>5.5843801015797103</v>
      </c>
      <c r="G4770" s="24">
        <v>5.4882943513488502</v>
      </c>
      <c r="H4770" s="9">
        <v>0</v>
      </c>
    </row>
    <row r="4771" spans="1:8" x14ac:dyDescent="0.35">
      <c r="A4771" s="8" t="str">
        <f t="shared" si="157"/>
        <v>Consumo per cápita (kg ó litros por individuo)T.Carne Fresca IngHOMBRE</v>
      </c>
      <c r="B4771" s="8" t="s">
        <v>266</v>
      </c>
      <c r="C4771" s="8">
        <v>0</v>
      </c>
      <c r="D4771" t="s">
        <v>166</v>
      </c>
      <c r="E4771" s="24">
        <v>6.1303337271285896</v>
      </c>
      <c r="F4771" s="24">
        <v>6.6109889914347901</v>
      </c>
      <c r="G4771" s="24">
        <v>6.5116188036378597</v>
      </c>
      <c r="H4771" s="9">
        <v>0</v>
      </c>
    </row>
    <row r="4772" spans="1:8" x14ac:dyDescent="0.35">
      <c r="A4772" s="8" t="str">
        <f t="shared" si="157"/>
        <v>Consumo per cápita (kg ó litros por individuo)T.Carne Fresca IngMUJER</v>
      </c>
      <c r="B4772" s="8" t="s">
        <v>266</v>
      </c>
      <c r="C4772" s="8">
        <v>0</v>
      </c>
      <c r="D4772" t="s">
        <v>167</v>
      </c>
      <c r="E4772" s="24">
        <v>6.5968643524641104</v>
      </c>
      <c r="F4772" s="24">
        <v>6.7812247004049997</v>
      </c>
      <c r="G4772" s="24">
        <v>6.6123910581178196</v>
      </c>
      <c r="H4772" s="9">
        <v>0</v>
      </c>
    </row>
    <row r="4773" spans="1:8" x14ac:dyDescent="0.35">
      <c r="A4773" s="8" t="str">
        <f t="shared" ref="A4773:A4802" si="158">$I$4683&amp;$C$4773&amp;D4773</f>
        <v>Consumo per cápita (kg ó litros por individuo)Ternera Ing.T.ESPAÑA</v>
      </c>
      <c r="B4773" s="8" t="s">
        <v>266</v>
      </c>
      <c r="C4773" s="8" t="s">
        <v>50</v>
      </c>
      <c r="D4773" t="s">
        <v>138</v>
      </c>
      <c r="E4773" s="24">
        <v>2.1522653859590699</v>
      </c>
      <c r="F4773" s="24">
        <v>2.29676261155962</v>
      </c>
      <c r="G4773" s="24">
        <v>2.2455710713177899</v>
      </c>
      <c r="H4773" s="9">
        <v>0</v>
      </c>
    </row>
    <row r="4774" spans="1:8" x14ac:dyDescent="0.35">
      <c r="A4774" s="8" t="str">
        <f t="shared" si="158"/>
        <v>Consumo per cápita (kg ó litros por individuo)Ternera Ing.BCN AM</v>
      </c>
      <c r="B4774" s="8" t="s">
        <v>266</v>
      </c>
      <c r="C4774" s="8">
        <v>0</v>
      </c>
      <c r="D4774" t="s">
        <v>140</v>
      </c>
      <c r="E4774" s="24">
        <v>1.6029384237283799</v>
      </c>
      <c r="F4774" s="24">
        <v>1.9315178115748499</v>
      </c>
      <c r="G4774" s="24">
        <v>1.83364397882842</v>
      </c>
      <c r="H4774" s="9">
        <v>0</v>
      </c>
    </row>
    <row r="4775" spans="1:8" x14ac:dyDescent="0.35">
      <c r="A4775" s="8" t="str">
        <f t="shared" si="158"/>
        <v>Consumo per cápita (kg ó litros por individuo)Ternera Ing.REST.CAT ARAGON</v>
      </c>
      <c r="B4775" s="8" t="s">
        <v>266</v>
      </c>
      <c r="C4775" s="8">
        <v>0</v>
      </c>
      <c r="D4775" t="s">
        <v>141</v>
      </c>
      <c r="E4775" s="24">
        <v>1.61379174152893</v>
      </c>
      <c r="F4775" s="24">
        <v>1.9626690420052</v>
      </c>
      <c r="G4775" s="24">
        <v>1.76995357517854</v>
      </c>
      <c r="H4775" s="9">
        <v>0</v>
      </c>
    </row>
    <row r="4776" spans="1:8" x14ac:dyDescent="0.35">
      <c r="A4776" s="8" t="str">
        <f t="shared" si="158"/>
        <v>Consumo per cápita (kg ó litros por individuo)Ternera Ing.LEVANTE</v>
      </c>
      <c r="B4776" s="8" t="s">
        <v>266</v>
      </c>
      <c r="C4776" s="8">
        <v>0</v>
      </c>
      <c r="D4776" t="s">
        <v>142</v>
      </c>
      <c r="E4776" s="24">
        <v>2.3470275254769302</v>
      </c>
      <c r="F4776" s="24">
        <v>2.55072673357326</v>
      </c>
      <c r="G4776" s="24">
        <v>2.6595673941463001</v>
      </c>
      <c r="H4776" s="9">
        <v>0</v>
      </c>
    </row>
    <row r="4777" spans="1:8" x14ac:dyDescent="0.35">
      <c r="A4777" s="8" t="str">
        <f t="shared" si="158"/>
        <v>Consumo per cápita (kg ó litros por individuo)Ternera Ing.ANDALUCIA</v>
      </c>
      <c r="B4777" s="8" t="s">
        <v>266</v>
      </c>
      <c r="C4777" s="8">
        <v>0</v>
      </c>
      <c r="D4777" t="s">
        <v>143</v>
      </c>
      <c r="E4777" s="24">
        <v>1.8679915501033899</v>
      </c>
      <c r="F4777" s="24">
        <v>1.97408811884962</v>
      </c>
      <c r="G4777" s="24">
        <v>1.7386399094652001</v>
      </c>
      <c r="H4777" s="9">
        <v>0</v>
      </c>
    </row>
    <row r="4778" spans="1:8" x14ac:dyDescent="0.35">
      <c r="A4778" s="8" t="str">
        <f t="shared" si="158"/>
        <v>Consumo per cápita (kg ó litros por individuo)Ternera Ing.MDD AM</v>
      </c>
      <c r="B4778" s="8" t="s">
        <v>266</v>
      </c>
      <c r="C4778" s="8">
        <v>0</v>
      </c>
      <c r="D4778" t="s">
        <v>144</v>
      </c>
      <c r="E4778" s="24">
        <v>3.1491194056099201</v>
      </c>
      <c r="F4778" s="24">
        <v>3.1767773436904299</v>
      </c>
      <c r="G4778" s="24">
        <v>3.3170942878195402</v>
      </c>
      <c r="H4778" s="9">
        <v>0</v>
      </c>
    </row>
    <row r="4779" spans="1:8" x14ac:dyDescent="0.35">
      <c r="A4779" s="8" t="str">
        <f t="shared" si="158"/>
        <v>Consumo per cápita (kg ó litros por individuo)Ternera Ing.RTO CENTRO</v>
      </c>
      <c r="B4779" s="8" t="s">
        <v>266</v>
      </c>
      <c r="C4779" s="8">
        <v>0</v>
      </c>
      <c r="D4779" t="s">
        <v>145</v>
      </c>
      <c r="E4779" s="24">
        <v>2.6077871874274501</v>
      </c>
      <c r="F4779" s="24">
        <v>2.7896365980462599</v>
      </c>
      <c r="G4779" s="24">
        <v>2.92516859835641</v>
      </c>
      <c r="H4779" s="9">
        <v>0</v>
      </c>
    </row>
    <row r="4780" spans="1:8" x14ac:dyDescent="0.35">
      <c r="A4780" s="8" t="str">
        <f t="shared" si="158"/>
        <v>Consumo per cápita (kg ó litros por individuo)Ternera Ing.NORTE-CENTRO</v>
      </c>
      <c r="B4780" s="8" t="s">
        <v>266</v>
      </c>
      <c r="C4780" s="8">
        <v>0</v>
      </c>
      <c r="D4780" t="s">
        <v>146</v>
      </c>
      <c r="E4780" s="24">
        <v>2.0687795602790402</v>
      </c>
      <c r="F4780" s="24">
        <v>2.2726975977005401</v>
      </c>
      <c r="G4780" s="24">
        <v>2.42300922776885</v>
      </c>
      <c r="H4780" s="9">
        <v>0</v>
      </c>
    </row>
    <row r="4781" spans="1:8" x14ac:dyDescent="0.35">
      <c r="A4781" s="8" t="str">
        <f t="shared" si="158"/>
        <v>Consumo per cápita (kg ó litros por individuo)Ternera Ing.NOROESTE</v>
      </c>
      <c r="B4781" s="8" t="s">
        <v>266</v>
      </c>
      <c r="C4781" s="8">
        <v>0</v>
      </c>
      <c r="D4781" t="s">
        <v>147</v>
      </c>
      <c r="E4781" s="24">
        <v>1.9496136187742901</v>
      </c>
      <c r="F4781" s="24">
        <v>1.6466961061277501</v>
      </c>
      <c r="G4781" s="24">
        <v>1.2503154067598099</v>
      </c>
      <c r="H4781" s="9">
        <v>0</v>
      </c>
    </row>
    <row r="4782" spans="1:8" x14ac:dyDescent="0.35">
      <c r="A4782" s="8" t="str">
        <f t="shared" si="158"/>
        <v>Consumo per cápita (kg ó litros por individuo)Ternera Ing.&lt;2MIL</v>
      </c>
      <c r="B4782" s="8" t="s">
        <v>266</v>
      </c>
      <c r="C4782" s="8">
        <v>0</v>
      </c>
      <c r="D4782" t="s">
        <v>148</v>
      </c>
      <c r="E4782" s="24">
        <v>1.3489497101126999</v>
      </c>
      <c r="F4782" s="24">
        <v>2.2695586970384301</v>
      </c>
      <c r="G4782" s="24">
        <v>2.0022739304114898</v>
      </c>
      <c r="H4782" s="9">
        <v>0</v>
      </c>
    </row>
    <row r="4783" spans="1:8" x14ac:dyDescent="0.35">
      <c r="A4783" s="8" t="str">
        <f t="shared" si="158"/>
        <v>Consumo per cápita (kg ó litros por individuo)Ternera Ing.2-5MIL</v>
      </c>
      <c r="B4783" s="8" t="s">
        <v>266</v>
      </c>
      <c r="C4783" s="8">
        <v>0</v>
      </c>
      <c r="D4783" t="s">
        <v>149</v>
      </c>
      <c r="E4783" s="24">
        <v>1.5698543395105</v>
      </c>
      <c r="F4783" s="24">
        <v>1.4024291608769599</v>
      </c>
      <c r="G4783" s="24">
        <v>1.4392283162953201</v>
      </c>
      <c r="H4783" s="9">
        <v>0</v>
      </c>
    </row>
    <row r="4784" spans="1:8" x14ac:dyDescent="0.35">
      <c r="A4784" s="8" t="str">
        <f t="shared" si="158"/>
        <v>Consumo per cápita (kg ó litros por individuo)Ternera Ing.5-10MIL</v>
      </c>
      <c r="B4784" s="8" t="s">
        <v>266</v>
      </c>
      <c r="C4784" s="8">
        <v>0</v>
      </c>
      <c r="D4784" t="s">
        <v>150</v>
      </c>
      <c r="E4784" s="24">
        <v>1.7868209295036199</v>
      </c>
      <c r="F4784" s="24">
        <v>2.0161344479580001</v>
      </c>
      <c r="G4784" s="24">
        <v>2.0345057027165399</v>
      </c>
      <c r="H4784" s="9">
        <v>0</v>
      </c>
    </row>
    <row r="4785" spans="1:8" x14ac:dyDescent="0.35">
      <c r="A4785" s="8" t="str">
        <f t="shared" si="158"/>
        <v>Consumo per cápita (kg ó litros por individuo)Ternera Ing.10-30MIL</v>
      </c>
      <c r="B4785" s="8" t="s">
        <v>266</v>
      </c>
      <c r="C4785" s="8">
        <v>0</v>
      </c>
      <c r="D4785" t="s">
        <v>151</v>
      </c>
      <c r="E4785" s="24">
        <v>1.91168668735335</v>
      </c>
      <c r="F4785" s="24">
        <v>2.3147311477121102</v>
      </c>
      <c r="G4785" s="24">
        <v>2.2179349062033298</v>
      </c>
      <c r="H4785" s="9">
        <v>0</v>
      </c>
    </row>
    <row r="4786" spans="1:8" x14ac:dyDescent="0.35">
      <c r="A4786" s="8" t="str">
        <f t="shared" si="158"/>
        <v>Consumo per cápita (kg ó litros por individuo)Ternera Ing.30-100MIL</v>
      </c>
      <c r="B4786" s="8" t="s">
        <v>266</v>
      </c>
      <c r="C4786" s="8">
        <v>0</v>
      </c>
      <c r="D4786" t="s">
        <v>152</v>
      </c>
      <c r="E4786" s="24">
        <v>2.4350094879933399</v>
      </c>
      <c r="F4786" s="24">
        <v>2.6334883443788599</v>
      </c>
      <c r="G4786" s="24">
        <v>2.6336615984712202</v>
      </c>
      <c r="H4786" s="9">
        <v>0</v>
      </c>
    </row>
    <row r="4787" spans="1:8" x14ac:dyDescent="0.35">
      <c r="A4787" s="8" t="str">
        <f t="shared" si="158"/>
        <v>Consumo per cápita (kg ó litros por individuo)Ternera Ing.100-200MIL</v>
      </c>
      <c r="B4787" s="8" t="s">
        <v>266</v>
      </c>
      <c r="C4787" s="8">
        <v>0</v>
      </c>
      <c r="D4787" t="s">
        <v>153</v>
      </c>
      <c r="E4787" s="24">
        <v>1.9453128277778999</v>
      </c>
      <c r="F4787" s="24">
        <v>2.0251180355404199</v>
      </c>
      <c r="G4787" s="24">
        <v>1.8298219096256001</v>
      </c>
      <c r="H4787" s="9">
        <v>0</v>
      </c>
    </row>
    <row r="4788" spans="1:8" x14ac:dyDescent="0.35">
      <c r="A4788" s="8" t="str">
        <f t="shared" si="158"/>
        <v>Consumo per cápita (kg ó litros por individuo)Ternera Ing.200-500MIL</v>
      </c>
      <c r="B4788" s="8" t="s">
        <v>266</v>
      </c>
      <c r="C4788" s="8">
        <v>0</v>
      </c>
      <c r="D4788" t="s">
        <v>154</v>
      </c>
      <c r="E4788" s="24">
        <v>2.89713855239133</v>
      </c>
      <c r="F4788" s="24">
        <v>2.73682995763218</v>
      </c>
      <c r="G4788" s="24">
        <v>2.74923722105415</v>
      </c>
      <c r="H4788" s="9">
        <v>0</v>
      </c>
    </row>
    <row r="4789" spans="1:8" x14ac:dyDescent="0.35">
      <c r="A4789" s="8" t="str">
        <f t="shared" si="158"/>
        <v>Consumo per cápita (kg ó litros por individuo)Ternera Ing.&gt;500MIL</v>
      </c>
      <c r="B4789" s="8" t="s">
        <v>266</v>
      </c>
      <c r="C4789" s="8">
        <v>0</v>
      </c>
      <c r="D4789" t="s">
        <v>155</v>
      </c>
      <c r="E4789" s="24">
        <v>2.2890956619810798</v>
      </c>
      <c r="F4789" s="24">
        <v>2.20537965523889</v>
      </c>
      <c r="G4789" s="24">
        <v>2.16134419670133</v>
      </c>
      <c r="H4789" s="9">
        <v>0</v>
      </c>
    </row>
    <row r="4790" spans="1:8" x14ac:dyDescent="0.35">
      <c r="A4790" s="8" t="str">
        <f t="shared" si="158"/>
        <v>Consumo per cápita (kg ó litros por individuo)Ternera Ing.DE 15 A 19 AÑOS</v>
      </c>
      <c r="B4790" s="8" t="s">
        <v>266</v>
      </c>
      <c r="C4790" s="8">
        <v>0</v>
      </c>
      <c r="D4790" t="s">
        <v>156</v>
      </c>
      <c r="E4790" s="24">
        <v>1.6141558588475899</v>
      </c>
      <c r="F4790" s="24">
        <v>1.1500751393516699</v>
      </c>
      <c r="G4790" s="24">
        <v>1.0119188166306099</v>
      </c>
      <c r="H4790" s="9">
        <v>0</v>
      </c>
    </row>
    <row r="4791" spans="1:8" x14ac:dyDescent="0.35">
      <c r="A4791" s="8" t="str">
        <f t="shared" si="158"/>
        <v>Consumo per cápita (kg ó litros por individuo)Ternera Ing.DE 20 A 24 AÑOS</v>
      </c>
      <c r="B4791" s="8" t="s">
        <v>266</v>
      </c>
      <c r="C4791" s="8">
        <v>0</v>
      </c>
      <c r="D4791" t="s">
        <v>157</v>
      </c>
      <c r="E4791" s="24">
        <v>1.39925763284824</v>
      </c>
      <c r="F4791" s="24">
        <v>1.4340574926554399</v>
      </c>
      <c r="G4791" s="24">
        <v>1.4996575849910001</v>
      </c>
      <c r="H4791" s="9">
        <v>0</v>
      </c>
    </row>
    <row r="4792" spans="1:8" x14ac:dyDescent="0.35">
      <c r="A4792" s="8" t="str">
        <f t="shared" si="158"/>
        <v>Consumo per cápita (kg ó litros por individuo)Ternera Ing.DE 25 A 34 AÑOS</v>
      </c>
      <c r="B4792" s="8" t="s">
        <v>266</v>
      </c>
      <c r="C4792" s="8">
        <v>0</v>
      </c>
      <c r="D4792" t="s">
        <v>158</v>
      </c>
      <c r="E4792" s="24">
        <v>2.1520186371780499</v>
      </c>
      <c r="F4792" s="24">
        <v>1.97941738759812</v>
      </c>
      <c r="G4792" s="24">
        <v>1.9203581678675301</v>
      </c>
      <c r="H4792" s="9">
        <v>0</v>
      </c>
    </row>
    <row r="4793" spans="1:8" x14ac:dyDescent="0.35">
      <c r="A4793" s="8" t="str">
        <f t="shared" si="158"/>
        <v>Consumo per cápita (kg ó litros por individuo)Ternera Ing.DE 35 A 49 AÑOS</v>
      </c>
      <c r="B4793" s="8" t="s">
        <v>266</v>
      </c>
      <c r="C4793" s="8">
        <v>0</v>
      </c>
      <c r="D4793" t="s">
        <v>159</v>
      </c>
      <c r="E4793" s="24">
        <v>2.2073587960972798</v>
      </c>
      <c r="F4793" s="24">
        <v>2.3492422408338798</v>
      </c>
      <c r="G4793" s="24">
        <v>2.24098996315346</v>
      </c>
      <c r="H4793" s="9">
        <v>0</v>
      </c>
    </row>
    <row r="4794" spans="1:8" x14ac:dyDescent="0.35">
      <c r="A4794" s="8" t="str">
        <f t="shared" si="158"/>
        <v>Consumo per cápita (kg ó litros por individuo)Ternera Ing.DE 50 A 59 AÑOS</v>
      </c>
      <c r="B4794" s="8" t="s">
        <v>266</v>
      </c>
      <c r="C4794" s="8">
        <v>0</v>
      </c>
      <c r="D4794" t="s">
        <v>160</v>
      </c>
      <c r="E4794" s="24">
        <v>2.8377999658200701</v>
      </c>
      <c r="F4794" s="24">
        <v>3.07700062244774</v>
      </c>
      <c r="G4794" s="24">
        <v>2.8021169058542998</v>
      </c>
      <c r="H4794" s="9">
        <v>0</v>
      </c>
    </row>
    <row r="4795" spans="1:8" x14ac:dyDescent="0.35">
      <c r="A4795" s="8" t="str">
        <f t="shared" si="158"/>
        <v>Consumo per cápita (kg ó litros por individuo)Ternera Ing.DE 60 A 75 AÑOS</v>
      </c>
      <c r="B4795" s="8" t="s">
        <v>266</v>
      </c>
      <c r="C4795" s="8">
        <v>0</v>
      </c>
      <c r="D4795" t="s">
        <v>161</v>
      </c>
      <c r="E4795" s="24">
        <v>1.8675040456599801</v>
      </c>
      <c r="F4795" s="24">
        <v>2.35752690926352</v>
      </c>
      <c r="G4795" s="24">
        <v>2.5742495541576398</v>
      </c>
      <c r="H4795" s="9">
        <v>0</v>
      </c>
    </row>
    <row r="4796" spans="1:8" x14ac:dyDescent="0.35">
      <c r="A4796" s="8" t="str">
        <f t="shared" si="158"/>
        <v>Consumo per cápita (kg ó litros por individuo)Ternera Ing.NIVEL ALTO</v>
      </c>
      <c r="B4796" s="8" t="s">
        <v>266</v>
      </c>
      <c r="C4796" s="8">
        <v>0</v>
      </c>
      <c r="D4796" t="s">
        <v>245</v>
      </c>
      <c r="E4796" s="24">
        <v>2.4081883989009598</v>
      </c>
      <c r="F4796" s="24">
        <v>2.62974730662794</v>
      </c>
      <c r="G4796" s="24">
        <v>2.52529560175013</v>
      </c>
      <c r="H4796" s="9">
        <v>0</v>
      </c>
    </row>
    <row r="4797" spans="1:8" x14ac:dyDescent="0.35">
      <c r="A4797" s="8" t="str">
        <f t="shared" si="158"/>
        <v>Consumo per cápita (kg ó litros por individuo)Ternera Ing.NIVEL MEDIO ALTO</v>
      </c>
      <c r="B4797" s="8" t="s">
        <v>266</v>
      </c>
      <c r="C4797" s="8">
        <v>0</v>
      </c>
      <c r="D4797" t="s">
        <v>246</v>
      </c>
      <c r="E4797" s="24">
        <v>2.1884749274840098</v>
      </c>
      <c r="F4797" s="24">
        <v>2.3157555622488699</v>
      </c>
      <c r="G4797" s="24">
        <v>2.6006087875073902</v>
      </c>
      <c r="H4797" s="9">
        <v>0</v>
      </c>
    </row>
    <row r="4798" spans="1:8" x14ac:dyDescent="0.35">
      <c r="A4798" s="8" t="str">
        <f t="shared" si="158"/>
        <v>Consumo per cápita (kg ó litros por individuo)Ternera Ing.NIVEL MEDIO</v>
      </c>
      <c r="B4798" s="8" t="s">
        <v>266</v>
      </c>
      <c r="C4798" s="8">
        <v>0</v>
      </c>
      <c r="D4798" t="s">
        <v>247</v>
      </c>
      <c r="E4798" s="24">
        <v>2.3173922994579801</v>
      </c>
      <c r="F4798" s="24">
        <v>2.4712054725405399</v>
      </c>
      <c r="G4798" s="24">
        <v>2.1243685153901901</v>
      </c>
      <c r="H4798" s="9">
        <v>0</v>
      </c>
    </row>
    <row r="4799" spans="1:8" x14ac:dyDescent="0.35">
      <c r="A4799" s="8" t="str">
        <f t="shared" si="158"/>
        <v>Consumo per cápita (kg ó litros por individuo)Ternera Ing.NIVEL MEDIO BAJO</v>
      </c>
      <c r="B4799" s="8" t="s">
        <v>266</v>
      </c>
      <c r="C4799" s="8">
        <v>0</v>
      </c>
      <c r="D4799" t="s">
        <v>248</v>
      </c>
      <c r="E4799" s="24">
        <v>1.9518175709853101</v>
      </c>
      <c r="F4799" s="24">
        <v>2.1878264586837899</v>
      </c>
      <c r="G4799" s="24">
        <v>2.1655771308129901</v>
      </c>
      <c r="H4799" s="9">
        <v>0</v>
      </c>
    </row>
    <row r="4800" spans="1:8" x14ac:dyDescent="0.35">
      <c r="A4800" s="8" t="str">
        <f t="shared" si="158"/>
        <v>Consumo per cápita (kg ó litros por individuo)Ternera Ing.NIVEL BAJO</v>
      </c>
      <c r="B4800" s="8" t="s">
        <v>266</v>
      </c>
      <c r="C4800" s="8">
        <v>0</v>
      </c>
      <c r="D4800" t="s">
        <v>249</v>
      </c>
      <c r="E4800" s="24">
        <v>1.8254169433146401</v>
      </c>
      <c r="F4800" s="24">
        <v>1.81240551807231</v>
      </c>
      <c r="G4800" s="24">
        <v>1.9134787198106999</v>
      </c>
      <c r="H4800" s="9">
        <v>0</v>
      </c>
    </row>
    <row r="4801" spans="1:8" x14ac:dyDescent="0.35">
      <c r="A4801" s="8" t="str">
        <f t="shared" si="158"/>
        <v>Consumo per cápita (kg ó litros por individuo)Ternera Ing.HOMBRE</v>
      </c>
      <c r="B4801" s="8" t="s">
        <v>266</v>
      </c>
      <c r="C4801" s="8">
        <v>0</v>
      </c>
      <c r="D4801" t="s">
        <v>166</v>
      </c>
      <c r="E4801" s="24">
        <v>2.1474924555759101</v>
      </c>
      <c r="F4801" s="24">
        <v>2.2879148261150002</v>
      </c>
      <c r="G4801" s="24">
        <v>2.2474503749265802</v>
      </c>
      <c r="H4801" s="9">
        <v>0</v>
      </c>
    </row>
    <row r="4802" spans="1:8" x14ac:dyDescent="0.35">
      <c r="A4802" s="8" t="str">
        <f t="shared" si="158"/>
        <v>Consumo per cápita (kg ó litros por individuo)Ternera Ing.MUJER</v>
      </c>
      <c r="B4802" s="8" t="s">
        <v>266</v>
      </c>
      <c r="C4802" s="8">
        <v>0</v>
      </c>
      <c r="D4802" t="s">
        <v>167</v>
      </c>
      <c r="E4802" s="24">
        <v>2.1569821926130701</v>
      </c>
      <c r="F4802" s="24">
        <v>2.3054898349806798</v>
      </c>
      <c r="G4802" s="24">
        <v>2.2437140737558599</v>
      </c>
      <c r="H4802" s="9">
        <v>0</v>
      </c>
    </row>
    <row r="4803" spans="1:8" x14ac:dyDescent="0.35">
      <c r="A4803" s="8" t="str">
        <f t="shared" ref="A4803:A4832" si="159">$I$4683&amp;$C$4803&amp;D4803</f>
        <v>Consumo per cápita (kg ó litros por individuo)Pollo Ing.T.ESPAÑA</v>
      </c>
      <c r="B4803" s="8" t="s">
        <v>266</v>
      </c>
      <c r="C4803" s="8" t="s">
        <v>53</v>
      </c>
      <c r="D4803" t="s">
        <v>138</v>
      </c>
      <c r="E4803" s="24">
        <v>2.4254493484500399</v>
      </c>
      <c r="F4803" s="24">
        <v>2.52401965986251</v>
      </c>
      <c r="G4803" s="24">
        <v>2.5407763928446001</v>
      </c>
      <c r="H4803" s="9">
        <v>0</v>
      </c>
    </row>
    <row r="4804" spans="1:8" x14ac:dyDescent="0.35">
      <c r="A4804" s="8" t="str">
        <f t="shared" si="159"/>
        <v>Consumo per cápita (kg ó litros por individuo)Pollo Ing.BCN AM</v>
      </c>
      <c r="B4804" s="8" t="s">
        <v>266</v>
      </c>
      <c r="C4804" s="8">
        <v>0</v>
      </c>
      <c r="D4804" t="s">
        <v>140</v>
      </c>
      <c r="E4804" s="24">
        <v>2.06080376046808</v>
      </c>
      <c r="F4804" s="24">
        <v>2.2994441630394</v>
      </c>
      <c r="G4804" s="24">
        <v>2.2460741496545702</v>
      </c>
      <c r="H4804" s="9">
        <v>0</v>
      </c>
    </row>
    <row r="4805" spans="1:8" x14ac:dyDescent="0.35">
      <c r="A4805" s="8" t="str">
        <f t="shared" si="159"/>
        <v>Consumo per cápita (kg ó litros por individuo)Pollo Ing.REST.CAT ARAGON</v>
      </c>
      <c r="B4805" s="8" t="s">
        <v>266</v>
      </c>
      <c r="C4805" s="8">
        <v>0</v>
      </c>
      <c r="D4805" t="s">
        <v>141</v>
      </c>
      <c r="E4805" s="24">
        <v>2.1165560892538799</v>
      </c>
      <c r="F4805" s="24">
        <v>2.5194804986701702</v>
      </c>
      <c r="G4805" s="24">
        <v>2.4388876234163601</v>
      </c>
      <c r="H4805" s="9">
        <v>0</v>
      </c>
    </row>
    <row r="4806" spans="1:8" x14ac:dyDescent="0.35">
      <c r="A4806" s="8" t="str">
        <f t="shared" si="159"/>
        <v>Consumo per cápita (kg ó litros por individuo)Pollo Ing.LEVANTE</v>
      </c>
      <c r="B4806" s="8" t="s">
        <v>266</v>
      </c>
      <c r="C4806" s="8">
        <v>0</v>
      </c>
      <c r="D4806" t="s">
        <v>142</v>
      </c>
      <c r="E4806" s="24">
        <v>2.2968426396127799</v>
      </c>
      <c r="F4806" s="24">
        <v>2.5125504679588402</v>
      </c>
      <c r="G4806" s="24">
        <v>2.27092992209352</v>
      </c>
      <c r="H4806" s="9">
        <v>0</v>
      </c>
    </row>
    <row r="4807" spans="1:8" x14ac:dyDescent="0.35">
      <c r="A4807" s="8" t="str">
        <f t="shared" si="159"/>
        <v>Consumo per cápita (kg ó litros por individuo)Pollo Ing.ANDALUCIA</v>
      </c>
      <c r="B4807" s="8" t="s">
        <v>266</v>
      </c>
      <c r="C4807" s="8">
        <v>0</v>
      </c>
      <c r="D4807" t="s">
        <v>143</v>
      </c>
      <c r="E4807" s="24">
        <v>2.5320624639871201</v>
      </c>
      <c r="F4807" s="24">
        <v>2.70114371990958</v>
      </c>
      <c r="G4807" s="24">
        <v>2.9114121525654801</v>
      </c>
      <c r="H4807" s="9">
        <v>0</v>
      </c>
    </row>
    <row r="4808" spans="1:8" x14ac:dyDescent="0.35">
      <c r="A4808" s="8" t="str">
        <f t="shared" si="159"/>
        <v>Consumo per cápita (kg ó litros por individuo)Pollo Ing.MDD AM</v>
      </c>
      <c r="B4808" s="8" t="s">
        <v>266</v>
      </c>
      <c r="C4808" s="8">
        <v>0</v>
      </c>
      <c r="D4808" t="s">
        <v>144</v>
      </c>
      <c r="E4808" s="24">
        <v>3.4617232565633098</v>
      </c>
      <c r="F4808" s="24">
        <v>3.4204159116519399</v>
      </c>
      <c r="G4808" s="24">
        <v>3.0717346354275499</v>
      </c>
      <c r="H4808" s="9">
        <v>0</v>
      </c>
    </row>
    <row r="4809" spans="1:8" x14ac:dyDescent="0.35">
      <c r="A4809" s="8" t="str">
        <f t="shared" si="159"/>
        <v>Consumo per cápita (kg ó litros por individuo)Pollo Ing.RTO CENTRO</v>
      </c>
      <c r="B4809" s="8" t="s">
        <v>266</v>
      </c>
      <c r="C4809" s="8">
        <v>0</v>
      </c>
      <c r="D4809" t="s">
        <v>145</v>
      </c>
      <c r="E4809" s="24">
        <v>2.88231985476554</v>
      </c>
      <c r="F4809" s="24">
        <v>2.9497538259383802</v>
      </c>
      <c r="G4809" s="24">
        <v>3.8100326327981602</v>
      </c>
      <c r="H4809" s="9">
        <v>0</v>
      </c>
    </row>
    <row r="4810" spans="1:8" x14ac:dyDescent="0.35">
      <c r="A4810" s="8" t="str">
        <f t="shared" si="159"/>
        <v>Consumo per cápita (kg ó litros por individuo)Pollo Ing.NORTE-CENTRO</v>
      </c>
      <c r="B4810" s="8" t="s">
        <v>266</v>
      </c>
      <c r="C4810" s="8">
        <v>0</v>
      </c>
      <c r="D4810" t="s">
        <v>146</v>
      </c>
      <c r="E4810" s="24">
        <v>1.6681540927729199</v>
      </c>
      <c r="F4810" s="24">
        <v>1.5997928169889699</v>
      </c>
      <c r="G4810" s="24">
        <v>1.73236233397168</v>
      </c>
      <c r="H4810" s="9">
        <v>0</v>
      </c>
    </row>
    <row r="4811" spans="1:8" x14ac:dyDescent="0.35">
      <c r="A4811" s="8" t="str">
        <f t="shared" si="159"/>
        <v>Consumo per cápita (kg ó litros por individuo)Pollo Ing.NOROESTE</v>
      </c>
      <c r="B4811" s="8" t="s">
        <v>266</v>
      </c>
      <c r="C4811" s="8">
        <v>0</v>
      </c>
      <c r="D4811" t="s">
        <v>147</v>
      </c>
      <c r="E4811" s="24">
        <v>2.0104515204885098</v>
      </c>
      <c r="F4811" s="24">
        <v>1.55759583701261</v>
      </c>
      <c r="G4811" s="24">
        <v>1.3069472586459401</v>
      </c>
      <c r="H4811" s="9">
        <v>0</v>
      </c>
    </row>
    <row r="4812" spans="1:8" x14ac:dyDescent="0.35">
      <c r="A4812" s="8" t="str">
        <f t="shared" si="159"/>
        <v>Consumo per cápita (kg ó litros por individuo)Pollo Ing.&lt;2MIL</v>
      </c>
      <c r="B4812" s="8" t="s">
        <v>266</v>
      </c>
      <c r="C4812" s="8">
        <v>0</v>
      </c>
      <c r="D4812" t="s">
        <v>148</v>
      </c>
      <c r="E4812" s="24">
        <v>1.5259073579977001</v>
      </c>
      <c r="F4812" s="24">
        <v>1.8846157173109901</v>
      </c>
      <c r="G4812" s="24">
        <v>1.71195203126402</v>
      </c>
      <c r="H4812" s="9">
        <v>0</v>
      </c>
    </row>
    <row r="4813" spans="1:8" x14ac:dyDescent="0.35">
      <c r="A4813" s="8" t="str">
        <f t="shared" si="159"/>
        <v>Consumo per cápita (kg ó litros por individuo)Pollo Ing.2-5MIL</v>
      </c>
      <c r="B4813" s="8" t="s">
        <v>266</v>
      </c>
      <c r="C4813" s="8">
        <v>0</v>
      </c>
      <c r="D4813" t="s">
        <v>149</v>
      </c>
      <c r="E4813" s="24">
        <v>1.7960037552448</v>
      </c>
      <c r="F4813" s="24">
        <v>1.4307380860801899</v>
      </c>
      <c r="G4813" s="24">
        <v>1.3082372737469701</v>
      </c>
      <c r="H4813" s="9">
        <v>0</v>
      </c>
    </row>
    <row r="4814" spans="1:8" x14ac:dyDescent="0.35">
      <c r="A4814" s="8" t="str">
        <f t="shared" si="159"/>
        <v>Consumo per cápita (kg ó litros por individuo)Pollo Ing.5-10MIL</v>
      </c>
      <c r="B4814" s="8" t="s">
        <v>266</v>
      </c>
      <c r="C4814" s="8">
        <v>0</v>
      </c>
      <c r="D4814" t="s">
        <v>150</v>
      </c>
      <c r="E4814" s="24">
        <v>1.7709746036187299</v>
      </c>
      <c r="F4814" s="24">
        <v>2.41961085042777</v>
      </c>
      <c r="G4814" s="24">
        <v>3.0495242598588099</v>
      </c>
      <c r="H4814" s="9">
        <v>0</v>
      </c>
    </row>
    <row r="4815" spans="1:8" x14ac:dyDescent="0.35">
      <c r="A4815" s="8" t="str">
        <f t="shared" si="159"/>
        <v>Consumo per cápita (kg ó litros por individuo)Pollo Ing.10-30MIL</v>
      </c>
      <c r="B4815" s="8" t="s">
        <v>266</v>
      </c>
      <c r="C4815" s="8">
        <v>0</v>
      </c>
      <c r="D4815" t="s">
        <v>151</v>
      </c>
      <c r="E4815" s="24">
        <v>2.43079700694667</v>
      </c>
      <c r="F4815" s="24">
        <v>2.5686853251862098</v>
      </c>
      <c r="G4815" s="24">
        <v>2.4320305246237699</v>
      </c>
      <c r="H4815" s="9">
        <v>0</v>
      </c>
    </row>
    <row r="4816" spans="1:8" x14ac:dyDescent="0.35">
      <c r="A4816" s="8" t="str">
        <f t="shared" si="159"/>
        <v>Consumo per cápita (kg ó litros por individuo)Pollo Ing.30-100MIL</v>
      </c>
      <c r="B4816" s="8" t="s">
        <v>266</v>
      </c>
      <c r="C4816" s="8">
        <v>0</v>
      </c>
      <c r="D4816" t="s">
        <v>152</v>
      </c>
      <c r="E4816" s="24">
        <v>2.7716887793708702</v>
      </c>
      <c r="F4816" s="24">
        <v>2.9425829176824698</v>
      </c>
      <c r="G4816" s="24">
        <v>2.92935171473265</v>
      </c>
      <c r="H4816" s="9">
        <v>0</v>
      </c>
    </row>
    <row r="4817" spans="1:8" x14ac:dyDescent="0.35">
      <c r="A4817" s="8" t="str">
        <f t="shared" si="159"/>
        <v>Consumo per cápita (kg ó litros por individuo)Pollo Ing.100-200MIL</v>
      </c>
      <c r="B4817" s="8" t="s">
        <v>266</v>
      </c>
      <c r="C4817" s="8">
        <v>0</v>
      </c>
      <c r="D4817" t="s">
        <v>153</v>
      </c>
      <c r="E4817" s="24">
        <v>1.84246679142046</v>
      </c>
      <c r="F4817" s="24">
        <v>1.79764735464303</v>
      </c>
      <c r="G4817" s="24">
        <v>2.1247324155903899</v>
      </c>
      <c r="H4817" s="9">
        <v>0</v>
      </c>
    </row>
    <row r="4818" spans="1:8" x14ac:dyDescent="0.35">
      <c r="A4818" s="8" t="str">
        <f t="shared" si="159"/>
        <v>Consumo per cápita (kg ó litros por individuo)Pollo Ing.200-500MIL</v>
      </c>
      <c r="B4818" s="8" t="s">
        <v>266</v>
      </c>
      <c r="C4818" s="8">
        <v>0</v>
      </c>
      <c r="D4818" t="s">
        <v>154</v>
      </c>
      <c r="E4818" s="24">
        <v>3.46645184017247</v>
      </c>
      <c r="F4818" s="24">
        <v>3.1589154721761399</v>
      </c>
      <c r="G4818" s="24">
        <v>3.7223704856067199</v>
      </c>
      <c r="H4818" s="9">
        <v>0</v>
      </c>
    </row>
    <row r="4819" spans="1:8" x14ac:dyDescent="0.35">
      <c r="A4819" s="8" t="str">
        <f t="shared" si="159"/>
        <v>Consumo per cápita (kg ó litros por individuo)Pollo Ing.&gt;500MIL</v>
      </c>
      <c r="B4819" s="8" t="s">
        <v>266</v>
      </c>
      <c r="C4819" s="8">
        <v>0</v>
      </c>
      <c r="D4819" t="s">
        <v>155</v>
      </c>
      <c r="E4819" s="24">
        <v>2.4064258434162999</v>
      </c>
      <c r="F4819" s="24">
        <v>2.6459487749844399</v>
      </c>
      <c r="G4819" s="24">
        <v>2.0436689918328499</v>
      </c>
      <c r="H4819" s="9">
        <v>0</v>
      </c>
    </row>
    <row r="4820" spans="1:8" x14ac:dyDescent="0.35">
      <c r="A4820" s="8" t="str">
        <f t="shared" si="159"/>
        <v>Consumo per cápita (kg ó litros por individuo)Pollo Ing.DE 15 A 19 AÑOS</v>
      </c>
      <c r="B4820" s="8" t="s">
        <v>266</v>
      </c>
      <c r="C4820" s="8">
        <v>0</v>
      </c>
      <c r="D4820" t="s">
        <v>156</v>
      </c>
      <c r="E4820" s="24">
        <v>1.68873370445292</v>
      </c>
      <c r="F4820" s="24">
        <v>1.4580646154108301</v>
      </c>
      <c r="G4820" s="24">
        <v>1.6037456063015301</v>
      </c>
      <c r="H4820" s="9">
        <v>0</v>
      </c>
    </row>
    <row r="4821" spans="1:8" x14ac:dyDescent="0.35">
      <c r="A4821" s="8" t="str">
        <f t="shared" si="159"/>
        <v>Consumo per cápita (kg ó litros por individuo)Pollo Ing.DE 20 A 24 AÑOS</v>
      </c>
      <c r="B4821" s="8" t="s">
        <v>266</v>
      </c>
      <c r="C4821" s="8">
        <v>0</v>
      </c>
      <c r="D4821" t="s">
        <v>157</v>
      </c>
      <c r="E4821" s="24">
        <v>1.6352389604078399</v>
      </c>
      <c r="F4821" s="24">
        <v>1.8152278958488599</v>
      </c>
      <c r="G4821" s="24">
        <v>2.9745074128433902</v>
      </c>
      <c r="H4821" s="9">
        <v>0</v>
      </c>
    </row>
    <row r="4822" spans="1:8" x14ac:dyDescent="0.35">
      <c r="A4822" s="8" t="str">
        <f t="shared" si="159"/>
        <v>Consumo per cápita (kg ó litros por individuo)Pollo Ing.DE 25 A 34 AÑOS</v>
      </c>
      <c r="B4822" s="8" t="s">
        <v>266</v>
      </c>
      <c r="C4822" s="8">
        <v>0</v>
      </c>
      <c r="D4822" t="s">
        <v>158</v>
      </c>
      <c r="E4822" s="24">
        <v>2.6664792749674802</v>
      </c>
      <c r="F4822" s="24">
        <v>2.2473344186483502</v>
      </c>
      <c r="G4822" s="24">
        <v>2.2293684201591</v>
      </c>
      <c r="H4822" s="9">
        <v>0</v>
      </c>
    </row>
    <row r="4823" spans="1:8" x14ac:dyDescent="0.35">
      <c r="A4823" s="8" t="str">
        <f t="shared" si="159"/>
        <v>Consumo per cápita (kg ó litros por individuo)Pollo Ing.DE 35 A 49 AÑOS</v>
      </c>
      <c r="B4823" s="8" t="s">
        <v>266</v>
      </c>
      <c r="C4823" s="8">
        <v>0</v>
      </c>
      <c r="D4823" t="s">
        <v>159</v>
      </c>
      <c r="E4823" s="24">
        <v>2.8253390314705902</v>
      </c>
      <c r="F4823" s="24">
        <v>3.0388641121363702</v>
      </c>
      <c r="G4823" s="24">
        <v>2.9920226834500498</v>
      </c>
      <c r="H4823" s="9">
        <v>0</v>
      </c>
    </row>
    <row r="4824" spans="1:8" x14ac:dyDescent="0.35">
      <c r="A4824" s="8" t="str">
        <f t="shared" si="159"/>
        <v>Consumo per cápita (kg ó litros por individuo)Pollo Ing.DE 50 A 59 AÑOS</v>
      </c>
      <c r="B4824" s="8" t="s">
        <v>266</v>
      </c>
      <c r="C4824" s="8">
        <v>0</v>
      </c>
      <c r="D4824" t="s">
        <v>160</v>
      </c>
      <c r="E4824" s="24">
        <v>2.8694712067305002</v>
      </c>
      <c r="F4824" s="24">
        <v>3.2219907977209101</v>
      </c>
      <c r="G4824" s="24">
        <v>2.8105379769891901</v>
      </c>
      <c r="H4824" s="9">
        <v>0</v>
      </c>
    </row>
    <row r="4825" spans="1:8" x14ac:dyDescent="0.35">
      <c r="A4825" s="8" t="str">
        <f t="shared" si="159"/>
        <v>Consumo per cápita (kg ó litros por individuo)Pollo Ing.DE 60 A 75 AÑOS</v>
      </c>
      <c r="B4825" s="8" t="s">
        <v>266</v>
      </c>
      <c r="C4825" s="8">
        <v>0</v>
      </c>
      <c r="D4825" t="s">
        <v>161</v>
      </c>
      <c r="E4825" s="24">
        <v>1.8211330503975101</v>
      </c>
      <c r="F4825" s="24">
        <v>1.9780153468795401</v>
      </c>
      <c r="G4825" s="24">
        <v>2.1091883370157398</v>
      </c>
      <c r="H4825" s="9">
        <v>0</v>
      </c>
    </row>
    <row r="4826" spans="1:8" x14ac:dyDescent="0.35">
      <c r="A4826" s="8" t="str">
        <f t="shared" si="159"/>
        <v>Consumo per cápita (kg ó litros por individuo)Pollo Ing.NIVEL ALTO</v>
      </c>
      <c r="B4826" s="8" t="s">
        <v>266</v>
      </c>
      <c r="C4826" s="8">
        <v>0</v>
      </c>
      <c r="D4826" t="s">
        <v>245</v>
      </c>
      <c r="E4826" s="24">
        <v>2.6388267796870002</v>
      </c>
      <c r="F4826" s="24">
        <v>2.9005201072070101</v>
      </c>
      <c r="G4826" s="24">
        <v>3.0185430839667502</v>
      </c>
      <c r="H4826" s="9">
        <v>0</v>
      </c>
    </row>
    <row r="4827" spans="1:8" x14ac:dyDescent="0.35">
      <c r="A4827" s="8" t="str">
        <f t="shared" si="159"/>
        <v>Consumo per cápita (kg ó litros por individuo)Pollo Ing.NIVEL MEDIO ALTO</v>
      </c>
      <c r="B4827" s="8" t="s">
        <v>266</v>
      </c>
      <c r="C4827" s="8">
        <v>0</v>
      </c>
      <c r="D4827" t="s">
        <v>246</v>
      </c>
      <c r="E4827" s="24">
        <v>2.1945703790306101</v>
      </c>
      <c r="F4827" s="24">
        <v>3.0600418205618101</v>
      </c>
      <c r="G4827" s="24">
        <v>3.20797051404482</v>
      </c>
      <c r="H4827" s="9">
        <v>0</v>
      </c>
    </row>
    <row r="4828" spans="1:8" x14ac:dyDescent="0.35">
      <c r="A4828" s="8" t="str">
        <f t="shared" si="159"/>
        <v>Consumo per cápita (kg ó litros por individuo)Pollo Ing.NIVEL MEDIO</v>
      </c>
      <c r="B4828" s="8" t="s">
        <v>266</v>
      </c>
      <c r="C4828" s="8">
        <v>0</v>
      </c>
      <c r="D4828" t="s">
        <v>247</v>
      </c>
      <c r="E4828" s="24">
        <v>2.5797109025756502</v>
      </c>
      <c r="F4828" s="24">
        <v>2.4610107792131202</v>
      </c>
      <c r="G4828" s="24">
        <v>2.3397299589353202</v>
      </c>
      <c r="H4828" s="9">
        <v>0</v>
      </c>
    </row>
    <row r="4829" spans="1:8" x14ac:dyDescent="0.35">
      <c r="A4829" s="8" t="str">
        <f t="shared" si="159"/>
        <v>Consumo per cápita (kg ó litros por individuo)Pollo Ing.NIVEL MEDIO BAJO</v>
      </c>
      <c r="B4829" s="8" t="s">
        <v>266</v>
      </c>
      <c r="C4829" s="8">
        <v>0</v>
      </c>
      <c r="D4829" t="s">
        <v>248</v>
      </c>
      <c r="E4829" s="24">
        <v>2.1682130975642502</v>
      </c>
      <c r="F4829" s="24">
        <v>2.0852831675156902</v>
      </c>
      <c r="G4829" s="24">
        <v>2.24396143531991</v>
      </c>
      <c r="H4829" s="9">
        <v>0</v>
      </c>
    </row>
    <row r="4830" spans="1:8" x14ac:dyDescent="0.35">
      <c r="A4830" s="8" t="str">
        <f t="shared" si="159"/>
        <v>Consumo per cápita (kg ó litros por individuo)Pollo Ing.NIVEL BAJO</v>
      </c>
      <c r="B4830" s="8" t="s">
        <v>266</v>
      </c>
      <c r="C4830" s="8">
        <v>0</v>
      </c>
      <c r="D4830" t="s">
        <v>249</v>
      </c>
      <c r="E4830" s="24">
        <v>2.3683154210616499</v>
      </c>
      <c r="F4830" s="24">
        <v>2.1440480959103798</v>
      </c>
      <c r="G4830" s="24">
        <v>2.0373329767964798</v>
      </c>
      <c r="H4830" s="9">
        <v>0</v>
      </c>
    </row>
    <row r="4831" spans="1:8" x14ac:dyDescent="0.35">
      <c r="A4831" s="8" t="str">
        <f t="shared" si="159"/>
        <v>Consumo per cápita (kg ó litros por individuo)Pollo Ing.HOMBRE</v>
      </c>
      <c r="B4831" s="8" t="s">
        <v>266</v>
      </c>
      <c r="C4831" s="8">
        <v>0</v>
      </c>
      <c r="D4831" t="s">
        <v>166</v>
      </c>
      <c r="E4831" s="24">
        <v>2.0764694407084301</v>
      </c>
      <c r="F4831" s="24">
        <v>2.2186685091004099</v>
      </c>
      <c r="G4831" s="24">
        <v>2.4004757636920702</v>
      </c>
      <c r="H4831" s="9">
        <v>0</v>
      </c>
    </row>
    <row r="4832" spans="1:8" x14ac:dyDescent="0.35">
      <c r="A4832" s="8" t="str">
        <f t="shared" si="159"/>
        <v>Consumo per cápita (kg ó litros por individuo)Pollo Ing.MUJER</v>
      </c>
      <c r="B4832" s="8" t="s">
        <v>266</v>
      </c>
      <c r="C4832" s="8">
        <v>0</v>
      </c>
      <c r="D4832" t="s">
        <v>167</v>
      </c>
      <c r="E4832" s="24">
        <v>2.7702677886136802</v>
      </c>
      <c r="F4832" s="24">
        <v>2.8252258768894598</v>
      </c>
      <c r="G4832" s="24">
        <v>2.6794347797234099</v>
      </c>
      <c r="H4832" s="9">
        <v>0</v>
      </c>
    </row>
    <row r="4833" spans="1:8" x14ac:dyDescent="0.35">
      <c r="A4833" s="8" t="str">
        <f t="shared" ref="A4833:A4862" si="160">$I$4683&amp;$C$4833&amp;D4833</f>
        <v>Consumo per cápita (kg ó litros por individuo)Porcino Ing.T.ESPAÑA</v>
      </c>
      <c r="B4833" s="8" t="s">
        <v>266</v>
      </c>
      <c r="C4833" s="8" t="s">
        <v>56</v>
      </c>
      <c r="D4833" t="s">
        <v>138</v>
      </c>
      <c r="E4833" s="24">
        <v>0.89855220406027003</v>
      </c>
      <c r="F4833" s="24">
        <v>0.989137298603466</v>
      </c>
      <c r="G4833" s="24">
        <v>0.95681661826271502</v>
      </c>
      <c r="H4833" s="9">
        <v>0</v>
      </c>
    </row>
    <row r="4834" spans="1:8" x14ac:dyDescent="0.35">
      <c r="A4834" s="8" t="str">
        <f t="shared" si="160"/>
        <v>Consumo per cápita (kg ó litros por individuo)Porcino Ing.BCN AM</v>
      </c>
      <c r="B4834" s="8" t="s">
        <v>266</v>
      </c>
      <c r="C4834" s="8">
        <v>0</v>
      </c>
      <c r="D4834" t="s">
        <v>140</v>
      </c>
      <c r="E4834" s="24">
        <v>0.86651992889115503</v>
      </c>
      <c r="F4834" s="24">
        <v>0.79677843686435201</v>
      </c>
      <c r="G4834" s="24">
        <v>0.865693493143606</v>
      </c>
      <c r="H4834" s="9">
        <v>0</v>
      </c>
    </row>
    <row r="4835" spans="1:8" x14ac:dyDescent="0.35">
      <c r="A4835" s="8" t="str">
        <f t="shared" si="160"/>
        <v>Consumo per cápita (kg ó litros por individuo)Porcino Ing.REST.CAT ARAGON</v>
      </c>
      <c r="B4835" s="8" t="s">
        <v>266</v>
      </c>
      <c r="C4835" s="8">
        <v>0</v>
      </c>
      <c r="D4835" t="s">
        <v>141</v>
      </c>
      <c r="E4835" s="24">
        <v>0.81533782411101896</v>
      </c>
      <c r="F4835" s="24">
        <v>0.95807553452042404</v>
      </c>
      <c r="G4835" s="24">
        <v>0.959298636295007</v>
      </c>
      <c r="H4835" s="9">
        <v>0</v>
      </c>
    </row>
    <row r="4836" spans="1:8" x14ac:dyDescent="0.35">
      <c r="A4836" s="8" t="str">
        <f t="shared" si="160"/>
        <v>Consumo per cápita (kg ó litros por individuo)Porcino Ing.LEVANTE</v>
      </c>
      <c r="B4836" s="8" t="s">
        <v>266</v>
      </c>
      <c r="C4836" s="8">
        <v>0</v>
      </c>
      <c r="D4836" t="s">
        <v>142</v>
      </c>
      <c r="E4836" s="24">
        <v>0.76388287811609101</v>
      </c>
      <c r="F4836" s="24">
        <v>0.90060823097592402</v>
      </c>
      <c r="G4836" s="24">
        <v>0.93501412113411897</v>
      </c>
      <c r="H4836" s="9">
        <v>0</v>
      </c>
    </row>
    <row r="4837" spans="1:8" x14ac:dyDescent="0.35">
      <c r="A4837" s="8" t="str">
        <f t="shared" si="160"/>
        <v>Consumo per cápita (kg ó litros por individuo)Porcino Ing.ANDALUCIA</v>
      </c>
      <c r="B4837" s="8" t="s">
        <v>266</v>
      </c>
      <c r="C4837" s="8">
        <v>0</v>
      </c>
      <c r="D4837" t="s">
        <v>143</v>
      </c>
      <c r="E4837" s="24">
        <v>1.2461349402801101</v>
      </c>
      <c r="F4837" s="24">
        <v>1.3503241106472601</v>
      </c>
      <c r="G4837" s="24">
        <v>1.14013544701275</v>
      </c>
      <c r="H4837" s="9">
        <v>0</v>
      </c>
    </row>
    <row r="4838" spans="1:8" x14ac:dyDescent="0.35">
      <c r="A4838" s="8" t="str">
        <f t="shared" si="160"/>
        <v>Consumo per cápita (kg ó litros por individuo)Porcino Ing.MDD AM</v>
      </c>
      <c r="B4838" s="8" t="s">
        <v>266</v>
      </c>
      <c r="C4838" s="8">
        <v>0</v>
      </c>
      <c r="D4838" t="s">
        <v>144</v>
      </c>
      <c r="E4838" s="24">
        <v>0.77804341346219796</v>
      </c>
      <c r="F4838" s="24">
        <v>0.89642209484048796</v>
      </c>
      <c r="G4838" s="24">
        <v>0.95767335930064601</v>
      </c>
      <c r="H4838" s="9">
        <v>0</v>
      </c>
    </row>
    <row r="4839" spans="1:8" x14ac:dyDescent="0.35">
      <c r="A4839" s="8" t="str">
        <f t="shared" si="160"/>
        <v>Consumo per cápita (kg ó litros por individuo)Porcino Ing.RTO CENTRO</v>
      </c>
      <c r="B4839" s="8" t="s">
        <v>266</v>
      </c>
      <c r="C4839" s="8">
        <v>0</v>
      </c>
      <c r="D4839" t="s">
        <v>145</v>
      </c>
      <c r="E4839" s="24">
        <v>0.76747341324387597</v>
      </c>
      <c r="F4839" s="24">
        <v>1.10507925934761</v>
      </c>
      <c r="G4839" s="24">
        <v>1.1155144107828601</v>
      </c>
      <c r="H4839" s="9">
        <v>0</v>
      </c>
    </row>
    <row r="4840" spans="1:8" x14ac:dyDescent="0.35">
      <c r="A4840" s="8" t="str">
        <f t="shared" si="160"/>
        <v>Consumo per cápita (kg ó litros por individuo)Porcino Ing.NORTE-CENTRO</v>
      </c>
      <c r="B4840" s="8" t="s">
        <v>266</v>
      </c>
      <c r="C4840" s="8">
        <v>0</v>
      </c>
      <c r="D4840" t="s">
        <v>146</v>
      </c>
      <c r="E4840" s="24">
        <v>0.63950198956561999</v>
      </c>
      <c r="F4840" s="24">
        <v>0.65525291466286995</v>
      </c>
      <c r="G4840" s="24">
        <v>0.61789073637547998</v>
      </c>
      <c r="H4840" s="9">
        <v>0</v>
      </c>
    </row>
    <row r="4841" spans="1:8" x14ac:dyDescent="0.35">
      <c r="A4841" s="8" t="str">
        <f t="shared" si="160"/>
        <v>Consumo per cápita (kg ó litros por individuo)Porcino Ing.NOROESTE</v>
      </c>
      <c r="B4841" s="8" t="s">
        <v>266</v>
      </c>
      <c r="C4841" s="8">
        <v>0</v>
      </c>
      <c r="D4841" t="s">
        <v>147</v>
      </c>
      <c r="E4841" s="24">
        <v>1.08435203348905</v>
      </c>
      <c r="F4841" s="24">
        <v>0.93441313516892899</v>
      </c>
      <c r="G4841" s="24">
        <v>0.85430930810587702</v>
      </c>
      <c r="H4841" s="9">
        <v>0</v>
      </c>
    </row>
    <row r="4842" spans="1:8" x14ac:dyDescent="0.35">
      <c r="A4842" s="8" t="str">
        <f t="shared" si="160"/>
        <v>Consumo per cápita (kg ó litros por individuo)Porcino Ing.&lt;2MIL</v>
      </c>
      <c r="B4842" s="8" t="s">
        <v>266</v>
      </c>
      <c r="C4842" s="8">
        <v>0</v>
      </c>
      <c r="D4842" t="s">
        <v>148</v>
      </c>
      <c r="E4842" s="24">
        <v>0.78451413424827299</v>
      </c>
      <c r="F4842" s="24">
        <v>1.3102171982029001</v>
      </c>
      <c r="G4842" s="24">
        <v>1.2188947557229</v>
      </c>
      <c r="H4842" s="9">
        <v>0</v>
      </c>
    </row>
    <row r="4843" spans="1:8" x14ac:dyDescent="0.35">
      <c r="A4843" s="8" t="str">
        <f t="shared" si="160"/>
        <v>Consumo per cápita (kg ó litros por individuo)Porcino Ing.2-5MIL</v>
      </c>
      <c r="B4843" s="8" t="s">
        <v>266</v>
      </c>
      <c r="C4843" s="8">
        <v>0</v>
      </c>
      <c r="D4843" t="s">
        <v>149</v>
      </c>
      <c r="E4843" s="24">
        <v>0.89432136037266796</v>
      </c>
      <c r="F4843" s="24">
        <v>0.79188022067279595</v>
      </c>
      <c r="G4843" s="24">
        <v>0.61009298624634201</v>
      </c>
      <c r="H4843" s="9">
        <v>0</v>
      </c>
    </row>
    <row r="4844" spans="1:8" x14ac:dyDescent="0.35">
      <c r="A4844" s="8" t="str">
        <f t="shared" si="160"/>
        <v>Consumo per cápita (kg ó litros por individuo)Porcino Ing.5-10MIL</v>
      </c>
      <c r="B4844" s="8" t="s">
        <v>266</v>
      </c>
      <c r="C4844" s="8">
        <v>0</v>
      </c>
      <c r="D4844" t="s">
        <v>150</v>
      </c>
      <c r="E4844" s="24">
        <v>1.0913354390574399</v>
      </c>
      <c r="F4844" s="24">
        <v>1.3446801951733101</v>
      </c>
      <c r="G4844" s="24">
        <v>1.14438091323422</v>
      </c>
      <c r="H4844" s="9">
        <v>0</v>
      </c>
    </row>
    <row r="4845" spans="1:8" x14ac:dyDescent="0.35">
      <c r="A4845" s="8" t="str">
        <f t="shared" si="160"/>
        <v>Consumo per cápita (kg ó litros por individuo)Porcino Ing.10-30MIL</v>
      </c>
      <c r="B4845" s="8" t="s">
        <v>266</v>
      </c>
      <c r="C4845" s="8">
        <v>0</v>
      </c>
      <c r="D4845" t="s">
        <v>151</v>
      </c>
      <c r="E4845" s="24">
        <v>0.98987290286865603</v>
      </c>
      <c r="F4845" s="24">
        <v>1.0367307527195999</v>
      </c>
      <c r="G4845" s="24">
        <v>1.03690925532936</v>
      </c>
      <c r="H4845" s="9">
        <v>0</v>
      </c>
    </row>
    <row r="4846" spans="1:8" x14ac:dyDescent="0.35">
      <c r="A4846" s="8" t="str">
        <f t="shared" si="160"/>
        <v>Consumo per cápita (kg ó litros por individuo)Porcino Ing.30-100MIL</v>
      </c>
      <c r="B4846" s="8" t="s">
        <v>266</v>
      </c>
      <c r="C4846" s="8">
        <v>0</v>
      </c>
      <c r="D4846" t="s">
        <v>152</v>
      </c>
      <c r="E4846" s="24">
        <v>0.90475264731576799</v>
      </c>
      <c r="F4846" s="24">
        <v>0.90852077216954896</v>
      </c>
      <c r="G4846" s="24">
        <v>0.94552145083713601</v>
      </c>
      <c r="H4846" s="9">
        <v>0</v>
      </c>
    </row>
    <row r="4847" spans="1:8" x14ac:dyDescent="0.35">
      <c r="A4847" s="8" t="str">
        <f t="shared" si="160"/>
        <v>Consumo per cápita (kg ó litros por individuo)Porcino Ing.100-200MIL</v>
      </c>
      <c r="B4847" s="8" t="s">
        <v>266</v>
      </c>
      <c r="C4847" s="8">
        <v>0</v>
      </c>
      <c r="D4847" t="s">
        <v>153</v>
      </c>
      <c r="E4847" s="24">
        <v>0.79365663554824495</v>
      </c>
      <c r="F4847" s="24">
        <v>0.875794874413378</v>
      </c>
      <c r="G4847" s="24">
        <v>0.74550866425602502</v>
      </c>
      <c r="H4847" s="9">
        <v>0</v>
      </c>
    </row>
    <row r="4848" spans="1:8" x14ac:dyDescent="0.35">
      <c r="A4848" s="8" t="str">
        <f t="shared" si="160"/>
        <v>Consumo per cápita (kg ó litros por individuo)Porcino Ing.200-500MIL</v>
      </c>
      <c r="B4848" s="8" t="s">
        <v>266</v>
      </c>
      <c r="C4848" s="8">
        <v>0</v>
      </c>
      <c r="D4848" t="s">
        <v>154</v>
      </c>
      <c r="E4848" s="24">
        <v>0.81822153640164097</v>
      </c>
      <c r="F4848" s="24">
        <v>0.90849784201302097</v>
      </c>
      <c r="G4848" s="24">
        <v>0.97980564202003695</v>
      </c>
      <c r="H4848" s="9">
        <v>0</v>
      </c>
    </row>
    <row r="4849" spans="1:8" x14ac:dyDescent="0.35">
      <c r="A4849" s="8" t="str">
        <f t="shared" si="160"/>
        <v>Consumo per cápita (kg ó litros por individuo)Porcino Ing.&gt;500MIL</v>
      </c>
      <c r="B4849" s="8" t="s">
        <v>266</v>
      </c>
      <c r="C4849" s="8">
        <v>0</v>
      </c>
      <c r="D4849" t="s">
        <v>155</v>
      </c>
      <c r="E4849" s="24">
        <v>0.86272275054328196</v>
      </c>
      <c r="F4849" s="24">
        <v>0.95747899964345995</v>
      </c>
      <c r="G4849" s="24">
        <v>0.94842737606843497</v>
      </c>
      <c r="H4849" s="9">
        <v>0</v>
      </c>
    </row>
    <row r="4850" spans="1:8" x14ac:dyDescent="0.35">
      <c r="A4850" s="8" t="str">
        <f t="shared" si="160"/>
        <v>Consumo per cápita (kg ó litros por individuo)Porcino Ing.DE 15 A 19 AÑOS</v>
      </c>
      <c r="B4850" s="8" t="s">
        <v>266</v>
      </c>
      <c r="C4850" s="8">
        <v>0</v>
      </c>
      <c r="D4850" t="s">
        <v>156</v>
      </c>
      <c r="E4850" s="24">
        <v>0.26445216343938799</v>
      </c>
      <c r="F4850" s="24">
        <v>0.271014950623086</v>
      </c>
      <c r="G4850" s="24">
        <v>0.30842158335898401</v>
      </c>
      <c r="H4850" s="9">
        <v>0</v>
      </c>
    </row>
    <row r="4851" spans="1:8" x14ac:dyDescent="0.35">
      <c r="A4851" s="8" t="str">
        <f t="shared" si="160"/>
        <v>Consumo per cápita (kg ó litros por individuo)Porcino Ing.DE 20 A 24 AÑOS</v>
      </c>
      <c r="B4851" s="8" t="s">
        <v>266</v>
      </c>
      <c r="C4851" s="8">
        <v>0</v>
      </c>
      <c r="D4851" t="s">
        <v>157</v>
      </c>
      <c r="E4851" s="24">
        <v>0.23648446070412499</v>
      </c>
      <c r="F4851" s="24">
        <v>0.33465474998779199</v>
      </c>
      <c r="G4851" s="24">
        <v>0.25898974601258501</v>
      </c>
      <c r="H4851" s="9">
        <v>0</v>
      </c>
    </row>
    <row r="4852" spans="1:8" x14ac:dyDescent="0.35">
      <c r="A4852" s="8" t="str">
        <f t="shared" si="160"/>
        <v>Consumo per cápita (kg ó litros por individuo)Porcino Ing.DE 25 A 34 AÑOS</v>
      </c>
      <c r="B4852" s="8" t="s">
        <v>266</v>
      </c>
      <c r="C4852" s="8">
        <v>0</v>
      </c>
      <c r="D4852" t="s">
        <v>158</v>
      </c>
      <c r="E4852" s="24">
        <v>0.58150566906525003</v>
      </c>
      <c r="F4852" s="24">
        <v>0.57299798078078501</v>
      </c>
      <c r="G4852" s="24">
        <v>0.45151393007611601</v>
      </c>
      <c r="H4852" s="9">
        <v>0</v>
      </c>
    </row>
    <row r="4853" spans="1:8" x14ac:dyDescent="0.35">
      <c r="A4853" s="8" t="str">
        <f t="shared" si="160"/>
        <v>Consumo per cápita (kg ó litros por individuo)Porcino Ing.DE 35 A 49 AÑOS</v>
      </c>
      <c r="B4853" s="8" t="s">
        <v>266</v>
      </c>
      <c r="C4853" s="8">
        <v>0</v>
      </c>
      <c r="D4853" t="s">
        <v>159</v>
      </c>
      <c r="E4853" s="24">
        <v>0.81546773197423195</v>
      </c>
      <c r="F4853" s="24">
        <v>0.78312041616275496</v>
      </c>
      <c r="G4853" s="24">
        <v>0.71049563784644598</v>
      </c>
      <c r="H4853" s="9">
        <v>0</v>
      </c>
    </row>
    <row r="4854" spans="1:8" x14ac:dyDescent="0.35">
      <c r="A4854" s="8" t="str">
        <f t="shared" si="160"/>
        <v>Consumo per cápita (kg ó litros por individuo)Porcino Ing.DE 50 A 59 AÑOS</v>
      </c>
      <c r="B4854" s="8" t="s">
        <v>266</v>
      </c>
      <c r="C4854" s="8">
        <v>0</v>
      </c>
      <c r="D4854" t="s">
        <v>160</v>
      </c>
      <c r="E4854" s="24">
        <v>1.10293917387449</v>
      </c>
      <c r="F4854" s="24">
        <v>1.36900452703056</v>
      </c>
      <c r="G4854" s="24">
        <v>1.2849829498202401</v>
      </c>
      <c r="H4854" s="9">
        <v>0</v>
      </c>
    </row>
    <row r="4855" spans="1:8" x14ac:dyDescent="0.35">
      <c r="A4855" s="8" t="str">
        <f t="shared" si="160"/>
        <v>Consumo per cápita (kg ó litros por individuo)Porcino Ing.DE 60 A 75 AÑOS</v>
      </c>
      <c r="B4855" s="8" t="s">
        <v>266</v>
      </c>
      <c r="C4855" s="8">
        <v>0</v>
      </c>
      <c r="D4855" t="s">
        <v>161</v>
      </c>
      <c r="E4855" s="24">
        <v>1.4121610445027399</v>
      </c>
      <c r="F4855" s="24">
        <v>1.5920354440837301</v>
      </c>
      <c r="G4855" s="24">
        <v>1.69590565016428</v>
      </c>
      <c r="H4855" s="9">
        <v>0</v>
      </c>
    </row>
    <row r="4856" spans="1:8" x14ac:dyDescent="0.35">
      <c r="A4856" s="8" t="str">
        <f t="shared" si="160"/>
        <v>Consumo per cápita (kg ó litros por individuo)Porcino Ing.NIVEL ALTO</v>
      </c>
      <c r="B4856" s="8" t="s">
        <v>266</v>
      </c>
      <c r="C4856" s="8">
        <v>0</v>
      </c>
      <c r="D4856" t="s">
        <v>245</v>
      </c>
      <c r="E4856" s="24">
        <v>1.07494646929246</v>
      </c>
      <c r="F4856" s="24">
        <v>1.0897242038028301</v>
      </c>
      <c r="G4856" s="24">
        <v>0.97711348029644796</v>
      </c>
      <c r="H4856" s="9">
        <v>0</v>
      </c>
    </row>
    <row r="4857" spans="1:8" x14ac:dyDescent="0.35">
      <c r="A4857" s="8" t="str">
        <f t="shared" si="160"/>
        <v>Consumo per cápita (kg ó litros por individuo)Porcino Ing.NIVEL MEDIO ALTO</v>
      </c>
      <c r="B4857" s="8" t="s">
        <v>266</v>
      </c>
      <c r="C4857" s="8">
        <v>0</v>
      </c>
      <c r="D4857" t="s">
        <v>246</v>
      </c>
      <c r="E4857" s="24">
        <v>0.77254037430353195</v>
      </c>
      <c r="F4857" s="24">
        <v>0.93958985648876303</v>
      </c>
      <c r="G4857" s="24">
        <v>0.91357155490970099</v>
      </c>
      <c r="H4857" s="9">
        <v>0</v>
      </c>
    </row>
    <row r="4858" spans="1:8" x14ac:dyDescent="0.35">
      <c r="A4858" s="8" t="str">
        <f t="shared" si="160"/>
        <v>Consumo per cápita (kg ó litros por individuo)Porcino Ing.NIVEL MEDIO</v>
      </c>
      <c r="B4858" s="8" t="s">
        <v>266</v>
      </c>
      <c r="C4858" s="8">
        <v>0</v>
      </c>
      <c r="D4858" t="s">
        <v>247</v>
      </c>
      <c r="E4858" s="24">
        <v>0.98510215504975196</v>
      </c>
      <c r="F4858" s="24">
        <v>1.05939249702104</v>
      </c>
      <c r="G4858" s="24">
        <v>0.95339701043212899</v>
      </c>
      <c r="H4858" s="9">
        <v>0</v>
      </c>
    </row>
    <row r="4859" spans="1:8" x14ac:dyDescent="0.35">
      <c r="A4859" s="8" t="str">
        <f t="shared" si="160"/>
        <v>Consumo per cápita (kg ó litros por individuo)Porcino Ing.NIVEL MEDIO BAJO</v>
      </c>
      <c r="B4859" s="8" t="s">
        <v>266</v>
      </c>
      <c r="C4859" s="8">
        <v>0</v>
      </c>
      <c r="D4859" t="s">
        <v>248</v>
      </c>
      <c r="E4859" s="24">
        <v>0.98545740031449502</v>
      </c>
      <c r="F4859" s="24">
        <v>0.92916115359259399</v>
      </c>
      <c r="G4859" s="24">
        <v>1.15125858150425</v>
      </c>
      <c r="H4859" s="9">
        <v>0</v>
      </c>
    </row>
    <row r="4860" spans="1:8" x14ac:dyDescent="0.35">
      <c r="A4860" s="8" t="str">
        <f t="shared" si="160"/>
        <v>Consumo per cápita (kg ó litros por individuo)Porcino Ing.NIVEL BAJO</v>
      </c>
      <c r="B4860" s="8" t="s">
        <v>266</v>
      </c>
      <c r="C4860" s="8">
        <v>0</v>
      </c>
      <c r="D4860" t="s">
        <v>249</v>
      </c>
      <c r="E4860" s="24">
        <v>0.65593595681642802</v>
      </c>
      <c r="F4860" s="24">
        <v>0.88103937908594399</v>
      </c>
      <c r="G4860" s="24">
        <v>0.83357660328917904</v>
      </c>
      <c r="H4860" s="9">
        <v>0</v>
      </c>
    </row>
    <row r="4861" spans="1:8" x14ac:dyDescent="0.35">
      <c r="A4861" s="8" t="str">
        <f t="shared" si="160"/>
        <v>Consumo per cápita (kg ó litros por individuo)Porcino Ing.HOMBRE</v>
      </c>
      <c r="B4861" s="8" t="s">
        <v>266</v>
      </c>
      <c r="C4861" s="8">
        <v>0</v>
      </c>
      <c r="D4861" t="s">
        <v>166</v>
      </c>
      <c r="E4861" s="24">
        <v>0.98336396361518796</v>
      </c>
      <c r="F4861" s="24">
        <v>1.13757823719091</v>
      </c>
      <c r="G4861" s="24">
        <v>1.05013591995995</v>
      </c>
      <c r="H4861" s="9">
        <v>0</v>
      </c>
    </row>
    <row r="4862" spans="1:8" x14ac:dyDescent="0.35">
      <c r="A4862" s="8" t="str">
        <f t="shared" si="160"/>
        <v>Consumo per cápita (kg ó litros por individuo)Porcino Ing.MUJER</v>
      </c>
      <c r="B4862" s="8" t="s">
        <v>266</v>
      </c>
      <c r="C4862" s="8">
        <v>0</v>
      </c>
      <c r="D4862" t="s">
        <v>167</v>
      </c>
      <c r="E4862" s="24">
        <v>0.814751689094807</v>
      </c>
      <c r="F4862" s="24">
        <v>0.84271115954626197</v>
      </c>
      <c r="G4862" s="24">
        <v>0.86458835787863597</v>
      </c>
      <c r="H4862" s="9">
        <v>0</v>
      </c>
    </row>
    <row r="4863" spans="1:8" x14ac:dyDescent="0.35">
      <c r="A4863" s="8" t="str">
        <f t="shared" ref="A4863:A4892" si="161">$I$4683&amp;$C$4863&amp;D4863</f>
        <v>Consumo per cápita (kg ó litros por individuo)Ovino Ing.T.ESPAÑA</v>
      </c>
      <c r="B4863" s="8" t="s">
        <v>266</v>
      </c>
      <c r="C4863" s="8" t="s">
        <v>59</v>
      </c>
      <c r="D4863" t="s">
        <v>138</v>
      </c>
      <c r="E4863" s="24">
        <v>0.21755771396089801</v>
      </c>
      <c r="F4863" s="24">
        <v>0.241197819630418</v>
      </c>
      <c r="G4863" s="24">
        <v>0.213620603711142</v>
      </c>
      <c r="H4863" s="9">
        <v>0</v>
      </c>
    </row>
    <row r="4864" spans="1:8" x14ac:dyDescent="0.35">
      <c r="A4864" s="8" t="str">
        <f t="shared" si="161"/>
        <v>Consumo per cápita (kg ó litros por individuo)Ovino Ing.BCN AM</v>
      </c>
      <c r="B4864" s="8" t="s">
        <v>266</v>
      </c>
      <c r="C4864" s="8">
        <v>0</v>
      </c>
      <c r="D4864" t="s">
        <v>140</v>
      </c>
      <c r="E4864" s="24">
        <v>0.160209049484658</v>
      </c>
      <c r="F4864" s="24">
        <v>0.19518297065260401</v>
      </c>
      <c r="G4864" s="24">
        <v>0.15255145176995799</v>
      </c>
      <c r="H4864" s="9">
        <v>0</v>
      </c>
    </row>
    <row r="4865" spans="1:8" x14ac:dyDescent="0.35">
      <c r="A4865" s="8" t="str">
        <f t="shared" si="161"/>
        <v>Consumo per cápita (kg ó litros por individuo)Ovino Ing.REST.CAT ARAGON</v>
      </c>
      <c r="B4865" s="8" t="s">
        <v>266</v>
      </c>
      <c r="C4865" s="8">
        <v>0</v>
      </c>
      <c r="D4865" t="s">
        <v>141</v>
      </c>
      <c r="E4865" s="24">
        <v>0.35606789799534599</v>
      </c>
      <c r="F4865" s="24">
        <v>0.41126334467055797</v>
      </c>
      <c r="G4865" s="24">
        <v>0.40303609715438699</v>
      </c>
      <c r="H4865" s="9">
        <v>0</v>
      </c>
    </row>
    <row r="4866" spans="1:8" x14ac:dyDescent="0.35">
      <c r="A4866" s="8" t="str">
        <f t="shared" si="161"/>
        <v>Consumo per cápita (kg ó litros por individuo)Ovino Ing.LEVANTE</v>
      </c>
      <c r="B4866" s="8" t="s">
        <v>266</v>
      </c>
      <c r="C4866" s="8">
        <v>0</v>
      </c>
      <c r="D4866" t="s">
        <v>142</v>
      </c>
      <c r="E4866" s="24">
        <v>0.193109511281191</v>
      </c>
      <c r="F4866" s="24">
        <v>0.25896909762498599</v>
      </c>
      <c r="G4866" s="24">
        <v>0.21688952906678299</v>
      </c>
      <c r="H4866" s="9">
        <v>0</v>
      </c>
    </row>
    <row r="4867" spans="1:8" x14ac:dyDescent="0.35">
      <c r="A4867" s="8" t="str">
        <f t="shared" si="161"/>
        <v>Consumo per cápita (kg ó litros por individuo)Ovino Ing.ANDALUCIA</v>
      </c>
      <c r="B4867" s="8" t="s">
        <v>266</v>
      </c>
      <c r="C4867" s="8">
        <v>0</v>
      </c>
      <c r="D4867" t="s">
        <v>143</v>
      </c>
      <c r="E4867" s="24">
        <v>6.7479953909689805E-2</v>
      </c>
      <c r="F4867" s="24">
        <v>9.6538594028453606E-2</v>
      </c>
      <c r="G4867" s="24">
        <v>7.37681248267925E-2</v>
      </c>
      <c r="H4867" s="9">
        <v>0</v>
      </c>
    </row>
    <row r="4868" spans="1:8" x14ac:dyDescent="0.35">
      <c r="A4868" s="8" t="str">
        <f t="shared" si="161"/>
        <v>Consumo per cápita (kg ó litros por individuo)Ovino Ing.MDD AM</v>
      </c>
      <c r="B4868" s="8" t="s">
        <v>266</v>
      </c>
      <c r="C4868" s="8">
        <v>0</v>
      </c>
      <c r="D4868" t="s">
        <v>144</v>
      </c>
      <c r="E4868" s="24">
        <v>0.30645032964541602</v>
      </c>
      <c r="F4868" s="24">
        <v>0.31033821463723099</v>
      </c>
      <c r="G4868" s="24">
        <v>0.29543761522197298</v>
      </c>
      <c r="H4868" s="9">
        <v>0</v>
      </c>
    </row>
    <row r="4869" spans="1:8" x14ac:dyDescent="0.35">
      <c r="A4869" s="8" t="str">
        <f t="shared" si="161"/>
        <v>Consumo per cápita (kg ó litros por individuo)Ovino Ing.RTO CENTRO</v>
      </c>
      <c r="B4869" s="8" t="s">
        <v>266</v>
      </c>
      <c r="C4869" s="8">
        <v>0</v>
      </c>
      <c r="D4869" t="s">
        <v>145</v>
      </c>
      <c r="E4869" s="24">
        <v>0.24021668948254399</v>
      </c>
      <c r="F4869" s="24">
        <v>0.272371023506078</v>
      </c>
      <c r="G4869" s="24">
        <v>0.212161578547687</v>
      </c>
      <c r="H4869" s="9">
        <v>0</v>
      </c>
    </row>
    <row r="4870" spans="1:8" x14ac:dyDescent="0.35">
      <c r="A4870" s="8" t="str">
        <f t="shared" si="161"/>
        <v>Consumo per cápita (kg ó litros por individuo)Ovino Ing.NORTE-CENTRO</v>
      </c>
      <c r="B4870" s="8" t="s">
        <v>266</v>
      </c>
      <c r="C4870" s="8">
        <v>0</v>
      </c>
      <c r="D4870" t="s">
        <v>146</v>
      </c>
      <c r="E4870" s="24">
        <v>0.33666256282975099</v>
      </c>
      <c r="F4870" s="24">
        <v>0.35445447331334101</v>
      </c>
      <c r="G4870" s="24">
        <v>0.27099260764913802</v>
      </c>
      <c r="H4870" s="9">
        <v>0</v>
      </c>
    </row>
    <row r="4871" spans="1:8" x14ac:dyDescent="0.35">
      <c r="A4871" s="8" t="str">
        <f t="shared" si="161"/>
        <v>Consumo per cápita (kg ó litros por individuo)Ovino Ing.NOROESTE</v>
      </c>
      <c r="B4871" s="8" t="s">
        <v>266</v>
      </c>
      <c r="C4871" s="8">
        <v>0</v>
      </c>
      <c r="D4871" t="s">
        <v>147</v>
      </c>
      <c r="E4871" s="24">
        <v>0.18007122303186399</v>
      </c>
      <c r="F4871" s="24">
        <v>7.9754988508048699E-2</v>
      </c>
      <c r="G4871" s="24">
        <v>0.124989134312552</v>
      </c>
      <c r="H4871" s="9">
        <v>0</v>
      </c>
    </row>
    <row r="4872" spans="1:8" x14ac:dyDescent="0.35">
      <c r="A4872" s="8" t="str">
        <f t="shared" si="161"/>
        <v>Consumo per cápita (kg ó litros por individuo)Ovino Ing.&lt;2MIL</v>
      </c>
      <c r="B4872" s="8" t="s">
        <v>266</v>
      </c>
      <c r="C4872" s="8">
        <v>0</v>
      </c>
      <c r="D4872" t="s">
        <v>148</v>
      </c>
      <c r="E4872" s="24">
        <v>0.30040813783013598</v>
      </c>
      <c r="F4872" s="24">
        <v>0.26001624323017503</v>
      </c>
      <c r="G4872" s="24">
        <v>0.39529580474920201</v>
      </c>
      <c r="H4872" s="9">
        <v>0</v>
      </c>
    </row>
    <row r="4873" spans="1:8" x14ac:dyDescent="0.35">
      <c r="A4873" s="8" t="str">
        <f t="shared" si="161"/>
        <v>Consumo per cápita (kg ó litros por individuo)Ovino Ing.2-5MIL</v>
      </c>
      <c r="B4873" s="8" t="s">
        <v>266</v>
      </c>
      <c r="C4873" s="8">
        <v>0</v>
      </c>
      <c r="D4873" t="s">
        <v>149</v>
      </c>
      <c r="E4873" s="24">
        <v>0.23200699749301101</v>
      </c>
      <c r="F4873" s="24">
        <v>0.12482983832410401</v>
      </c>
      <c r="G4873" s="24">
        <v>3.1779395665271798E-2</v>
      </c>
      <c r="H4873" s="9">
        <v>0</v>
      </c>
    </row>
    <row r="4874" spans="1:8" x14ac:dyDescent="0.35">
      <c r="A4874" s="8" t="str">
        <f t="shared" si="161"/>
        <v>Consumo per cápita (kg ó litros por individuo)Ovino Ing.5-10MIL</v>
      </c>
      <c r="B4874" s="8" t="s">
        <v>266</v>
      </c>
      <c r="C4874" s="8">
        <v>0</v>
      </c>
      <c r="D4874" t="s">
        <v>150</v>
      </c>
      <c r="E4874" s="24">
        <v>0.26099294814190499</v>
      </c>
      <c r="F4874" s="24">
        <v>0.50312724147891597</v>
      </c>
      <c r="G4874" s="24">
        <v>0.173155780591081</v>
      </c>
      <c r="H4874" s="9">
        <v>0</v>
      </c>
    </row>
    <row r="4875" spans="1:8" x14ac:dyDescent="0.35">
      <c r="A4875" s="8" t="str">
        <f t="shared" si="161"/>
        <v>Consumo per cápita (kg ó litros por individuo)Ovino Ing.10-30MIL</v>
      </c>
      <c r="B4875" s="8" t="s">
        <v>266</v>
      </c>
      <c r="C4875" s="8">
        <v>0</v>
      </c>
      <c r="D4875" t="s">
        <v>151</v>
      </c>
      <c r="E4875" s="24">
        <v>0.16359840752188501</v>
      </c>
      <c r="F4875" s="24">
        <v>0.16840521232827399</v>
      </c>
      <c r="G4875" s="24">
        <v>0.24966641642974999</v>
      </c>
      <c r="H4875" s="9">
        <v>0</v>
      </c>
    </row>
    <row r="4876" spans="1:8" x14ac:dyDescent="0.35">
      <c r="A4876" s="8" t="str">
        <f t="shared" si="161"/>
        <v>Consumo per cápita (kg ó litros por individuo)Ovino Ing.30-100MIL</v>
      </c>
      <c r="B4876" s="8" t="s">
        <v>266</v>
      </c>
      <c r="C4876" s="8">
        <v>0</v>
      </c>
      <c r="D4876" t="s">
        <v>152</v>
      </c>
      <c r="E4876" s="24">
        <v>0.14077276304757999</v>
      </c>
      <c r="F4876" s="24">
        <v>0.18673546951978001</v>
      </c>
      <c r="G4876" s="24">
        <v>0.213294079851336</v>
      </c>
      <c r="H4876" s="9">
        <v>0</v>
      </c>
    </row>
    <row r="4877" spans="1:8" x14ac:dyDescent="0.35">
      <c r="A4877" s="8" t="str">
        <f t="shared" si="161"/>
        <v>Consumo per cápita (kg ó litros por individuo)Ovino Ing.100-200MIL</v>
      </c>
      <c r="B4877" s="8" t="s">
        <v>266</v>
      </c>
      <c r="C4877" s="8">
        <v>0</v>
      </c>
      <c r="D4877" t="s">
        <v>153</v>
      </c>
      <c r="E4877" s="24">
        <v>0.242195462837347</v>
      </c>
      <c r="F4877" s="24">
        <v>0.191125501820056</v>
      </c>
      <c r="G4877" s="24">
        <v>0.21513684751321499</v>
      </c>
      <c r="H4877" s="9">
        <v>0</v>
      </c>
    </row>
    <row r="4878" spans="1:8" x14ac:dyDescent="0.35">
      <c r="A4878" s="8" t="str">
        <f t="shared" si="161"/>
        <v>Consumo per cápita (kg ó litros por individuo)Ovino Ing.200-500MIL</v>
      </c>
      <c r="B4878" s="8" t="s">
        <v>266</v>
      </c>
      <c r="C4878" s="8">
        <v>0</v>
      </c>
      <c r="D4878" t="s">
        <v>154</v>
      </c>
      <c r="E4878" s="24">
        <v>0.23791690008611599</v>
      </c>
      <c r="F4878" s="24">
        <v>0.30253126252096002</v>
      </c>
      <c r="G4878" s="24">
        <v>0.15570920099121699</v>
      </c>
      <c r="H4878" s="9">
        <v>0</v>
      </c>
    </row>
    <row r="4879" spans="1:8" x14ac:dyDescent="0.35">
      <c r="A4879" s="8" t="str">
        <f t="shared" si="161"/>
        <v>Consumo per cápita (kg ó litros por individuo)Ovino Ing.&gt;500MIL</v>
      </c>
      <c r="B4879" s="8" t="s">
        <v>266</v>
      </c>
      <c r="C4879" s="8">
        <v>0</v>
      </c>
      <c r="D4879" t="s">
        <v>155</v>
      </c>
      <c r="E4879" s="24">
        <v>0.284401838999292</v>
      </c>
      <c r="F4879" s="24">
        <v>0.28240754403641199</v>
      </c>
      <c r="G4879" s="24">
        <v>0.245077704646399</v>
      </c>
      <c r="H4879" s="9">
        <v>0</v>
      </c>
    </row>
    <row r="4880" spans="1:8" x14ac:dyDescent="0.35">
      <c r="A4880" s="8" t="str">
        <f t="shared" si="161"/>
        <v>Consumo per cápita (kg ó litros por individuo)Ovino Ing.DE 15 A 19 AÑOS</v>
      </c>
      <c r="B4880" s="8" t="s">
        <v>266</v>
      </c>
      <c r="C4880" s="8">
        <v>0</v>
      </c>
      <c r="D4880" t="s">
        <v>156</v>
      </c>
      <c r="E4880" s="24" t="s">
        <v>285</v>
      </c>
      <c r="F4880" s="24" t="s">
        <v>285</v>
      </c>
      <c r="G4880" s="24">
        <v>1.65846022338705E-2</v>
      </c>
      <c r="H4880" s="9">
        <v>0</v>
      </c>
    </row>
    <row r="4881" spans="1:8" x14ac:dyDescent="0.35">
      <c r="A4881" s="8" t="str">
        <f t="shared" si="161"/>
        <v>Consumo per cápita (kg ó litros por individuo)Ovino Ing.DE 20 A 24 AÑOS</v>
      </c>
      <c r="B4881" s="8" t="s">
        <v>266</v>
      </c>
      <c r="C4881" s="8">
        <v>0</v>
      </c>
      <c r="D4881" t="s">
        <v>157</v>
      </c>
      <c r="E4881" s="24">
        <v>4.0984828152360202E-2</v>
      </c>
      <c r="F4881" s="24">
        <v>1.9682804717845299E-2</v>
      </c>
      <c r="G4881" s="24">
        <v>6.3082113942941095E-2</v>
      </c>
      <c r="H4881" s="9">
        <v>0</v>
      </c>
    </row>
    <row r="4882" spans="1:8" x14ac:dyDescent="0.35">
      <c r="A4882" s="8" t="str">
        <f t="shared" si="161"/>
        <v>Consumo per cápita (kg ó litros por individuo)Ovino Ing.DE 25 A 34 AÑOS</v>
      </c>
      <c r="B4882" s="8" t="s">
        <v>266</v>
      </c>
      <c r="C4882" s="8">
        <v>0</v>
      </c>
      <c r="D4882" t="s">
        <v>158</v>
      </c>
      <c r="E4882" s="24">
        <v>3.9867639011762303E-2</v>
      </c>
      <c r="F4882" s="24">
        <v>8.3851211268404002E-2</v>
      </c>
      <c r="G4882" s="24">
        <v>0.10684414452798401</v>
      </c>
      <c r="H4882" s="9">
        <v>0</v>
      </c>
    </row>
    <row r="4883" spans="1:8" x14ac:dyDescent="0.35">
      <c r="A4883" s="8" t="str">
        <f t="shared" si="161"/>
        <v>Consumo per cápita (kg ó litros por individuo)Ovino Ing.DE 35 A 49 AÑOS</v>
      </c>
      <c r="B4883" s="8" t="s">
        <v>266</v>
      </c>
      <c r="C4883" s="8">
        <v>0</v>
      </c>
      <c r="D4883" t="s">
        <v>159</v>
      </c>
      <c r="E4883" s="24">
        <v>7.7846520110252601E-2</v>
      </c>
      <c r="F4883" s="24">
        <v>0.129046318344016</v>
      </c>
      <c r="G4883" s="24">
        <v>7.8001560410986506E-2</v>
      </c>
      <c r="H4883" s="9">
        <v>0</v>
      </c>
    </row>
    <row r="4884" spans="1:8" x14ac:dyDescent="0.35">
      <c r="A4884" s="8" t="str">
        <f t="shared" si="161"/>
        <v>Consumo per cápita (kg ó litros por individuo)Ovino Ing.DE 50 A 59 AÑOS</v>
      </c>
      <c r="B4884" s="8" t="s">
        <v>266</v>
      </c>
      <c r="C4884" s="8">
        <v>0</v>
      </c>
      <c r="D4884" t="s">
        <v>160</v>
      </c>
      <c r="E4884" s="24">
        <v>0.27912864508570701</v>
      </c>
      <c r="F4884" s="24">
        <v>0.36281766926310799</v>
      </c>
      <c r="G4884" s="24">
        <v>0.21636392921648101</v>
      </c>
      <c r="H4884" s="9">
        <v>0</v>
      </c>
    </row>
    <row r="4885" spans="1:8" x14ac:dyDescent="0.35">
      <c r="A4885" s="8" t="str">
        <f t="shared" si="161"/>
        <v>Consumo per cápita (kg ó litros por individuo)Ovino Ing.DE 60 A 75 AÑOS</v>
      </c>
      <c r="B4885" s="8" t="s">
        <v>266</v>
      </c>
      <c r="C4885" s="8">
        <v>0</v>
      </c>
      <c r="D4885" t="s">
        <v>161</v>
      </c>
      <c r="E4885" s="24">
        <v>0.57410726243305799</v>
      </c>
      <c r="F4885" s="24">
        <v>0.51447225539221697</v>
      </c>
      <c r="G4885" s="24">
        <v>0.54789456444218898</v>
      </c>
      <c r="H4885" s="9">
        <v>0</v>
      </c>
    </row>
    <row r="4886" spans="1:8" x14ac:dyDescent="0.35">
      <c r="A4886" s="8" t="str">
        <f t="shared" si="161"/>
        <v>Consumo per cápita (kg ó litros por individuo)Ovino Ing.NIVEL ALTO</v>
      </c>
      <c r="B4886" s="8" t="s">
        <v>266</v>
      </c>
      <c r="C4886" s="8">
        <v>0</v>
      </c>
      <c r="D4886" t="s">
        <v>245</v>
      </c>
      <c r="E4886" s="24">
        <v>0.23974435416857301</v>
      </c>
      <c r="F4886" s="24">
        <v>0.26405649795256497</v>
      </c>
      <c r="G4886" s="24">
        <v>0.207241009329314</v>
      </c>
      <c r="H4886" s="9">
        <v>0</v>
      </c>
    </row>
    <row r="4887" spans="1:8" x14ac:dyDescent="0.35">
      <c r="A4887" s="8" t="str">
        <f t="shared" si="161"/>
        <v>Consumo per cápita (kg ó litros por individuo)Ovino Ing.NIVEL MEDIO ALTO</v>
      </c>
      <c r="B4887" s="8" t="s">
        <v>266</v>
      </c>
      <c r="C4887" s="8">
        <v>0</v>
      </c>
      <c r="D4887" t="s">
        <v>246</v>
      </c>
      <c r="E4887" s="24">
        <v>0.202428834207069</v>
      </c>
      <c r="F4887" s="24">
        <v>0.25171069978994798</v>
      </c>
      <c r="G4887" s="24">
        <v>0.12168394968475101</v>
      </c>
      <c r="H4887" s="9">
        <v>0</v>
      </c>
    </row>
    <row r="4888" spans="1:8" x14ac:dyDescent="0.35">
      <c r="A4888" s="8" t="str">
        <f t="shared" si="161"/>
        <v>Consumo per cápita (kg ó litros por individuo)Ovino Ing.NIVEL MEDIO</v>
      </c>
      <c r="B4888" s="8" t="s">
        <v>266</v>
      </c>
      <c r="C4888" s="8">
        <v>0</v>
      </c>
      <c r="D4888" t="s">
        <v>247</v>
      </c>
      <c r="E4888" s="24">
        <v>0.24163864154237599</v>
      </c>
      <c r="F4888" s="24">
        <v>0.247543196516924</v>
      </c>
      <c r="G4888" s="24">
        <v>0.19318013055741301</v>
      </c>
      <c r="H4888" s="9">
        <v>0</v>
      </c>
    </row>
    <row r="4889" spans="1:8" x14ac:dyDescent="0.35">
      <c r="A4889" s="8" t="str">
        <f t="shared" si="161"/>
        <v>Consumo per cápita (kg ó litros por individuo)Ovino Ing.NIVEL MEDIO BAJO</v>
      </c>
      <c r="B4889" s="8" t="s">
        <v>266</v>
      </c>
      <c r="C4889" s="8">
        <v>0</v>
      </c>
      <c r="D4889" t="s">
        <v>248</v>
      </c>
      <c r="E4889" s="24">
        <v>0.11659103979027501</v>
      </c>
      <c r="F4889" s="24">
        <v>0.141792506990738</v>
      </c>
      <c r="G4889" s="24">
        <v>0.27886354810659097</v>
      </c>
      <c r="H4889" s="9">
        <v>0</v>
      </c>
    </row>
    <row r="4890" spans="1:8" x14ac:dyDescent="0.35">
      <c r="A4890" s="8" t="str">
        <f t="shared" si="161"/>
        <v>Consumo per cápita (kg ó litros por individuo)Ovino Ing.NIVEL BAJO</v>
      </c>
      <c r="B4890" s="8" t="s">
        <v>266</v>
      </c>
      <c r="C4890" s="8">
        <v>0</v>
      </c>
      <c r="D4890" t="s">
        <v>249</v>
      </c>
      <c r="E4890" s="24">
        <v>0.24568428989027799</v>
      </c>
      <c r="F4890" s="24">
        <v>0.27432537106662702</v>
      </c>
      <c r="G4890" s="24">
        <v>0.26053692312197402</v>
      </c>
      <c r="H4890" s="9">
        <v>0</v>
      </c>
    </row>
    <row r="4891" spans="1:8" x14ac:dyDescent="0.35">
      <c r="A4891" s="8" t="str">
        <f t="shared" si="161"/>
        <v>Consumo per cápita (kg ó litros por individuo)Ovino Ing.HOMBRE</v>
      </c>
      <c r="B4891" s="8" t="s">
        <v>266</v>
      </c>
      <c r="C4891" s="8">
        <v>0</v>
      </c>
      <c r="D4891" t="s">
        <v>166</v>
      </c>
      <c r="E4891" s="24">
        <v>0.27672467065274797</v>
      </c>
      <c r="F4891" s="24">
        <v>0.311619776618134</v>
      </c>
      <c r="G4891" s="24">
        <v>0.23450437450387901</v>
      </c>
      <c r="H4891" s="9">
        <v>0</v>
      </c>
    </row>
    <row r="4892" spans="1:8" x14ac:dyDescent="0.35">
      <c r="A4892" s="8" t="str">
        <f t="shared" si="161"/>
        <v>Consumo per cápita (kg ó litros por individuo)Ovino Ing.MUJER</v>
      </c>
      <c r="B4892" s="8" t="s">
        <v>266</v>
      </c>
      <c r="C4892" s="8">
        <v>0</v>
      </c>
      <c r="D4892" t="s">
        <v>167</v>
      </c>
      <c r="E4892" s="24">
        <v>0.159096268989842</v>
      </c>
      <c r="F4892" s="24">
        <v>0.17173191002747601</v>
      </c>
      <c r="G4892" s="24">
        <v>0.192981127430123</v>
      </c>
      <c r="H4892" s="9">
        <v>0</v>
      </c>
    </row>
    <row r="4893" spans="1:8" x14ac:dyDescent="0.35">
      <c r="A4893" s="8" t="str">
        <f t="shared" ref="A4893:A4922" si="162">$I$4683&amp;$C$4893&amp;D4893</f>
        <v>Consumo per cápita (kg ó litros por individuo)Resto Carne Ing.T.ESPAÑA</v>
      </c>
      <c r="B4893" s="8" t="s">
        <v>266</v>
      </c>
      <c r="C4893" s="8" t="s">
        <v>62</v>
      </c>
      <c r="D4893" t="s">
        <v>138</v>
      </c>
      <c r="E4893" s="24">
        <v>0.67117519777117696</v>
      </c>
      <c r="F4893" s="24">
        <v>0.64556997038056196</v>
      </c>
      <c r="G4893" s="24">
        <v>0.60551801048177101</v>
      </c>
      <c r="H4893" s="9">
        <v>0</v>
      </c>
    </row>
    <row r="4894" spans="1:8" x14ac:dyDescent="0.35">
      <c r="A4894" s="8" t="str">
        <f t="shared" si="162"/>
        <v>Consumo per cápita (kg ó litros por individuo)Resto Carne Ing.BCN AM</v>
      </c>
      <c r="B4894" s="8" t="s">
        <v>266</v>
      </c>
      <c r="C4894" s="8">
        <v>0</v>
      </c>
      <c r="D4894" t="s">
        <v>140</v>
      </c>
      <c r="E4894" s="24">
        <v>0.60398118973568204</v>
      </c>
      <c r="F4894" s="24">
        <v>0.62486207746700795</v>
      </c>
      <c r="G4894" s="24">
        <v>0.62591939569064603</v>
      </c>
      <c r="H4894" s="9">
        <v>0</v>
      </c>
    </row>
    <row r="4895" spans="1:8" x14ac:dyDescent="0.35">
      <c r="A4895" s="8" t="str">
        <f t="shared" si="162"/>
        <v>Consumo per cápita (kg ó litros por individuo)Resto Carne Ing.REST.CAT ARAGON</v>
      </c>
      <c r="B4895" s="8" t="s">
        <v>266</v>
      </c>
      <c r="C4895" s="8">
        <v>0</v>
      </c>
      <c r="D4895" t="s">
        <v>141</v>
      </c>
      <c r="E4895" s="24">
        <v>0.95167500340212996</v>
      </c>
      <c r="F4895" s="24">
        <v>0.84535943330212304</v>
      </c>
      <c r="G4895" s="24">
        <v>0.81107095904241799</v>
      </c>
      <c r="H4895" s="9">
        <v>0</v>
      </c>
    </row>
    <row r="4896" spans="1:8" x14ac:dyDescent="0.35">
      <c r="A4896" s="8" t="str">
        <f t="shared" si="162"/>
        <v>Consumo per cápita (kg ó litros por individuo)Resto Carne Ing.LEVANTE</v>
      </c>
      <c r="B4896" s="8" t="s">
        <v>266</v>
      </c>
      <c r="C4896" s="8">
        <v>0</v>
      </c>
      <c r="D4896" t="s">
        <v>142</v>
      </c>
      <c r="E4896" s="24">
        <v>0.68457569970384102</v>
      </c>
      <c r="F4896" s="24">
        <v>0.69736203019766496</v>
      </c>
      <c r="G4896" s="24">
        <v>0.654626389792208</v>
      </c>
      <c r="H4896" s="9">
        <v>0</v>
      </c>
    </row>
    <row r="4897" spans="1:8" x14ac:dyDescent="0.35">
      <c r="A4897" s="8" t="str">
        <f t="shared" si="162"/>
        <v>Consumo per cápita (kg ó litros por individuo)Resto Carne Ing.ANDALUCIA</v>
      </c>
      <c r="B4897" s="8" t="s">
        <v>266</v>
      </c>
      <c r="C4897" s="8">
        <v>0</v>
      </c>
      <c r="D4897" t="s">
        <v>143</v>
      </c>
      <c r="E4897" s="24">
        <v>0.56405173669137498</v>
      </c>
      <c r="F4897" s="24">
        <v>0.529797348319201</v>
      </c>
      <c r="G4897" s="24">
        <v>0.40747251126858602</v>
      </c>
      <c r="H4897" s="9">
        <v>0</v>
      </c>
    </row>
    <row r="4898" spans="1:8" x14ac:dyDescent="0.35">
      <c r="A4898" s="8" t="str">
        <f t="shared" si="162"/>
        <v>Consumo per cápita (kg ó litros por individuo)Resto Carne Ing.MDD AM</v>
      </c>
      <c r="B4898" s="8" t="s">
        <v>266</v>
      </c>
      <c r="C4898" s="8">
        <v>0</v>
      </c>
      <c r="D4898" t="s">
        <v>144</v>
      </c>
      <c r="E4898" s="24">
        <v>0.74023431247677196</v>
      </c>
      <c r="F4898" s="24">
        <v>0.88820082906791797</v>
      </c>
      <c r="G4898" s="24">
        <v>0.84594716528522496</v>
      </c>
      <c r="H4898" s="9">
        <v>0</v>
      </c>
    </row>
    <row r="4899" spans="1:8" x14ac:dyDescent="0.35">
      <c r="A4899" s="8" t="str">
        <f t="shared" si="162"/>
        <v>Consumo per cápita (kg ó litros por individuo)Resto Carne Ing.RTO CENTRO</v>
      </c>
      <c r="B4899" s="8" t="s">
        <v>266</v>
      </c>
      <c r="C4899" s="8">
        <v>0</v>
      </c>
      <c r="D4899" t="s">
        <v>145</v>
      </c>
      <c r="E4899" s="24">
        <v>0.60764044831945596</v>
      </c>
      <c r="F4899" s="24">
        <v>0.48752532625989797</v>
      </c>
      <c r="G4899" s="24">
        <v>0.5096925896194</v>
      </c>
      <c r="H4899" s="9">
        <v>0</v>
      </c>
    </row>
    <row r="4900" spans="1:8" x14ac:dyDescent="0.35">
      <c r="A4900" s="8" t="str">
        <f t="shared" si="162"/>
        <v>Consumo per cápita (kg ó litros por individuo)Resto Carne Ing.NORTE-CENTRO</v>
      </c>
      <c r="B4900" s="8" t="s">
        <v>266</v>
      </c>
      <c r="C4900" s="8">
        <v>0</v>
      </c>
      <c r="D4900" t="s">
        <v>146</v>
      </c>
      <c r="E4900" s="24">
        <v>0.56951146970959299</v>
      </c>
      <c r="F4900" s="24">
        <v>0.54916997338115103</v>
      </c>
      <c r="G4900" s="24">
        <v>0.54184469035191796</v>
      </c>
      <c r="H4900" s="9">
        <v>0</v>
      </c>
    </row>
    <row r="4901" spans="1:8" x14ac:dyDescent="0.35">
      <c r="A4901" s="8" t="str">
        <f t="shared" si="162"/>
        <v>Consumo per cápita (kg ó litros por individuo)Resto Carne Ing.NOROESTE</v>
      </c>
      <c r="B4901" s="8" t="s">
        <v>266</v>
      </c>
      <c r="C4901" s="8">
        <v>0</v>
      </c>
      <c r="D4901" t="s">
        <v>147</v>
      </c>
      <c r="E4901" s="24">
        <v>0.62426669670601098</v>
      </c>
      <c r="F4901" s="24">
        <v>0.45441284913748398</v>
      </c>
      <c r="G4901" s="24">
        <v>0.441091267954072</v>
      </c>
      <c r="H4901" s="9">
        <v>0</v>
      </c>
    </row>
    <row r="4902" spans="1:8" x14ac:dyDescent="0.35">
      <c r="A4902" s="8" t="str">
        <f t="shared" si="162"/>
        <v>Consumo per cápita (kg ó litros por individuo)Resto Carne Ing.&lt;2MIL</v>
      </c>
      <c r="B4902" s="8" t="s">
        <v>266</v>
      </c>
      <c r="C4902" s="8">
        <v>0</v>
      </c>
      <c r="D4902" t="s">
        <v>148</v>
      </c>
      <c r="E4902" s="24">
        <v>0.43153866255114598</v>
      </c>
      <c r="F4902" s="24">
        <v>0.38750980061012602</v>
      </c>
      <c r="G4902" s="24">
        <v>0.40283464132811703</v>
      </c>
      <c r="H4902" s="9">
        <v>0</v>
      </c>
    </row>
    <row r="4903" spans="1:8" x14ac:dyDescent="0.35">
      <c r="A4903" s="8" t="str">
        <f t="shared" si="162"/>
        <v>Consumo per cápita (kg ó litros por individuo)Resto Carne Ing.2-5MIL</v>
      </c>
      <c r="B4903" s="8" t="s">
        <v>266</v>
      </c>
      <c r="C4903" s="8">
        <v>0</v>
      </c>
      <c r="D4903" t="s">
        <v>149</v>
      </c>
      <c r="E4903" s="24">
        <v>0.82894037208273297</v>
      </c>
      <c r="F4903" s="24">
        <v>0.51462917061034097</v>
      </c>
      <c r="G4903" s="24">
        <v>0.51005749270756195</v>
      </c>
      <c r="H4903" s="9">
        <v>0</v>
      </c>
    </row>
    <row r="4904" spans="1:8" x14ac:dyDescent="0.35">
      <c r="A4904" s="8" t="str">
        <f t="shared" si="162"/>
        <v>Consumo per cápita (kg ó litros por individuo)Resto Carne Ing.5-10MIL</v>
      </c>
      <c r="B4904" s="8" t="s">
        <v>266</v>
      </c>
      <c r="C4904" s="8">
        <v>0</v>
      </c>
      <c r="D4904" t="s">
        <v>150</v>
      </c>
      <c r="E4904" s="24">
        <v>0.67055798851917003</v>
      </c>
      <c r="F4904" s="24">
        <v>0.54600450023842695</v>
      </c>
      <c r="G4904" s="24">
        <v>0.57417151147151702</v>
      </c>
      <c r="H4904" s="9">
        <v>0</v>
      </c>
    </row>
    <row r="4905" spans="1:8" x14ac:dyDescent="0.35">
      <c r="A4905" s="8" t="str">
        <f t="shared" si="162"/>
        <v>Consumo per cápita (kg ó litros por individuo)Resto Carne Ing.10-30MIL</v>
      </c>
      <c r="B4905" s="8" t="s">
        <v>266</v>
      </c>
      <c r="C4905" s="8">
        <v>0</v>
      </c>
      <c r="D4905" t="s">
        <v>151</v>
      </c>
      <c r="E4905" s="24">
        <v>0.58465531332594001</v>
      </c>
      <c r="F4905" s="24">
        <v>0.66592472643871903</v>
      </c>
      <c r="G4905" s="24">
        <v>0.59285898005858695</v>
      </c>
      <c r="H4905" s="9">
        <v>0</v>
      </c>
    </row>
    <row r="4906" spans="1:8" x14ac:dyDescent="0.35">
      <c r="A4906" s="8" t="str">
        <f t="shared" si="162"/>
        <v>Consumo per cápita (kg ó litros por individuo)Resto Carne Ing.30-100MIL</v>
      </c>
      <c r="B4906" s="8" t="s">
        <v>266</v>
      </c>
      <c r="C4906" s="8">
        <v>0</v>
      </c>
      <c r="D4906" t="s">
        <v>152</v>
      </c>
      <c r="E4906" s="24">
        <v>0.60354433372128802</v>
      </c>
      <c r="F4906" s="24">
        <v>0.656563799741266</v>
      </c>
      <c r="G4906" s="24">
        <v>0.59331035383240804</v>
      </c>
      <c r="H4906" s="9">
        <v>0</v>
      </c>
    </row>
    <row r="4907" spans="1:8" x14ac:dyDescent="0.35">
      <c r="A4907" s="8" t="str">
        <f t="shared" si="162"/>
        <v>Consumo per cápita (kg ó litros por individuo)Resto Carne Ing.100-200MIL</v>
      </c>
      <c r="B4907" s="8" t="s">
        <v>266</v>
      </c>
      <c r="C4907" s="8">
        <v>0</v>
      </c>
      <c r="D4907" t="s">
        <v>153</v>
      </c>
      <c r="E4907" s="24">
        <v>0.84180590357967</v>
      </c>
      <c r="F4907" s="24">
        <v>0.76190562403974504</v>
      </c>
      <c r="G4907" s="24">
        <v>0.69845808431760803</v>
      </c>
      <c r="H4907" s="9">
        <v>0</v>
      </c>
    </row>
    <row r="4908" spans="1:8" x14ac:dyDescent="0.35">
      <c r="A4908" s="8" t="str">
        <f t="shared" si="162"/>
        <v>Consumo per cápita (kg ó litros por individuo)Resto Carne Ing.200-500MIL</v>
      </c>
      <c r="B4908" s="8" t="s">
        <v>266</v>
      </c>
      <c r="C4908" s="8">
        <v>0</v>
      </c>
      <c r="D4908" t="s">
        <v>154</v>
      </c>
      <c r="E4908" s="24">
        <v>0.80166654552268601</v>
      </c>
      <c r="F4908" s="24">
        <v>0.714687927353157</v>
      </c>
      <c r="G4908" s="24">
        <v>0.65973121421833203</v>
      </c>
      <c r="H4908" s="9">
        <v>0</v>
      </c>
    </row>
    <row r="4909" spans="1:8" x14ac:dyDescent="0.35">
      <c r="A4909" s="8" t="str">
        <f t="shared" si="162"/>
        <v>Consumo per cápita (kg ó litros por individuo)Resto Carne Ing.&gt;500MIL</v>
      </c>
      <c r="B4909" s="8" t="s">
        <v>266</v>
      </c>
      <c r="C4909" s="8">
        <v>0</v>
      </c>
      <c r="D4909" t="s">
        <v>155</v>
      </c>
      <c r="E4909" s="24">
        <v>0.66954841401230802</v>
      </c>
      <c r="F4909" s="24">
        <v>0.676119702884173</v>
      </c>
      <c r="G4909" s="24">
        <v>0.65680783101517404</v>
      </c>
      <c r="H4909" s="9">
        <v>0</v>
      </c>
    </row>
    <row r="4910" spans="1:8" x14ac:dyDescent="0.35">
      <c r="A4910" s="8" t="str">
        <f t="shared" si="162"/>
        <v>Consumo per cápita (kg ó litros por individuo)Resto Carne Ing.DE 15 A 19 AÑOS</v>
      </c>
      <c r="B4910" s="8" t="s">
        <v>266</v>
      </c>
      <c r="C4910" s="8">
        <v>0</v>
      </c>
      <c r="D4910" t="s">
        <v>156</v>
      </c>
      <c r="E4910" s="24">
        <v>0.21465941236436001</v>
      </c>
      <c r="F4910" s="24">
        <v>0.194754841788884</v>
      </c>
      <c r="G4910" s="24">
        <v>0.105750896895502</v>
      </c>
      <c r="H4910" s="9">
        <v>0</v>
      </c>
    </row>
    <row r="4911" spans="1:8" x14ac:dyDescent="0.35">
      <c r="A4911" s="8" t="str">
        <f t="shared" si="162"/>
        <v>Consumo per cápita (kg ó litros por individuo)Resto Carne Ing.DE 20 A 24 AÑOS</v>
      </c>
      <c r="B4911" s="8" t="s">
        <v>266</v>
      </c>
      <c r="C4911" s="8">
        <v>0</v>
      </c>
      <c r="D4911" t="s">
        <v>157</v>
      </c>
      <c r="E4911" s="24">
        <v>0.149521602108527</v>
      </c>
      <c r="F4911" s="24">
        <v>0.23811264850590799</v>
      </c>
      <c r="G4911" s="24">
        <v>0.42143602856635798</v>
      </c>
      <c r="H4911" s="9">
        <v>0</v>
      </c>
    </row>
    <row r="4912" spans="1:8" x14ac:dyDescent="0.35">
      <c r="A4912" s="8" t="str">
        <f t="shared" si="162"/>
        <v>Consumo per cápita (kg ó litros por individuo)Resto Carne Ing.DE 25 A 34 AÑOS</v>
      </c>
      <c r="B4912" s="8" t="s">
        <v>266</v>
      </c>
      <c r="C4912" s="8">
        <v>0</v>
      </c>
      <c r="D4912" t="s">
        <v>158</v>
      </c>
      <c r="E4912" s="24">
        <v>0.516229586121422</v>
      </c>
      <c r="F4912" s="24">
        <v>0.46626637628114997</v>
      </c>
      <c r="G4912" s="24">
        <v>0.49803615939529</v>
      </c>
      <c r="H4912" s="9">
        <v>0</v>
      </c>
    </row>
    <row r="4913" spans="1:8" x14ac:dyDescent="0.35">
      <c r="A4913" s="8" t="str">
        <f t="shared" si="162"/>
        <v>Consumo per cápita (kg ó litros por individuo)Resto Carne Ing.DE 35 A 49 AÑOS</v>
      </c>
      <c r="B4913" s="8" t="s">
        <v>266</v>
      </c>
      <c r="C4913" s="8">
        <v>0</v>
      </c>
      <c r="D4913" t="s">
        <v>159</v>
      </c>
      <c r="E4913" s="24">
        <v>0.57326822297505997</v>
      </c>
      <c r="F4913" s="24">
        <v>0.51669777345505297</v>
      </c>
      <c r="G4913" s="24">
        <v>0.49329615816436001</v>
      </c>
      <c r="H4913" s="9">
        <v>0</v>
      </c>
    </row>
    <row r="4914" spans="1:8" x14ac:dyDescent="0.35">
      <c r="A4914" s="8" t="str">
        <f t="shared" si="162"/>
        <v>Consumo per cápita (kg ó litros por individuo)Resto Carne Ing.DE 50 A 59 AÑOS</v>
      </c>
      <c r="B4914" s="8" t="s">
        <v>266</v>
      </c>
      <c r="C4914" s="8">
        <v>0</v>
      </c>
      <c r="D4914" t="s">
        <v>160</v>
      </c>
      <c r="E4914" s="24">
        <v>0.99389321974132805</v>
      </c>
      <c r="F4914" s="24">
        <v>0.95443676159396096</v>
      </c>
      <c r="G4914" s="24">
        <v>0.69850069795743597</v>
      </c>
      <c r="H4914" s="9">
        <v>0</v>
      </c>
    </row>
    <row r="4915" spans="1:8" x14ac:dyDescent="0.35">
      <c r="A4915" s="8" t="str">
        <f t="shared" si="162"/>
        <v>Consumo per cápita (kg ó litros por individuo)Resto Carne Ing.DE 60 A 75 AÑOS</v>
      </c>
      <c r="B4915" s="8" t="s">
        <v>266</v>
      </c>
      <c r="C4915" s="8">
        <v>0</v>
      </c>
      <c r="D4915" t="s">
        <v>161</v>
      </c>
      <c r="E4915" s="24">
        <v>0.905009673231147</v>
      </c>
      <c r="F4915" s="24">
        <v>0.91030848238816597</v>
      </c>
      <c r="G4915" s="24">
        <v>0.936286844062162</v>
      </c>
      <c r="H4915" s="9">
        <v>0</v>
      </c>
    </row>
    <row r="4916" spans="1:8" x14ac:dyDescent="0.35">
      <c r="A4916" s="8" t="str">
        <f t="shared" si="162"/>
        <v>Consumo per cápita (kg ó litros por individuo)Resto Carne Ing.NIVEL ALTO</v>
      </c>
      <c r="B4916" s="8" t="s">
        <v>266</v>
      </c>
      <c r="C4916" s="8">
        <v>0</v>
      </c>
      <c r="D4916" t="s">
        <v>245</v>
      </c>
      <c r="E4916" s="24">
        <v>0.93541127698347404</v>
      </c>
      <c r="F4916" s="24">
        <v>0.76157738111552398</v>
      </c>
      <c r="G4916" s="24">
        <v>0.70146078217931196</v>
      </c>
      <c r="H4916" s="9">
        <v>0</v>
      </c>
    </row>
    <row r="4917" spans="1:8" x14ac:dyDescent="0.35">
      <c r="A4917" s="8" t="str">
        <f t="shared" si="162"/>
        <v>Consumo per cápita (kg ó litros por individuo)Resto Carne Ing.NIVEL MEDIO ALTO</v>
      </c>
      <c r="B4917" s="8" t="s">
        <v>266</v>
      </c>
      <c r="C4917" s="8">
        <v>0</v>
      </c>
      <c r="D4917" t="s">
        <v>246</v>
      </c>
      <c r="E4917" s="24">
        <v>0.61438803648410101</v>
      </c>
      <c r="F4917" s="24">
        <v>0.747354358421635</v>
      </c>
      <c r="G4917" s="24">
        <v>0.62477372838317902</v>
      </c>
      <c r="H4917" s="9">
        <v>0</v>
      </c>
    </row>
    <row r="4918" spans="1:8" x14ac:dyDescent="0.35">
      <c r="A4918" s="8" t="str">
        <f t="shared" si="162"/>
        <v>Consumo per cápita (kg ó litros por individuo)Resto Carne Ing.NIVEL MEDIO</v>
      </c>
      <c r="B4918" s="8" t="s">
        <v>266</v>
      </c>
      <c r="C4918" s="8">
        <v>0</v>
      </c>
      <c r="D4918" t="s">
        <v>247</v>
      </c>
      <c r="E4918" s="24">
        <v>0.59827651634180301</v>
      </c>
      <c r="F4918" s="24">
        <v>0.67920768409631505</v>
      </c>
      <c r="G4918" s="24">
        <v>0.55918162878331301</v>
      </c>
      <c r="H4918" s="9">
        <v>0</v>
      </c>
    </row>
    <row r="4919" spans="1:8" x14ac:dyDescent="0.35">
      <c r="A4919" s="8" t="str">
        <f t="shared" si="162"/>
        <v>Consumo per cápita (kg ó litros por individuo)Resto Carne Ing.NIVEL MEDIO BAJO</v>
      </c>
      <c r="B4919" s="8" t="s">
        <v>266</v>
      </c>
      <c r="C4919" s="8">
        <v>0</v>
      </c>
      <c r="D4919" t="s">
        <v>248</v>
      </c>
      <c r="E4919" s="24">
        <v>0.62292349386093804</v>
      </c>
      <c r="F4919" s="24">
        <v>0.56387902811992996</v>
      </c>
      <c r="G4919" s="24">
        <v>0.75481715256876503</v>
      </c>
      <c r="H4919" s="9">
        <v>0</v>
      </c>
    </row>
    <row r="4920" spans="1:8" x14ac:dyDescent="0.35">
      <c r="A4920" s="8" t="str">
        <f t="shared" si="162"/>
        <v>Consumo per cápita (kg ó litros por individuo)Resto Carne Ing.NIVEL BAJO</v>
      </c>
      <c r="B4920" s="8" t="s">
        <v>266</v>
      </c>
      <c r="C4920" s="8">
        <v>0</v>
      </c>
      <c r="D4920" t="s">
        <v>249</v>
      </c>
      <c r="E4920" s="24">
        <v>0.55860569823305595</v>
      </c>
      <c r="F4920" s="24">
        <v>0.472561666632557</v>
      </c>
      <c r="G4920" s="24">
        <v>0.44336890096651099</v>
      </c>
      <c r="H4920" s="9">
        <v>0</v>
      </c>
    </row>
    <row r="4921" spans="1:8" x14ac:dyDescent="0.35">
      <c r="A4921" s="8" t="str">
        <f t="shared" si="162"/>
        <v>Consumo per cápita (kg ó litros por individuo)Resto Carne Ing.HOMBRE</v>
      </c>
      <c r="B4921" s="8" t="s">
        <v>266</v>
      </c>
      <c r="C4921" s="8">
        <v>0</v>
      </c>
      <c r="D4921" t="s">
        <v>166</v>
      </c>
      <c r="E4921" s="24">
        <v>0.64628413942018903</v>
      </c>
      <c r="F4921" s="24">
        <v>0.655206896519407</v>
      </c>
      <c r="G4921" s="24">
        <v>0.57905463824981995</v>
      </c>
      <c r="H4921" s="9">
        <v>0</v>
      </c>
    </row>
    <row r="4922" spans="1:8" x14ac:dyDescent="0.35">
      <c r="A4922" s="8" t="str">
        <f t="shared" si="162"/>
        <v>Consumo per cápita (kg ó litros por individuo)Resto Carne Ing.MUJER</v>
      </c>
      <c r="B4922" s="8" t="s">
        <v>266</v>
      </c>
      <c r="C4922" s="8">
        <v>0</v>
      </c>
      <c r="D4922" t="s">
        <v>167</v>
      </c>
      <c r="E4922" s="24">
        <v>0.69576952193959496</v>
      </c>
      <c r="F4922" s="24">
        <v>0.63606400273356301</v>
      </c>
      <c r="G4922" s="24">
        <v>0.63167205246783897</v>
      </c>
      <c r="H4922" s="9">
        <v>0</v>
      </c>
    </row>
    <row r="4923" spans="1:8" x14ac:dyDescent="0.35">
      <c r="A4923" s="8" t="str">
        <f t="shared" ref="A4923:A4952" si="163">$I$4683&amp;$C$4923&amp;D4923</f>
        <v>Consumo per cápita (kg ó litros por individuo)Carnes Transform.IngT.ESPAÑA</v>
      </c>
      <c r="B4923" s="8" t="s">
        <v>266</v>
      </c>
      <c r="C4923" s="8" t="s">
        <v>64</v>
      </c>
      <c r="D4923" t="s">
        <v>138</v>
      </c>
      <c r="E4923" s="24">
        <v>0.80778221285096197</v>
      </c>
      <c r="F4923" s="24">
        <v>0.86758281273779303</v>
      </c>
      <c r="G4923" s="24">
        <v>0.864317376403961</v>
      </c>
      <c r="H4923" s="9">
        <v>0</v>
      </c>
    </row>
    <row r="4924" spans="1:8" x14ac:dyDescent="0.35">
      <c r="A4924" s="8" t="str">
        <f t="shared" si="163"/>
        <v>Consumo per cápita (kg ó litros por individuo)Carnes Transform.IngBCN AM</v>
      </c>
      <c r="B4924" s="8" t="s">
        <v>266</v>
      </c>
      <c r="C4924" s="8">
        <v>0</v>
      </c>
      <c r="D4924" t="s">
        <v>140</v>
      </c>
      <c r="E4924" s="24">
        <v>0.83747158945766298</v>
      </c>
      <c r="F4924" s="24">
        <v>1.0543577188201401</v>
      </c>
      <c r="G4924" s="24">
        <v>0.95169841238094099</v>
      </c>
      <c r="H4924" s="9">
        <v>0</v>
      </c>
    </row>
    <row r="4925" spans="1:8" x14ac:dyDescent="0.35">
      <c r="A4925" s="8" t="str">
        <f t="shared" si="163"/>
        <v>Consumo per cápita (kg ó litros por individuo)Carnes Transform.IngREST.CAT ARAGON</v>
      </c>
      <c r="B4925" s="8" t="s">
        <v>266</v>
      </c>
      <c r="C4925" s="8">
        <v>0</v>
      </c>
      <c r="D4925" t="s">
        <v>141</v>
      </c>
      <c r="E4925" s="24">
        <v>0.67342804502347497</v>
      </c>
      <c r="F4925" s="24">
        <v>0.78777883025459705</v>
      </c>
      <c r="G4925" s="24">
        <v>0.77836766095625598</v>
      </c>
      <c r="H4925" s="9">
        <v>0</v>
      </c>
    </row>
    <row r="4926" spans="1:8" x14ac:dyDescent="0.35">
      <c r="A4926" s="8" t="str">
        <f t="shared" si="163"/>
        <v>Consumo per cápita (kg ó litros por individuo)Carnes Transform.IngLEVANTE</v>
      </c>
      <c r="B4926" s="8" t="s">
        <v>266</v>
      </c>
      <c r="C4926" s="8">
        <v>0</v>
      </c>
      <c r="D4926" t="s">
        <v>142</v>
      </c>
      <c r="E4926" s="24">
        <v>0.91362802633089302</v>
      </c>
      <c r="F4926" s="24">
        <v>1.00070031044625</v>
      </c>
      <c r="G4926" s="24">
        <v>1.0400334114774401</v>
      </c>
      <c r="H4926" s="9">
        <v>0</v>
      </c>
    </row>
    <row r="4927" spans="1:8" x14ac:dyDescent="0.35">
      <c r="A4927" s="8" t="str">
        <f t="shared" si="163"/>
        <v>Consumo per cápita (kg ó litros por individuo)Carnes Transform.IngANDALUCIA</v>
      </c>
      <c r="B4927" s="8" t="s">
        <v>266</v>
      </c>
      <c r="C4927" s="8">
        <v>0</v>
      </c>
      <c r="D4927" t="s">
        <v>143</v>
      </c>
      <c r="E4927" s="24">
        <v>0.89137885702358799</v>
      </c>
      <c r="F4927" s="24">
        <v>0.898591227352319</v>
      </c>
      <c r="G4927" s="24">
        <v>0.91286950231174602</v>
      </c>
      <c r="H4927" s="9">
        <v>0</v>
      </c>
    </row>
    <row r="4928" spans="1:8" x14ac:dyDescent="0.35">
      <c r="A4928" s="8" t="str">
        <f t="shared" si="163"/>
        <v>Consumo per cápita (kg ó litros por individuo)Carnes Transform.IngMDD AM</v>
      </c>
      <c r="B4928" s="8" t="s">
        <v>266</v>
      </c>
      <c r="C4928" s="8">
        <v>0</v>
      </c>
      <c r="D4928" t="s">
        <v>144</v>
      </c>
      <c r="E4928" s="24">
        <v>0.90011868872297995</v>
      </c>
      <c r="F4928" s="24">
        <v>0.99968600827861498</v>
      </c>
      <c r="G4928" s="24">
        <v>0.96194475626065501</v>
      </c>
      <c r="H4928" s="9">
        <v>0</v>
      </c>
    </row>
    <row r="4929" spans="1:8" x14ac:dyDescent="0.35">
      <c r="A4929" s="8" t="str">
        <f t="shared" si="163"/>
        <v>Consumo per cápita (kg ó litros por individuo)Carnes Transform.IngRTO CENTRO</v>
      </c>
      <c r="B4929" s="8" t="s">
        <v>266</v>
      </c>
      <c r="C4929" s="8">
        <v>0</v>
      </c>
      <c r="D4929" t="s">
        <v>145</v>
      </c>
      <c r="E4929" s="24">
        <v>0.88515484696147795</v>
      </c>
      <c r="F4929" s="24">
        <v>0.89314156965638303</v>
      </c>
      <c r="G4929" s="24">
        <v>0.88387212611895605</v>
      </c>
      <c r="H4929" s="9">
        <v>0</v>
      </c>
    </row>
    <row r="4930" spans="1:8" x14ac:dyDescent="0.35">
      <c r="A4930" s="8" t="str">
        <f t="shared" si="163"/>
        <v>Consumo per cápita (kg ó litros por individuo)Carnes Transform.IngNORTE-CENTRO</v>
      </c>
      <c r="B4930" s="8" t="s">
        <v>266</v>
      </c>
      <c r="C4930" s="8">
        <v>0</v>
      </c>
      <c r="D4930" t="s">
        <v>146</v>
      </c>
      <c r="E4930" s="24">
        <v>0.64897636468537101</v>
      </c>
      <c r="F4930" s="24">
        <v>0.65148414251314302</v>
      </c>
      <c r="G4930" s="24">
        <v>0.69633524383675005</v>
      </c>
      <c r="H4930" s="9">
        <v>0</v>
      </c>
    </row>
    <row r="4931" spans="1:8" x14ac:dyDescent="0.35">
      <c r="A4931" s="8" t="str">
        <f t="shared" si="163"/>
        <v>Consumo per cápita (kg ó litros por individuo)Carnes Transform.IngNOROESTE</v>
      </c>
      <c r="B4931" s="8" t="s">
        <v>266</v>
      </c>
      <c r="C4931" s="8">
        <v>0</v>
      </c>
      <c r="D4931" t="s">
        <v>147</v>
      </c>
      <c r="E4931" s="24">
        <v>0.54554578943156595</v>
      </c>
      <c r="F4931" s="24">
        <v>0.48522057185785999</v>
      </c>
      <c r="G4931" s="24">
        <v>0.47803966694149502</v>
      </c>
      <c r="H4931" s="9">
        <v>0</v>
      </c>
    </row>
    <row r="4932" spans="1:8" x14ac:dyDescent="0.35">
      <c r="A4932" s="8" t="str">
        <f t="shared" si="163"/>
        <v>Consumo per cápita (kg ó litros por individuo)Carnes Transform.Ing&lt;2MIL</v>
      </c>
      <c r="B4932" s="8" t="s">
        <v>266</v>
      </c>
      <c r="C4932" s="8">
        <v>0</v>
      </c>
      <c r="D4932" t="s">
        <v>148</v>
      </c>
      <c r="E4932" s="24">
        <v>0.65880047240847806</v>
      </c>
      <c r="F4932" s="24">
        <v>0.53154181691601099</v>
      </c>
      <c r="G4932" s="24">
        <v>0.41899117747736497</v>
      </c>
      <c r="H4932" s="9">
        <v>0</v>
      </c>
    </row>
    <row r="4933" spans="1:8" x14ac:dyDescent="0.35">
      <c r="A4933" s="8" t="str">
        <f t="shared" si="163"/>
        <v>Consumo per cápita (kg ó litros por individuo)Carnes Transform.Ing2-5MIL</v>
      </c>
      <c r="B4933" s="8" t="s">
        <v>266</v>
      </c>
      <c r="C4933" s="8">
        <v>0</v>
      </c>
      <c r="D4933" t="s">
        <v>149</v>
      </c>
      <c r="E4933" s="24">
        <v>0.62569930732876</v>
      </c>
      <c r="F4933" s="24">
        <v>0.439392709818202</v>
      </c>
      <c r="G4933" s="24">
        <v>0.59517604959343395</v>
      </c>
      <c r="H4933" s="9">
        <v>0</v>
      </c>
    </row>
    <row r="4934" spans="1:8" x14ac:dyDescent="0.35">
      <c r="A4934" s="8" t="str">
        <f t="shared" si="163"/>
        <v>Consumo per cápita (kg ó litros por individuo)Carnes Transform.Ing5-10MIL</v>
      </c>
      <c r="B4934" s="8" t="s">
        <v>266</v>
      </c>
      <c r="C4934" s="8">
        <v>0</v>
      </c>
      <c r="D4934" t="s">
        <v>150</v>
      </c>
      <c r="E4934" s="24">
        <v>0.78848285690276099</v>
      </c>
      <c r="F4934" s="24">
        <v>0.78548654503409998</v>
      </c>
      <c r="G4934" s="24">
        <v>0.981783795868578</v>
      </c>
      <c r="H4934" s="9">
        <v>0</v>
      </c>
    </row>
    <row r="4935" spans="1:8" x14ac:dyDescent="0.35">
      <c r="A4935" s="8" t="str">
        <f t="shared" si="163"/>
        <v>Consumo per cápita (kg ó litros por individuo)Carnes Transform.Ing10-30MIL</v>
      </c>
      <c r="B4935" s="8" t="s">
        <v>266</v>
      </c>
      <c r="C4935" s="8">
        <v>0</v>
      </c>
      <c r="D4935" t="s">
        <v>151</v>
      </c>
      <c r="E4935" s="24">
        <v>0.74600686102097202</v>
      </c>
      <c r="F4935" s="24">
        <v>0.90222934712643499</v>
      </c>
      <c r="G4935" s="24">
        <v>0.89004939266454897</v>
      </c>
      <c r="H4935" s="9">
        <v>0</v>
      </c>
    </row>
    <row r="4936" spans="1:8" x14ac:dyDescent="0.35">
      <c r="A4936" s="8" t="str">
        <f t="shared" si="163"/>
        <v>Consumo per cápita (kg ó litros por individuo)Carnes Transform.Ing30-100MIL</v>
      </c>
      <c r="B4936" s="8" t="s">
        <v>266</v>
      </c>
      <c r="C4936" s="8">
        <v>0</v>
      </c>
      <c r="D4936" t="s">
        <v>152</v>
      </c>
      <c r="E4936" s="24">
        <v>0.85898254378934102</v>
      </c>
      <c r="F4936" s="24">
        <v>0.97796752191853698</v>
      </c>
      <c r="G4936" s="24">
        <v>0.87653528573498296</v>
      </c>
      <c r="H4936" s="9">
        <v>0</v>
      </c>
    </row>
    <row r="4937" spans="1:8" x14ac:dyDescent="0.35">
      <c r="A4937" s="8" t="str">
        <f t="shared" si="163"/>
        <v>Consumo per cápita (kg ó litros por individuo)Carnes Transform.Ing100-200MIL</v>
      </c>
      <c r="B4937" s="8" t="s">
        <v>266</v>
      </c>
      <c r="C4937" s="8">
        <v>0</v>
      </c>
      <c r="D4937" t="s">
        <v>153</v>
      </c>
      <c r="E4937" s="24">
        <v>0.94065258543497499</v>
      </c>
      <c r="F4937" s="24">
        <v>1.00984930603027</v>
      </c>
      <c r="G4937" s="24">
        <v>1.0001461600430599</v>
      </c>
      <c r="H4937" s="9">
        <v>0</v>
      </c>
    </row>
    <row r="4938" spans="1:8" x14ac:dyDescent="0.35">
      <c r="A4938" s="8" t="str">
        <f t="shared" si="163"/>
        <v>Consumo per cápita (kg ó litros por individuo)Carnes Transform.Ing200-500MIL</v>
      </c>
      <c r="B4938" s="8" t="s">
        <v>266</v>
      </c>
      <c r="C4938" s="8">
        <v>0</v>
      </c>
      <c r="D4938" t="s">
        <v>154</v>
      </c>
      <c r="E4938" s="24">
        <v>0.91580574557459504</v>
      </c>
      <c r="F4938" s="24">
        <v>0.89972121633645097</v>
      </c>
      <c r="G4938" s="24">
        <v>1.06198188530945</v>
      </c>
      <c r="H4938" s="9">
        <v>0</v>
      </c>
    </row>
    <row r="4939" spans="1:8" x14ac:dyDescent="0.35">
      <c r="A4939" s="8" t="str">
        <f t="shared" si="163"/>
        <v>Consumo per cápita (kg ó litros por individuo)Carnes Transform.Ing&gt;500MIL</v>
      </c>
      <c r="B4939" s="8" t="s">
        <v>266</v>
      </c>
      <c r="C4939" s="8">
        <v>0</v>
      </c>
      <c r="D4939" t="s">
        <v>155</v>
      </c>
      <c r="E4939" s="24">
        <v>0.78142221105986498</v>
      </c>
      <c r="F4939" s="24">
        <v>0.90741821767888398</v>
      </c>
      <c r="G4939" s="24">
        <v>0.78707303075343704</v>
      </c>
      <c r="H4939" s="9">
        <v>0</v>
      </c>
    </row>
    <row r="4940" spans="1:8" x14ac:dyDescent="0.35">
      <c r="A4940" s="8" t="str">
        <f t="shared" si="163"/>
        <v>Consumo per cápita (kg ó litros por individuo)Carnes Transform.IngDE 15 A 19 AÑOS</v>
      </c>
      <c r="B4940" s="8" t="s">
        <v>266</v>
      </c>
      <c r="C4940" s="8">
        <v>0</v>
      </c>
      <c r="D4940" t="s">
        <v>156</v>
      </c>
      <c r="E4940" s="24">
        <v>0.53873770746690297</v>
      </c>
      <c r="F4940" s="24">
        <v>0.38803497096394202</v>
      </c>
      <c r="G4940" s="24">
        <v>0.249754725105725</v>
      </c>
      <c r="H4940" s="9">
        <v>0</v>
      </c>
    </row>
    <row r="4941" spans="1:8" x14ac:dyDescent="0.35">
      <c r="A4941" s="8" t="str">
        <f t="shared" si="163"/>
        <v>Consumo per cápita (kg ó litros por individuo)Carnes Transform.IngDE 20 A 24 AÑOS</v>
      </c>
      <c r="B4941" s="8" t="s">
        <v>266</v>
      </c>
      <c r="C4941" s="8">
        <v>0</v>
      </c>
      <c r="D4941" t="s">
        <v>157</v>
      </c>
      <c r="E4941" s="24">
        <v>0.44549494310504401</v>
      </c>
      <c r="F4941" s="24">
        <v>0.46562596063767397</v>
      </c>
      <c r="G4941" s="24">
        <v>0.60789911522281004</v>
      </c>
      <c r="H4941" s="9">
        <v>0</v>
      </c>
    </row>
    <row r="4942" spans="1:8" x14ac:dyDescent="0.35">
      <c r="A4942" s="8" t="str">
        <f t="shared" si="163"/>
        <v>Consumo per cápita (kg ó litros por individuo)Carnes Transform.IngDE 25 A 34 AÑOS</v>
      </c>
      <c r="B4942" s="8" t="s">
        <v>266</v>
      </c>
      <c r="C4942" s="8">
        <v>0</v>
      </c>
      <c r="D4942" t="s">
        <v>158</v>
      </c>
      <c r="E4942" s="24">
        <v>0.70812484415544796</v>
      </c>
      <c r="F4942" s="24">
        <v>0.65437525645330896</v>
      </c>
      <c r="G4942" s="24">
        <v>0.64141415564651605</v>
      </c>
      <c r="H4942" s="9">
        <v>0</v>
      </c>
    </row>
    <row r="4943" spans="1:8" x14ac:dyDescent="0.35">
      <c r="A4943" s="8" t="str">
        <f t="shared" si="163"/>
        <v>Consumo per cápita (kg ó litros por individuo)Carnes Transform.IngDE 35 A 49 AÑOS</v>
      </c>
      <c r="B4943" s="8" t="s">
        <v>266</v>
      </c>
      <c r="C4943" s="8">
        <v>0</v>
      </c>
      <c r="D4943" t="s">
        <v>159</v>
      </c>
      <c r="E4943" s="24">
        <v>0.79944951607572801</v>
      </c>
      <c r="F4943" s="24">
        <v>0.86797251981338797</v>
      </c>
      <c r="G4943" s="24">
        <v>0.75756260193022196</v>
      </c>
      <c r="H4943" s="9">
        <v>0</v>
      </c>
    </row>
    <row r="4944" spans="1:8" x14ac:dyDescent="0.35">
      <c r="A4944" s="8" t="str">
        <f t="shared" si="163"/>
        <v>Consumo per cápita (kg ó litros por individuo)Carnes Transform.IngDE 50 A 59 AÑOS</v>
      </c>
      <c r="B4944" s="8" t="s">
        <v>266</v>
      </c>
      <c r="C4944" s="8">
        <v>0</v>
      </c>
      <c r="D4944" t="s">
        <v>160</v>
      </c>
      <c r="E4944" s="24">
        <v>1.0668020997157599</v>
      </c>
      <c r="F4944" s="24">
        <v>1.1167282714387301</v>
      </c>
      <c r="G4944" s="24">
        <v>1.1137145708168099</v>
      </c>
      <c r="H4944" s="9">
        <v>0</v>
      </c>
    </row>
    <row r="4945" spans="1:8" x14ac:dyDescent="0.35">
      <c r="A4945" s="8" t="str">
        <f t="shared" si="163"/>
        <v>Consumo per cápita (kg ó litros por individuo)Carnes Transform.IngDE 60 A 75 AÑOS</v>
      </c>
      <c r="B4945" s="8" t="s">
        <v>266</v>
      </c>
      <c r="C4945" s="8">
        <v>0</v>
      </c>
      <c r="D4945" t="s">
        <v>161</v>
      </c>
      <c r="E4945" s="24">
        <v>0.84316500433456798</v>
      </c>
      <c r="F4945" s="24">
        <v>1.0494160716336001</v>
      </c>
      <c r="G4945" s="24">
        <v>1.1825430831999499</v>
      </c>
      <c r="H4945" s="9">
        <v>0</v>
      </c>
    </row>
    <row r="4946" spans="1:8" x14ac:dyDescent="0.35">
      <c r="A4946" s="8" t="str">
        <f t="shared" si="163"/>
        <v>Consumo per cápita (kg ó litros por individuo)Carnes Transform.IngNIVEL ALTO</v>
      </c>
      <c r="B4946" s="8" t="s">
        <v>266</v>
      </c>
      <c r="C4946" s="8">
        <v>0</v>
      </c>
      <c r="D4946" t="s">
        <v>245</v>
      </c>
      <c r="E4946" s="24">
        <v>0.92090423001465305</v>
      </c>
      <c r="F4946" s="24">
        <v>0.98544635988447205</v>
      </c>
      <c r="G4946" s="24">
        <v>0.95858505613135403</v>
      </c>
      <c r="H4946" s="9">
        <v>0</v>
      </c>
    </row>
    <row r="4947" spans="1:8" x14ac:dyDescent="0.35">
      <c r="A4947" s="8" t="str">
        <f t="shared" si="163"/>
        <v>Consumo per cápita (kg ó litros por individuo)Carnes Transform.IngNIVEL MEDIO ALTO</v>
      </c>
      <c r="B4947" s="8" t="s">
        <v>266</v>
      </c>
      <c r="C4947" s="8">
        <v>0</v>
      </c>
      <c r="D4947" t="s">
        <v>246</v>
      </c>
      <c r="E4947" s="24">
        <v>0.71026119838266499</v>
      </c>
      <c r="F4947" s="24">
        <v>0.92492411306396904</v>
      </c>
      <c r="G4947" s="24">
        <v>0.82566880750070304</v>
      </c>
      <c r="H4947" s="9">
        <v>0</v>
      </c>
    </row>
    <row r="4948" spans="1:8" x14ac:dyDescent="0.35">
      <c r="A4948" s="8" t="str">
        <f t="shared" si="163"/>
        <v>Consumo per cápita (kg ó litros por individuo)Carnes Transform.IngNIVEL MEDIO</v>
      </c>
      <c r="B4948" s="8" t="s">
        <v>266</v>
      </c>
      <c r="C4948" s="8">
        <v>0</v>
      </c>
      <c r="D4948" t="s">
        <v>247</v>
      </c>
      <c r="E4948" s="24">
        <v>0.93136691537865701</v>
      </c>
      <c r="F4948" s="24">
        <v>0.92310471260812799</v>
      </c>
      <c r="G4948" s="24">
        <v>0.89422207627051098</v>
      </c>
      <c r="H4948" s="9">
        <v>0</v>
      </c>
    </row>
    <row r="4949" spans="1:8" x14ac:dyDescent="0.35">
      <c r="A4949" s="8" t="str">
        <f t="shared" si="163"/>
        <v>Consumo per cápita (kg ó litros por individuo)Carnes Transform.IngNIVEL MEDIO BAJO</v>
      </c>
      <c r="B4949" s="8" t="s">
        <v>266</v>
      </c>
      <c r="C4949" s="8">
        <v>0</v>
      </c>
      <c r="D4949" t="s">
        <v>248</v>
      </c>
      <c r="E4949" s="24">
        <v>0.73830555502796202</v>
      </c>
      <c r="F4949" s="24">
        <v>0.79615906107473999</v>
      </c>
      <c r="G4949" s="24">
        <v>0.97150540569809996</v>
      </c>
      <c r="H4949" s="9">
        <v>0</v>
      </c>
    </row>
    <row r="4950" spans="1:8" x14ac:dyDescent="0.35">
      <c r="A4950" s="8" t="str">
        <f t="shared" si="163"/>
        <v>Consumo per cápita (kg ó litros por individuo)Carnes Transform.IngNIVEL BAJO</v>
      </c>
      <c r="B4950" s="8" t="s">
        <v>266</v>
      </c>
      <c r="C4950" s="8">
        <v>0</v>
      </c>
      <c r="D4950" t="s">
        <v>249</v>
      </c>
      <c r="E4950" s="24">
        <v>0.67115638731649696</v>
      </c>
      <c r="F4950" s="24">
        <v>0.69112881362540801</v>
      </c>
      <c r="G4950" s="24">
        <v>0.68579458796992598</v>
      </c>
      <c r="H4950" s="9">
        <v>0</v>
      </c>
    </row>
    <row r="4951" spans="1:8" x14ac:dyDescent="0.35">
      <c r="A4951" s="8" t="str">
        <f t="shared" si="163"/>
        <v>Consumo per cápita (kg ó litros por individuo)Carnes Transform.IngHOMBRE</v>
      </c>
      <c r="B4951" s="8" t="s">
        <v>266</v>
      </c>
      <c r="C4951" s="8">
        <v>0</v>
      </c>
      <c r="D4951" t="s">
        <v>166</v>
      </c>
      <c r="E4951" s="24">
        <v>0.75408919443188305</v>
      </c>
      <c r="F4951" s="24">
        <v>0.86155989367429797</v>
      </c>
      <c r="G4951" s="24">
        <v>0.85920717133727198</v>
      </c>
      <c r="H4951" s="9">
        <v>0</v>
      </c>
    </row>
    <row r="4952" spans="1:8" x14ac:dyDescent="0.35">
      <c r="A4952" s="8" t="str">
        <f t="shared" si="163"/>
        <v>Consumo per cápita (kg ó litros por individuo)Carnes Transform.IngMUJER</v>
      </c>
      <c r="B4952" s="8" t="s">
        <v>266</v>
      </c>
      <c r="C4952" s="8">
        <v>0</v>
      </c>
      <c r="D4952" t="s">
        <v>167</v>
      </c>
      <c r="E4952" s="24">
        <v>0.86083505137516803</v>
      </c>
      <c r="F4952" s="24">
        <v>0.87352394380571197</v>
      </c>
      <c r="G4952" s="24">
        <v>0.86936785958950402</v>
      </c>
      <c r="H4952" s="9">
        <v>0</v>
      </c>
    </row>
    <row r="4953" spans="1:8" x14ac:dyDescent="0.35">
      <c r="A4953" s="8" t="str">
        <f t="shared" ref="A4953:A4982" si="164">$I$4683&amp;$C$4953&amp;D4953</f>
        <v>Consumo per cápita (kg ó litros por individuo)Jamón Curado Ing.T.ESPAÑA</v>
      </c>
      <c r="B4953" s="8" t="s">
        <v>266</v>
      </c>
      <c r="C4953" s="8" t="s">
        <v>67</v>
      </c>
      <c r="D4953" t="s">
        <v>138</v>
      </c>
      <c r="E4953" s="24">
        <v>0.19032099009685799</v>
      </c>
      <c r="F4953" s="24">
        <v>0.22655944809612699</v>
      </c>
      <c r="G4953" s="24">
        <v>0.230401199477791</v>
      </c>
      <c r="H4953" s="9">
        <v>0</v>
      </c>
    </row>
    <row r="4954" spans="1:8" x14ac:dyDescent="0.35">
      <c r="A4954" s="8" t="str">
        <f t="shared" si="164"/>
        <v>Consumo per cápita (kg ó litros por individuo)Jamón Curado Ing.BCN AM</v>
      </c>
      <c r="B4954" s="8" t="s">
        <v>266</v>
      </c>
      <c r="C4954" s="8">
        <v>0</v>
      </c>
      <c r="D4954" t="s">
        <v>140</v>
      </c>
      <c r="E4954" s="24">
        <v>0.21815079183619901</v>
      </c>
      <c r="F4954" s="24">
        <v>0.27594892996317</v>
      </c>
      <c r="G4954" s="24">
        <v>0.24729723674880599</v>
      </c>
      <c r="H4954" s="9">
        <v>0</v>
      </c>
    </row>
    <row r="4955" spans="1:8" x14ac:dyDescent="0.35">
      <c r="A4955" s="8" t="str">
        <f t="shared" si="164"/>
        <v>Consumo per cápita (kg ó litros por individuo)Jamón Curado Ing.REST.CAT ARAGON</v>
      </c>
      <c r="B4955" s="8" t="s">
        <v>266</v>
      </c>
      <c r="C4955" s="8">
        <v>0</v>
      </c>
      <c r="D4955" t="s">
        <v>141</v>
      </c>
      <c r="E4955" s="24">
        <v>0.14997837424771801</v>
      </c>
      <c r="F4955" s="24">
        <v>0.170833832139764</v>
      </c>
      <c r="G4955" s="24">
        <v>0.19282385824700701</v>
      </c>
      <c r="H4955" s="9">
        <v>0</v>
      </c>
    </row>
    <row r="4956" spans="1:8" x14ac:dyDescent="0.35">
      <c r="A4956" s="8" t="str">
        <f t="shared" si="164"/>
        <v>Consumo per cápita (kg ó litros por individuo)Jamón Curado Ing.LEVANTE</v>
      </c>
      <c r="B4956" s="8" t="s">
        <v>266</v>
      </c>
      <c r="C4956" s="8">
        <v>0</v>
      </c>
      <c r="D4956" t="s">
        <v>142</v>
      </c>
      <c r="E4956" s="24">
        <v>0.152170122553516</v>
      </c>
      <c r="F4956" s="24">
        <v>0.208009001618397</v>
      </c>
      <c r="G4956" s="24">
        <v>0.28195282239796399</v>
      </c>
      <c r="H4956" s="9">
        <v>0</v>
      </c>
    </row>
    <row r="4957" spans="1:8" x14ac:dyDescent="0.35">
      <c r="A4957" s="8" t="str">
        <f t="shared" si="164"/>
        <v>Consumo per cápita (kg ó litros por individuo)Jamón Curado Ing.ANDALUCIA</v>
      </c>
      <c r="B4957" s="8" t="s">
        <v>266</v>
      </c>
      <c r="C4957" s="8">
        <v>0</v>
      </c>
      <c r="D4957" t="s">
        <v>143</v>
      </c>
      <c r="E4957" s="24">
        <v>0.22949949938660599</v>
      </c>
      <c r="F4957" s="24">
        <v>0.307975084471659</v>
      </c>
      <c r="G4957" s="24">
        <v>0.28536423891679402</v>
      </c>
      <c r="H4957" s="9">
        <v>0</v>
      </c>
    </row>
    <row r="4958" spans="1:8" x14ac:dyDescent="0.35">
      <c r="A4958" s="8" t="str">
        <f t="shared" si="164"/>
        <v>Consumo per cápita (kg ó litros por individuo)Jamón Curado Ing.MDD AM</v>
      </c>
      <c r="B4958" s="8" t="s">
        <v>266</v>
      </c>
      <c r="C4958" s="8">
        <v>0</v>
      </c>
      <c r="D4958" t="s">
        <v>144</v>
      </c>
      <c r="E4958" s="24">
        <v>0.217618366126579</v>
      </c>
      <c r="F4958" s="24">
        <v>0.25871248269596397</v>
      </c>
      <c r="G4958" s="24">
        <v>0.24375740394525899</v>
      </c>
      <c r="H4958" s="9">
        <v>0</v>
      </c>
    </row>
    <row r="4959" spans="1:8" x14ac:dyDescent="0.35">
      <c r="A4959" s="8" t="str">
        <f t="shared" si="164"/>
        <v>Consumo per cápita (kg ó litros por individuo)Jamón Curado Ing.RTO CENTRO</v>
      </c>
      <c r="B4959" s="8" t="s">
        <v>266</v>
      </c>
      <c r="C4959" s="8">
        <v>0</v>
      </c>
      <c r="D4959" t="s">
        <v>145</v>
      </c>
      <c r="E4959" s="24">
        <v>0.21580380262830801</v>
      </c>
      <c r="F4959" s="24">
        <v>0.20701426248431701</v>
      </c>
      <c r="G4959" s="24">
        <v>0.15772376305920599</v>
      </c>
      <c r="H4959" s="9">
        <v>0</v>
      </c>
    </row>
    <row r="4960" spans="1:8" x14ac:dyDescent="0.35">
      <c r="A4960" s="8" t="str">
        <f t="shared" si="164"/>
        <v>Consumo per cápita (kg ó litros por individuo)Jamón Curado Ing.NORTE-CENTRO</v>
      </c>
      <c r="B4960" s="8" t="s">
        <v>266</v>
      </c>
      <c r="C4960" s="8">
        <v>0</v>
      </c>
      <c r="D4960" t="s">
        <v>146</v>
      </c>
      <c r="E4960" s="24">
        <v>0.19829710653087401</v>
      </c>
      <c r="F4960" s="24">
        <v>0.18635016267110299</v>
      </c>
      <c r="G4960" s="24">
        <v>0.218734130808584</v>
      </c>
      <c r="H4960" s="9">
        <v>0</v>
      </c>
    </row>
    <row r="4961" spans="1:8" x14ac:dyDescent="0.35">
      <c r="A4961" s="8" t="str">
        <f t="shared" si="164"/>
        <v>Consumo per cápita (kg ó litros por individuo)Jamón Curado Ing.NOROESTE</v>
      </c>
      <c r="B4961" s="8" t="s">
        <v>266</v>
      </c>
      <c r="C4961" s="8">
        <v>0</v>
      </c>
      <c r="D4961" t="s">
        <v>147</v>
      </c>
      <c r="E4961" s="24">
        <v>0.12175845796222</v>
      </c>
      <c r="F4961" s="24">
        <v>0.120346425227859</v>
      </c>
      <c r="G4961" s="24">
        <v>0.120993157838863</v>
      </c>
      <c r="H4961" s="9">
        <v>0</v>
      </c>
    </row>
    <row r="4962" spans="1:8" x14ac:dyDescent="0.35">
      <c r="A4962" s="8" t="str">
        <f t="shared" si="164"/>
        <v>Consumo per cápita (kg ó litros por individuo)Jamón Curado Ing.&lt;2MIL</v>
      </c>
      <c r="B4962" s="8" t="s">
        <v>266</v>
      </c>
      <c r="C4962" s="8">
        <v>0</v>
      </c>
      <c r="D4962" t="s">
        <v>148</v>
      </c>
      <c r="E4962" s="24">
        <v>0.190146202804546</v>
      </c>
      <c r="F4962" s="24">
        <v>0.175084618480874</v>
      </c>
      <c r="G4962" s="24">
        <v>6.7145757390251096E-2</v>
      </c>
      <c r="H4962" s="9">
        <v>0</v>
      </c>
    </row>
    <row r="4963" spans="1:8" x14ac:dyDescent="0.35">
      <c r="A4963" s="8" t="str">
        <f t="shared" si="164"/>
        <v>Consumo per cápita (kg ó litros por individuo)Jamón Curado Ing.2-5MIL</v>
      </c>
      <c r="B4963" s="8" t="s">
        <v>266</v>
      </c>
      <c r="C4963" s="8">
        <v>0</v>
      </c>
      <c r="D4963" t="s">
        <v>149</v>
      </c>
      <c r="E4963" s="24">
        <v>0.138214139523891</v>
      </c>
      <c r="F4963" s="24">
        <v>0.11028070394650399</v>
      </c>
      <c r="G4963" s="24">
        <v>0.174245300017382</v>
      </c>
      <c r="H4963" s="9">
        <v>0</v>
      </c>
    </row>
    <row r="4964" spans="1:8" x14ac:dyDescent="0.35">
      <c r="A4964" s="8" t="str">
        <f t="shared" si="164"/>
        <v>Consumo per cápita (kg ó litros por individuo)Jamón Curado Ing.5-10MIL</v>
      </c>
      <c r="B4964" s="8" t="s">
        <v>266</v>
      </c>
      <c r="C4964" s="8">
        <v>0</v>
      </c>
      <c r="D4964" t="s">
        <v>150</v>
      </c>
      <c r="E4964" s="24">
        <v>0.17883214535085001</v>
      </c>
      <c r="F4964" s="24">
        <v>0.19948686722648601</v>
      </c>
      <c r="G4964" s="24">
        <v>0.35784875186869303</v>
      </c>
      <c r="H4964" s="9">
        <v>0</v>
      </c>
    </row>
    <row r="4965" spans="1:8" x14ac:dyDescent="0.35">
      <c r="A4965" s="8" t="str">
        <f t="shared" si="164"/>
        <v>Consumo per cápita (kg ó litros por individuo)Jamón Curado Ing.10-30MIL</v>
      </c>
      <c r="B4965" s="8" t="s">
        <v>266</v>
      </c>
      <c r="C4965" s="8">
        <v>0</v>
      </c>
      <c r="D4965" t="s">
        <v>151</v>
      </c>
      <c r="E4965" s="24">
        <v>0.170608925282905</v>
      </c>
      <c r="F4965" s="24">
        <v>0.23443023654545</v>
      </c>
      <c r="G4965" s="24">
        <v>0.235369982580238</v>
      </c>
      <c r="H4965" s="9">
        <v>0</v>
      </c>
    </row>
    <row r="4966" spans="1:8" x14ac:dyDescent="0.35">
      <c r="A4966" s="8" t="str">
        <f t="shared" si="164"/>
        <v>Consumo per cápita (kg ó litros por individuo)Jamón Curado Ing.30-100MIL</v>
      </c>
      <c r="B4966" s="8" t="s">
        <v>266</v>
      </c>
      <c r="C4966" s="8">
        <v>0</v>
      </c>
      <c r="D4966" t="s">
        <v>152</v>
      </c>
      <c r="E4966" s="24">
        <v>0.22234658041915101</v>
      </c>
      <c r="F4966" s="24">
        <v>0.26280844509287998</v>
      </c>
      <c r="G4966" s="24">
        <v>0.21794173409729101</v>
      </c>
      <c r="H4966" s="9">
        <v>0</v>
      </c>
    </row>
    <row r="4967" spans="1:8" x14ac:dyDescent="0.35">
      <c r="A4967" s="8" t="str">
        <f t="shared" si="164"/>
        <v>Consumo per cápita (kg ó litros por individuo)Jamón Curado Ing.100-200MIL</v>
      </c>
      <c r="B4967" s="8" t="s">
        <v>266</v>
      </c>
      <c r="C4967" s="8">
        <v>0</v>
      </c>
      <c r="D4967" t="s">
        <v>153</v>
      </c>
      <c r="E4967" s="24">
        <v>0.20206628799752899</v>
      </c>
      <c r="F4967" s="24">
        <v>0.25448733246608801</v>
      </c>
      <c r="G4967" s="24">
        <v>0.24840691121525799</v>
      </c>
      <c r="H4967" s="9">
        <v>0</v>
      </c>
    </row>
    <row r="4968" spans="1:8" x14ac:dyDescent="0.35">
      <c r="A4968" s="8" t="str">
        <f t="shared" si="164"/>
        <v>Consumo per cápita (kg ó litros por individuo)Jamón Curado Ing.200-500MIL</v>
      </c>
      <c r="B4968" s="8" t="s">
        <v>266</v>
      </c>
      <c r="C4968" s="8">
        <v>0</v>
      </c>
      <c r="D4968" t="s">
        <v>154</v>
      </c>
      <c r="E4968" s="24">
        <v>0.18419251780849399</v>
      </c>
      <c r="F4968" s="24">
        <v>0.17451145706657301</v>
      </c>
      <c r="G4968" s="24">
        <v>0.25494366227976001</v>
      </c>
      <c r="H4968" s="9">
        <v>0</v>
      </c>
    </row>
    <row r="4969" spans="1:8" x14ac:dyDescent="0.35">
      <c r="A4969" s="8" t="str">
        <f t="shared" si="164"/>
        <v>Consumo per cápita (kg ó litros por individuo)Jamón Curado Ing.&gt;500MIL</v>
      </c>
      <c r="B4969" s="8" t="s">
        <v>266</v>
      </c>
      <c r="C4969" s="8">
        <v>0</v>
      </c>
      <c r="D4969" t="s">
        <v>155</v>
      </c>
      <c r="E4969" s="24">
        <v>0.195453680032807</v>
      </c>
      <c r="F4969" s="24">
        <v>0.27180741543179598</v>
      </c>
      <c r="G4969" s="24">
        <v>0.22691248132685801</v>
      </c>
      <c r="H4969" s="9">
        <v>0</v>
      </c>
    </row>
    <row r="4970" spans="1:8" x14ac:dyDescent="0.35">
      <c r="A4970" s="8" t="str">
        <f t="shared" si="164"/>
        <v>Consumo per cápita (kg ó litros por individuo)Jamón Curado Ing.DE 15 A 19 AÑOS</v>
      </c>
      <c r="B4970" s="8" t="s">
        <v>266</v>
      </c>
      <c r="C4970" s="8">
        <v>0</v>
      </c>
      <c r="D4970" t="s">
        <v>156</v>
      </c>
      <c r="E4970" s="24">
        <v>7.0965348607186299E-2</v>
      </c>
      <c r="F4970" s="24">
        <v>1.9096456324632399E-2</v>
      </c>
      <c r="G4970" s="24">
        <v>4.49808150856911E-2</v>
      </c>
      <c r="H4970" s="9">
        <v>0</v>
      </c>
    </row>
    <row r="4971" spans="1:8" x14ac:dyDescent="0.35">
      <c r="A4971" s="8" t="str">
        <f t="shared" si="164"/>
        <v>Consumo per cápita (kg ó litros por individuo)Jamón Curado Ing.DE 20 A 24 AÑOS</v>
      </c>
      <c r="B4971" s="8" t="s">
        <v>266</v>
      </c>
      <c r="C4971" s="8">
        <v>0</v>
      </c>
      <c r="D4971" t="s">
        <v>157</v>
      </c>
      <c r="E4971" s="24">
        <v>3.17788466865669E-2</v>
      </c>
      <c r="F4971" s="24">
        <v>7.1730717139203898E-2</v>
      </c>
      <c r="G4971" s="24">
        <v>0.107987690970338</v>
      </c>
      <c r="H4971" s="9">
        <v>0</v>
      </c>
    </row>
    <row r="4972" spans="1:8" x14ac:dyDescent="0.35">
      <c r="A4972" s="8" t="str">
        <f t="shared" si="164"/>
        <v>Consumo per cápita (kg ó litros por individuo)Jamón Curado Ing.DE 25 A 34 AÑOS</v>
      </c>
      <c r="B4972" s="8" t="s">
        <v>266</v>
      </c>
      <c r="C4972" s="8">
        <v>0</v>
      </c>
      <c r="D4972" t="s">
        <v>158</v>
      </c>
      <c r="E4972" s="24">
        <v>9.6895054796497695E-2</v>
      </c>
      <c r="F4972" s="24">
        <v>8.2739030078454803E-2</v>
      </c>
      <c r="G4972" s="24">
        <v>0.10919745924332699</v>
      </c>
      <c r="H4972" s="9">
        <v>0</v>
      </c>
    </row>
    <row r="4973" spans="1:8" x14ac:dyDescent="0.35">
      <c r="A4973" s="8" t="str">
        <f t="shared" si="164"/>
        <v>Consumo per cápita (kg ó litros por individuo)Jamón Curado Ing.DE 35 A 49 AÑOS</v>
      </c>
      <c r="B4973" s="8" t="s">
        <v>266</v>
      </c>
      <c r="C4973" s="8">
        <v>0</v>
      </c>
      <c r="D4973" t="s">
        <v>159</v>
      </c>
      <c r="E4973" s="24">
        <v>0.14168489426651701</v>
      </c>
      <c r="F4973" s="24">
        <v>0.179321652492894</v>
      </c>
      <c r="G4973" s="24">
        <v>0.14904061408474401</v>
      </c>
      <c r="H4973" s="9">
        <v>0</v>
      </c>
    </row>
    <row r="4974" spans="1:8" x14ac:dyDescent="0.35">
      <c r="A4974" s="8" t="str">
        <f t="shared" si="164"/>
        <v>Consumo per cápita (kg ó litros por individuo)Jamón Curado Ing.DE 50 A 59 AÑOS</v>
      </c>
      <c r="B4974" s="8" t="s">
        <v>266</v>
      </c>
      <c r="C4974" s="8">
        <v>0</v>
      </c>
      <c r="D4974" t="s">
        <v>160</v>
      </c>
      <c r="E4974" s="24">
        <v>0.27030690719211897</v>
      </c>
      <c r="F4974" s="24">
        <v>0.31505707807893801</v>
      </c>
      <c r="G4974" s="24">
        <v>0.28077620179736301</v>
      </c>
      <c r="H4974" s="9">
        <v>0</v>
      </c>
    </row>
    <row r="4975" spans="1:8" x14ac:dyDescent="0.35">
      <c r="A4975" s="8" t="str">
        <f t="shared" si="164"/>
        <v>Consumo per cápita (kg ó litros por individuo)Jamón Curado Ing.DE 60 A 75 AÑOS</v>
      </c>
      <c r="B4975" s="8" t="s">
        <v>266</v>
      </c>
      <c r="C4975" s="8">
        <v>0</v>
      </c>
      <c r="D4975" t="s">
        <v>161</v>
      </c>
      <c r="E4975" s="24">
        <v>0.32497447477045699</v>
      </c>
      <c r="F4975" s="24">
        <v>0.40828004305832399</v>
      </c>
      <c r="G4975" s="24">
        <v>0.45475744964793602</v>
      </c>
      <c r="H4975" s="9">
        <v>0</v>
      </c>
    </row>
    <row r="4976" spans="1:8" x14ac:dyDescent="0.35">
      <c r="A4976" s="8" t="str">
        <f t="shared" si="164"/>
        <v>Consumo per cápita (kg ó litros por individuo)Jamón Curado Ing.NIVEL ALTO</v>
      </c>
      <c r="B4976" s="8" t="s">
        <v>266</v>
      </c>
      <c r="C4976" s="8">
        <v>0</v>
      </c>
      <c r="D4976" t="s">
        <v>245</v>
      </c>
      <c r="E4976" s="24">
        <v>0.22985845414440101</v>
      </c>
      <c r="F4976" s="24">
        <v>0.28207544801363699</v>
      </c>
      <c r="G4976" s="24">
        <v>0.23163054841477401</v>
      </c>
      <c r="H4976" s="9">
        <v>0</v>
      </c>
    </row>
    <row r="4977" spans="1:8" x14ac:dyDescent="0.35">
      <c r="A4977" s="8" t="str">
        <f t="shared" si="164"/>
        <v>Consumo per cápita (kg ó litros por individuo)Jamón Curado Ing.NIVEL MEDIO ALTO</v>
      </c>
      <c r="B4977" s="8" t="s">
        <v>266</v>
      </c>
      <c r="C4977" s="8">
        <v>0</v>
      </c>
      <c r="D4977" t="s">
        <v>246</v>
      </c>
      <c r="E4977" s="24">
        <v>0.163960861194515</v>
      </c>
      <c r="F4977" s="24">
        <v>0.20242316026472701</v>
      </c>
      <c r="G4977" s="24">
        <v>0.17003943232316099</v>
      </c>
      <c r="H4977" s="9">
        <v>0</v>
      </c>
    </row>
    <row r="4978" spans="1:8" x14ac:dyDescent="0.35">
      <c r="A4978" s="8" t="str">
        <f t="shared" si="164"/>
        <v>Consumo per cápita (kg ó litros por individuo)Jamón Curado Ing.NIVEL MEDIO</v>
      </c>
      <c r="B4978" s="8" t="s">
        <v>266</v>
      </c>
      <c r="C4978" s="8">
        <v>0</v>
      </c>
      <c r="D4978" t="s">
        <v>247</v>
      </c>
      <c r="E4978" s="24">
        <v>0.21665198609920699</v>
      </c>
      <c r="F4978" s="24">
        <v>0.23482092980968799</v>
      </c>
      <c r="G4978" s="24">
        <v>0.26120866271187398</v>
      </c>
      <c r="H4978" s="9">
        <v>0</v>
      </c>
    </row>
    <row r="4979" spans="1:8" x14ac:dyDescent="0.35">
      <c r="A4979" s="8" t="str">
        <f t="shared" si="164"/>
        <v>Consumo per cápita (kg ó litros por individuo)Jamón Curado Ing.NIVEL MEDIO BAJO</v>
      </c>
      <c r="B4979" s="8" t="s">
        <v>266</v>
      </c>
      <c r="C4979" s="8">
        <v>0</v>
      </c>
      <c r="D4979" t="s">
        <v>248</v>
      </c>
      <c r="E4979" s="24">
        <v>0.15781665918263801</v>
      </c>
      <c r="F4979" s="24">
        <v>0.2296099539418</v>
      </c>
      <c r="G4979" s="24">
        <v>0.30951161453609999</v>
      </c>
      <c r="H4979" s="9">
        <v>0</v>
      </c>
    </row>
    <row r="4980" spans="1:8" x14ac:dyDescent="0.35">
      <c r="A4980" s="8" t="str">
        <f t="shared" si="164"/>
        <v>Consumo per cápita (kg ó litros por individuo)Jamón Curado Ing.NIVEL BAJO</v>
      </c>
      <c r="B4980" s="8" t="s">
        <v>266</v>
      </c>
      <c r="C4980" s="8">
        <v>0</v>
      </c>
      <c r="D4980" t="s">
        <v>249</v>
      </c>
      <c r="E4980" s="24">
        <v>0.16127127251315801</v>
      </c>
      <c r="F4980" s="24">
        <v>0.17447175069441201</v>
      </c>
      <c r="G4980" s="24">
        <v>0.17982181859340601</v>
      </c>
      <c r="H4980" s="9">
        <v>0</v>
      </c>
    </row>
    <row r="4981" spans="1:8" x14ac:dyDescent="0.35">
      <c r="A4981" s="8" t="str">
        <f t="shared" si="164"/>
        <v>Consumo per cápita (kg ó litros por individuo)Jamón Curado Ing.HOMBRE</v>
      </c>
      <c r="B4981" s="8" t="s">
        <v>266</v>
      </c>
      <c r="C4981" s="8">
        <v>0</v>
      </c>
      <c r="D4981" t="s">
        <v>166</v>
      </c>
      <c r="E4981" s="24">
        <v>0.19857569005369699</v>
      </c>
      <c r="F4981" s="24">
        <v>0.257956793601957</v>
      </c>
      <c r="G4981" s="24">
        <v>0.25930990761756301</v>
      </c>
      <c r="H4981" s="9">
        <v>0</v>
      </c>
    </row>
    <row r="4982" spans="1:8" x14ac:dyDescent="0.35">
      <c r="A4982" s="8" t="str">
        <f t="shared" si="164"/>
        <v>Consumo per cápita (kg ó litros por individuo)Jamón Curado Ing.MUJER</v>
      </c>
      <c r="B4982" s="8" t="s">
        <v>266</v>
      </c>
      <c r="C4982" s="8">
        <v>0</v>
      </c>
      <c r="D4982" t="s">
        <v>167</v>
      </c>
      <c r="E4982" s="24">
        <v>0.18216464085297801</v>
      </c>
      <c r="F4982" s="24">
        <v>0.195588412744957</v>
      </c>
      <c r="G4982" s="24">
        <v>0.20183055189325</v>
      </c>
      <c r="H4982" s="9">
        <v>0</v>
      </c>
    </row>
    <row r="4983" spans="1:8" x14ac:dyDescent="0.35">
      <c r="A4983" s="8" t="str">
        <f t="shared" ref="A4983:A5012" si="165">$I$4683&amp;$C$4983&amp;D4983</f>
        <v>Consumo per cápita (kg ó litros por individuo)J.Curado Normal IngT.ESPAÑA</v>
      </c>
      <c r="B4983" s="8" t="s">
        <v>266</v>
      </c>
      <c r="C4983" s="8" t="s">
        <v>70</v>
      </c>
      <c r="D4983" t="s">
        <v>138</v>
      </c>
      <c r="E4983" s="24">
        <v>0.14894991406675301</v>
      </c>
      <c r="F4983" s="24">
        <v>0.16332412233125501</v>
      </c>
      <c r="G4983" s="24">
        <v>0.164791550187395</v>
      </c>
      <c r="H4983" s="9">
        <v>0</v>
      </c>
    </row>
    <row r="4984" spans="1:8" x14ac:dyDescent="0.35">
      <c r="A4984" s="8" t="str">
        <f t="shared" si="165"/>
        <v>Consumo per cápita (kg ó litros por individuo)J.Curado Normal IngBCN AM</v>
      </c>
      <c r="B4984" s="8" t="s">
        <v>266</v>
      </c>
      <c r="C4984" s="8">
        <v>0</v>
      </c>
      <c r="D4984" t="s">
        <v>140</v>
      </c>
      <c r="E4984" s="24">
        <v>0.150796511680722</v>
      </c>
      <c r="F4984" s="24">
        <v>0.20058690075770599</v>
      </c>
      <c r="G4984" s="24">
        <v>0.18225754821612999</v>
      </c>
      <c r="H4984" s="9">
        <v>0</v>
      </c>
    </row>
    <row r="4985" spans="1:8" x14ac:dyDescent="0.35">
      <c r="A4985" s="8" t="str">
        <f t="shared" si="165"/>
        <v>Consumo per cápita (kg ó litros por individuo)J.Curado Normal IngREST.CAT ARAGON</v>
      </c>
      <c r="B4985" s="8" t="s">
        <v>266</v>
      </c>
      <c r="C4985" s="8">
        <v>0</v>
      </c>
      <c r="D4985" t="s">
        <v>141</v>
      </c>
      <c r="E4985" s="24">
        <v>0.116717069112829</v>
      </c>
      <c r="F4985" s="24">
        <v>0.112283183992891</v>
      </c>
      <c r="G4985" s="24">
        <v>0.13769297384648499</v>
      </c>
      <c r="H4985" s="9">
        <v>0</v>
      </c>
    </row>
    <row r="4986" spans="1:8" x14ac:dyDescent="0.35">
      <c r="A4986" s="8" t="str">
        <f t="shared" si="165"/>
        <v>Consumo per cápita (kg ó litros por individuo)J.Curado Normal IngLEVANTE</v>
      </c>
      <c r="B4986" s="8" t="s">
        <v>266</v>
      </c>
      <c r="C4986" s="8">
        <v>0</v>
      </c>
      <c r="D4986" t="s">
        <v>142</v>
      </c>
      <c r="E4986" s="24">
        <v>0.12864682474335501</v>
      </c>
      <c r="F4986" s="24">
        <v>0.14298245995147599</v>
      </c>
      <c r="G4986" s="24">
        <v>0.15744399363577499</v>
      </c>
      <c r="H4986" s="9">
        <v>0</v>
      </c>
    </row>
    <row r="4987" spans="1:8" x14ac:dyDescent="0.35">
      <c r="A4987" s="8" t="str">
        <f t="shared" si="165"/>
        <v>Consumo per cápita (kg ó litros por individuo)J.Curado Normal IngANDALUCIA</v>
      </c>
      <c r="B4987" s="8" t="s">
        <v>266</v>
      </c>
      <c r="C4987" s="8">
        <v>0</v>
      </c>
      <c r="D4987" t="s">
        <v>143</v>
      </c>
      <c r="E4987" s="24">
        <v>0.174619437827049</v>
      </c>
      <c r="F4987" s="24">
        <v>0.21164347596217001</v>
      </c>
      <c r="G4987" s="24">
        <v>0.20292904855554</v>
      </c>
      <c r="H4987" s="9">
        <v>0</v>
      </c>
    </row>
    <row r="4988" spans="1:8" x14ac:dyDescent="0.35">
      <c r="A4988" s="8" t="str">
        <f t="shared" si="165"/>
        <v>Consumo per cápita (kg ó litros por individuo)J.Curado Normal IngMDD AM</v>
      </c>
      <c r="B4988" s="8" t="s">
        <v>266</v>
      </c>
      <c r="C4988" s="8">
        <v>0</v>
      </c>
      <c r="D4988" t="s">
        <v>144</v>
      </c>
      <c r="E4988" s="24">
        <v>0.184261776369465</v>
      </c>
      <c r="F4988" s="24">
        <v>0.19999628335702099</v>
      </c>
      <c r="G4988" s="24">
        <v>0.193898027492416</v>
      </c>
      <c r="H4988" s="9">
        <v>0</v>
      </c>
    </row>
    <row r="4989" spans="1:8" x14ac:dyDescent="0.35">
      <c r="A4989" s="8" t="str">
        <f t="shared" si="165"/>
        <v>Consumo per cápita (kg ó litros por individuo)J.Curado Normal IngRTO CENTRO</v>
      </c>
      <c r="B4989" s="8" t="s">
        <v>266</v>
      </c>
      <c r="C4989" s="8">
        <v>0</v>
      </c>
      <c r="D4989" t="s">
        <v>145</v>
      </c>
      <c r="E4989" s="24">
        <v>0.169370159945507</v>
      </c>
      <c r="F4989" s="24">
        <v>0.17484392864553799</v>
      </c>
      <c r="G4989" s="24">
        <v>0.13010757026259201</v>
      </c>
      <c r="H4989" s="9">
        <v>0</v>
      </c>
    </row>
    <row r="4990" spans="1:8" x14ac:dyDescent="0.35">
      <c r="A4990" s="8" t="str">
        <f t="shared" si="165"/>
        <v>Consumo per cápita (kg ó litros por individuo)J.Curado Normal IngNORTE-CENTRO</v>
      </c>
      <c r="B4990" s="8" t="s">
        <v>266</v>
      </c>
      <c r="C4990" s="8">
        <v>0</v>
      </c>
      <c r="D4990" t="s">
        <v>146</v>
      </c>
      <c r="E4990" s="24">
        <v>0.144573957652192</v>
      </c>
      <c r="F4990" s="24">
        <v>0.12512642879288899</v>
      </c>
      <c r="G4990" s="24">
        <v>0.161279829523784</v>
      </c>
      <c r="H4990" s="9">
        <v>0</v>
      </c>
    </row>
    <row r="4991" spans="1:8" x14ac:dyDescent="0.35">
      <c r="A4991" s="8" t="str">
        <f t="shared" si="165"/>
        <v>Consumo per cápita (kg ó litros por individuo)J.Curado Normal IngNOROESTE</v>
      </c>
      <c r="B4991" s="8" t="s">
        <v>266</v>
      </c>
      <c r="C4991" s="8">
        <v>0</v>
      </c>
      <c r="D4991" t="s">
        <v>147</v>
      </c>
      <c r="E4991" s="24">
        <v>0.101771129296281</v>
      </c>
      <c r="F4991" s="24">
        <v>9.8796318058415794E-2</v>
      </c>
      <c r="G4991" s="24">
        <v>0.10917897206878301</v>
      </c>
      <c r="H4991" s="9">
        <v>0</v>
      </c>
    </row>
    <row r="4992" spans="1:8" x14ac:dyDescent="0.35">
      <c r="A4992" s="8" t="str">
        <f t="shared" si="165"/>
        <v>Consumo per cápita (kg ó litros por individuo)J.Curado Normal Ing&lt;2MIL</v>
      </c>
      <c r="B4992" s="8" t="s">
        <v>266</v>
      </c>
      <c r="C4992" s="8">
        <v>0</v>
      </c>
      <c r="D4992" t="s">
        <v>148</v>
      </c>
      <c r="E4992" s="24">
        <v>0.15247827187671101</v>
      </c>
      <c r="F4992" s="24">
        <v>0.118762245749649</v>
      </c>
      <c r="G4992" s="24">
        <v>5.6851660709943699E-2</v>
      </c>
      <c r="H4992" s="9">
        <v>0</v>
      </c>
    </row>
    <row r="4993" spans="1:8" x14ac:dyDescent="0.35">
      <c r="A4993" s="8" t="str">
        <f t="shared" si="165"/>
        <v>Consumo per cápita (kg ó litros por individuo)J.Curado Normal Ing2-5MIL</v>
      </c>
      <c r="B4993" s="8" t="s">
        <v>266</v>
      </c>
      <c r="C4993" s="8">
        <v>0</v>
      </c>
      <c r="D4993" t="s">
        <v>149</v>
      </c>
      <c r="E4993" s="24">
        <v>0.111998958158082</v>
      </c>
      <c r="F4993" s="24">
        <v>8.5424246412550198E-2</v>
      </c>
      <c r="G4993" s="24">
        <v>0.14667738157077101</v>
      </c>
      <c r="H4993" s="9">
        <v>0</v>
      </c>
    </row>
    <row r="4994" spans="1:8" x14ac:dyDescent="0.35">
      <c r="A4994" s="8" t="str">
        <f t="shared" si="165"/>
        <v>Consumo per cápita (kg ó litros por individuo)J.Curado Normal Ing5-10MIL</v>
      </c>
      <c r="B4994" s="8" t="s">
        <v>266</v>
      </c>
      <c r="C4994" s="8">
        <v>0</v>
      </c>
      <c r="D4994" t="s">
        <v>150</v>
      </c>
      <c r="E4994" s="24">
        <v>0.14764093249645999</v>
      </c>
      <c r="F4994" s="24">
        <v>0.120028754167975</v>
      </c>
      <c r="G4994" s="24">
        <v>0.169535236771655</v>
      </c>
      <c r="H4994" s="9">
        <v>0</v>
      </c>
    </row>
    <row r="4995" spans="1:8" x14ac:dyDescent="0.35">
      <c r="A4995" s="8" t="str">
        <f t="shared" si="165"/>
        <v>Consumo per cápita (kg ó litros por individuo)J.Curado Normal Ing10-30MIL</v>
      </c>
      <c r="B4995" s="8" t="s">
        <v>266</v>
      </c>
      <c r="C4995" s="8">
        <v>0</v>
      </c>
      <c r="D4995" t="s">
        <v>151</v>
      </c>
      <c r="E4995" s="24">
        <v>0.12699265181081101</v>
      </c>
      <c r="F4995" s="24">
        <v>0.152427513595911</v>
      </c>
      <c r="G4995" s="24">
        <v>0.15732106792287801</v>
      </c>
      <c r="H4995" s="9">
        <v>0</v>
      </c>
    </row>
    <row r="4996" spans="1:8" x14ac:dyDescent="0.35">
      <c r="A4996" s="8" t="str">
        <f t="shared" si="165"/>
        <v>Consumo per cápita (kg ó litros por individuo)J.Curado Normal Ing30-100MIL</v>
      </c>
      <c r="B4996" s="8" t="s">
        <v>266</v>
      </c>
      <c r="C4996" s="8">
        <v>0</v>
      </c>
      <c r="D4996" t="s">
        <v>152</v>
      </c>
      <c r="E4996" s="24">
        <v>0.18345263974686399</v>
      </c>
      <c r="F4996" s="24">
        <v>0.20163625908361399</v>
      </c>
      <c r="G4996" s="24">
        <v>0.17692377824938499</v>
      </c>
      <c r="H4996" s="9">
        <v>0</v>
      </c>
    </row>
    <row r="4997" spans="1:8" x14ac:dyDescent="0.35">
      <c r="A4997" s="8" t="str">
        <f t="shared" si="165"/>
        <v>Consumo per cápita (kg ó litros por individuo)J.Curado Normal Ing100-200MIL</v>
      </c>
      <c r="B4997" s="8" t="s">
        <v>266</v>
      </c>
      <c r="C4997" s="8">
        <v>0</v>
      </c>
      <c r="D4997" t="s">
        <v>153</v>
      </c>
      <c r="E4997" s="24">
        <v>0.136729613631732</v>
      </c>
      <c r="F4997" s="24">
        <v>0.17567319938011799</v>
      </c>
      <c r="G4997" s="24">
        <v>0.16964124931535601</v>
      </c>
      <c r="H4997" s="9">
        <v>0</v>
      </c>
    </row>
    <row r="4998" spans="1:8" x14ac:dyDescent="0.35">
      <c r="A4998" s="8" t="str">
        <f t="shared" si="165"/>
        <v>Consumo per cápita (kg ó litros por individuo)J.Curado Normal Ing200-500MIL</v>
      </c>
      <c r="B4998" s="8" t="s">
        <v>266</v>
      </c>
      <c r="C4998" s="8">
        <v>0</v>
      </c>
      <c r="D4998" t="s">
        <v>154</v>
      </c>
      <c r="E4998" s="24">
        <v>0.137406834815646</v>
      </c>
      <c r="F4998" s="24">
        <v>0.13059237693408299</v>
      </c>
      <c r="G4998" s="24">
        <v>0.191874551083413</v>
      </c>
      <c r="H4998" s="9">
        <v>0</v>
      </c>
    </row>
    <row r="4999" spans="1:8" x14ac:dyDescent="0.35">
      <c r="A4999" s="8" t="str">
        <f t="shared" si="165"/>
        <v>Consumo per cápita (kg ó litros por individuo)J.Curado Normal Ing&gt;500MIL</v>
      </c>
      <c r="B4999" s="8" t="s">
        <v>266</v>
      </c>
      <c r="C4999" s="8">
        <v>0</v>
      </c>
      <c r="D4999" t="s">
        <v>155</v>
      </c>
      <c r="E4999" s="24">
        <v>0.15936058546287801</v>
      </c>
      <c r="F4999" s="24">
        <v>0.21227700041491099</v>
      </c>
      <c r="G4999" s="24">
        <v>0.175962550194809</v>
      </c>
      <c r="H4999" s="9">
        <v>0</v>
      </c>
    </row>
    <row r="5000" spans="1:8" x14ac:dyDescent="0.35">
      <c r="A5000" s="8" t="str">
        <f t="shared" si="165"/>
        <v>Consumo per cápita (kg ó litros por individuo)J.Curado Normal IngDE 15 A 19 AÑOS</v>
      </c>
      <c r="B5000" s="8" t="s">
        <v>266</v>
      </c>
      <c r="C5000" s="8">
        <v>0</v>
      </c>
      <c r="D5000" t="s">
        <v>156</v>
      </c>
      <c r="E5000" s="24">
        <v>4.2555026031534E-2</v>
      </c>
      <c r="F5000" s="24">
        <v>9.2781623681451701E-3</v>
      </c>
      <c r="G5000" s="24">
        <v>4.4074299541719403E-2</v>
      </c>
      <c r="H5000" s="9">
        <v>0</v>
      </c>
    </row>
    <row r="5001" spans="1:8" x14ac:dyDescent="0.35">
      <c r="A5001" s="8" t="str">
        <f t="shared" si="165"/>
        <v>Consumo per cápita (kg ó litros por individuo)J.Curado Normal IngDE 20 A 24 AÑOS</v>
      </c>
      <c r="B5001" s="8" t="s">
        <v>266</v>
      </c>
      <c r="C5001" s="8">
        <v>0</v>
      </c>
      <c r="D5001" t="s">
        <v>157</v>
      </c>
      <c r="E5001" s="24">
        <v>2.4263825146365402E-2</v>
      </c>
      <c r="F5001" s="24">
        <v>6.4971656595292304E-2</v>
      </c>
      <c r="G5001" s="24">
        <v>9.6059667743994298E-2</v>
      </c>
      <c r="H5001" s="9">
        <v>0</v>
      </c>
    </row>
    <row r="5002" spans="1:8" x14ac:dyDescent="0.35">
      <c r="A5002" s="8" t="str">
        <f t="shared" si="165"/>
        <v>Consumo per cápita (kg ó litros por individuo)J.Curado Normal IngDE 25 A 34 AÑOS</v>
      </c>
      <c r="B5002" s="8" t="s">
        <v>266</v>
      </c>
      <c r="C5002" s="8">
        <v>0</v>
      </c>
      <c r="D5002" t="s">
        <v>158</v>
      </c>
      <c r="E5002" s="24">
        <v>8.0263836281333503E-2</v>
      </c>
      <c r="F5002" s="24">
        <v>6.12247071177923E-2</v>
      </c>
      <c r="G5002" s="24">
        <v>8.7882650616996405E-2</v>
      </c>
      <c r="H5002" s="9">
        <v>0</v>
      </c>
    </row>
    <row r="5003" spans="1:8" x14ac:dyDescent="0.35">
      <c r="A5003" s="8" t="str">
        <f t="shared" si="165"/>
        <v>Consumo per cápita (kg ó litros por individuo)J.Curado Normal IngDE 35 A 49 AÑOS</v>
      </c>
      <c r="B5003" s="8" t="s">
        <v>266</v>
      </c>
      <c r="C5003" s="8">
        <v>0</v>
      </c>
      <c r="D5003" t="s">
        <v>159</v>
      </c>
      <c r="E5003" s="24">
        <v>0.112167355737829</v>
      </c>
      <c r="F5003" s="24">
        <v>0.12555356400301301</v>
      </c>
      <c r="G5003" s="24">
        <v>0.10557633881539499</v>
      </c>
      <c r="H5003" s="9">
        <v>0</v>
      </c>
    </row>
    <row r="5004" spans="1:8" x14ac:dyDescent="0.35">
      <c r="A5004" s="8" t="str">
        <f t="shared" si="165"/>
        <v>Consumo per cápita (kg ó litros por individuo)J.Curado Normal IngDE 50 A 59 AÑOS</v>
      </c>
      <c r="B5004" s="8" t="s">
        <v>266</v>
      </c>
      <c r="C5004" s="8">
        <v>0</v>
      </c>
      <c r="D5004" t="s">
        <v>160</v>
      </c>
      <c r="E5004" s="24">
        <v>0.214643561301543</v>
      </c>
      <c r="F5004" s="24">
        <v>0.24361019142121501</v>
      </c>
      <c r="G5004" s="24">
        <v>0.214045718538146</v>
      </c>
      <c r="H5004" s="9">
        <v>0</v>
      </c>
    </row>
    <row r="5005" spans="1:8" x14ac:dyDescent="0.35">
      <c r="A5005" s="8" t="str">
        <f t="shared" si="165"/>
        <v>Consumo per cápita (kg ó litros por individuo)J.Curado Normal IngDE 60 A 75 AÑOS</v>
      </c>
      <c r="B5005" s="8" t="s">
        <v>266</v>
      </c>
      <c r="C5005" s="8">
        <v>0</v>
      </c>
      <c r="D5005" t="s">
        <v>161</v>
      </c>
      <c r="E5005" s="24">
        <v>0.25126113492047297</v>
      </c>
      <c r="F5005" s="24">
        <v>0.28120600158379</v>
      </c>
      <c r="G5005" s="24">
        <v>0.29976493066013099</v>
      </c>
      <c r="H5005" s="9">
        <v>0</v>
      </c>
    </row>
    <row r="5006" spans="1:8" x14ac:dyDescent="0.35">
      <c r="A5006" s="8" t="str">
        <f t="shared" si="165"/>
        <v>Consumo per cápita (kg ó litros por individuo)J.Curado Normal IngNIVEL ALTO</v>
      </c>
      <c r="B5006" s="8" t="s">
        <v>266</v>
      </c>
      <c r="C5006" s="8">
        <v>0</v>
      </c>
      <c r="D5006" t="s">
        <v>245</v>
      </c>
      <c r="E5006" s="24">
        <v>0.17364781264930901</v>
      </c>
      <c r="F5006" s="24">
        <v>0.18201110483177399</v>
      </c>
      <c r="G5006" s="24">
        <v>0.15772287840756399</v>
      </c>
      <c r="H5006" s="9">
        <v>0</v>
      </c>
    </row>
    <row r="5007" spans="1:8" x14ac:dyDescent="0.35">
      <c r="A5007" s="8" t="str">
        <f t="shared" si="165"/>
        <v>Consumo per cápita (kg ó litros por individuo)J.Curado Normal IngNIVEL MEDIO ALTO</v>
      </c>
      <c r="B5007" s="8" t="s">
        <v>266</v>
      </c>
      <c r="C5007" s="8">
        <v>0</v>
      </c>
      <c r="D5007" t="s">
        <v>246</v>
      </c>
      <c r="E5007" s="24">
        <v>0.136310166314696</v>
      </c>
      <c r="F5007" s="24">
        <v>0.15519363296529201</v>
      </c>
      <c r="G5007" s="24">
        <v>0.13200779135466301</v>
      </c>
      <c r="H5007" s="9">
        <v>0</v>
      </c>
    </row>
    <row r="5008" spans="1:8" x14ac:dyDescent="0.35">
      <c r="A5008" s="8" t="str">
        <f t="shared" si="165"/>
        <v>Consumo per cápita (kg ó litros por individuo)J.Curado Normal IngNIVEL MEDIO</v>
      </c>
      <c r="B5008" s="8" t="s">
        <v>266</v>
      </c>
      <c r="C5008" s="8">
        <v>0</v>
      </c>
      <c r="D5008" t="s">
        <v>247</v>
      </c>
      <c r="E5008" s="24">
        <v>0.16803766852431501</v>
      </c>
      <c r="F5008" s="24">
        <v>0.16932016792501201</v>
      </c>
      <c r="G5008" s="24">
        <v>0.163336142254661</v>
      </c>
      <c r="H5008" s="9">
        <v>0</v>
      </c>
    </row>
    <row r="5009" spans="1:8" x14ac:dyDescent="0.35">
      <c r="A5009" s="8" t="str">
        <f t="shared" si="165"/>
        <v>Consumo per cápita (kg ó litros por individuo)J.Curado Normal IngNIVEL MEDIO BAJO</v>
      </c>
      <c r="B5009" s="8" t="s">
        <v>266</v>
      </c>
      <c r="C5009" s="8">
        <v>0</v>
      </c>
      <c r="D5009" t="s">
        <v>248</v>
      </c>
      <c r="E5009" s="24">
        <v>0.122835050513769</v>
      </c>
      <c r="F5009" s="24">
        <v>0.18382745729980099</v>
      </c>
      <c r="G5009" s="24">
        <v>0.24875819893943199</v>
      </c>
      <c r="H5009" s="9">
        <v>0</v>
      </c>
    </row>
    <row r="5010" spans="1:8" x14ac:dyDescent="0.35">
      <c r="A5010" s="8" t="str">
        <f t="shared" si="165"/>
        <v>Consumo per cápita (kg ó litros por individuo)J.Curado Normal IngNIVEL BAJO</v>
      </c>
      <c r="B5010" s="8" t="s">
        <v>266</v>
      </c>
      <c r="C5010" s="8">
        <v>0</v>
      </c>
      <c r="D5010" t="s">
        <v>249</v>
      </c>
      <c r="E5010" s="24">
        <v>0.12918000853765699</v>
      </c>
      <c r="F5010" s="24">
        <v>0.12796076220295699</v>
      </c>
      <c r="G5010" s="24">
        <v>0.13726184707730399</v>
      </c>
      <c r="H5010" s="9">
        <v>0</v>
      </c>
    </row>
    <row r="5011" spans="1:8" x14ac:dyDescent="0.35">
      <c r="A5011" s="8" t="str">
        <f t="shared" si="165"/>
        <v>Consumo per cápita (kg ó litros por individuo)J.Curado Normal IngHOMBRE</v>
      </c>
      <c r="B5011" s="8" t="s">
        <v>266</v>
      </c>
      <c r="C5011" s="8">
        <v>0</v>
      </c>
      <c r="D5011" t="s">
        <v>166</v>
      </c>
      <c r="E5011" s="24">
        <v>0.15519802188297299</v>
      </c>
      <c r="F5011" s="24">
        <v>0.17699306783190299</v>
      </c>
      <c r="G5011" s="24">
        <v>0.17394252106144201</v>
      </c>
      <c r="H5011" s="9">
        <v>0</v>
      </c>
    </row>
    <row r="5012" spans="1:8" x14ac:dyDescent="0.35">
      <c r="A5012" s="8" t="str">
        <f t="shared" si="165"/>
        <v>Consumo per cápita (kg ó litros por individuo)J.Curado Normal IngMUJER</v>
      </c>
      <c r="B5012" s="8" t="s">
        <v>266</v>
      </c>
      <c r="C5012" s="8">
        <v>0</v>
      </c>
      <c r="D5012" t="s">
        <v>167</v>
      </c>
      <c r="E5012" s="24">
        <v>0.14277629609475501</v>
      </c>
      <c r="F5012" s="24">
        <v>0.14984070564868299</v>
      </c>
      <c r="G5012" s="24">
        <v>0.15574759739483399</v>
      </c>
      <c r="H5012" s="9">
        <v>0</v>
      </c>
    </row>
    <row r="5013" spans="1:8" x14ac:dyDescent="0.35">
      <c r="A5013" s="8" t="str">
        <f t="shared" ref="A5013:A5042" si="166">$I$4683&amp;$C$5013&amp;D5013</f>
        <v>Consumo per cápita (kg ó litros por individuo)J.Iberico Ing.T.ESPAÑA</v>
      </c>
      <c r="B5013" s="8" t="s">
        <v>266</v>
      </c>
      <c r="C5013" s="8" t="s">
        <v>71</v>
      </c>
      <c r="D5013" t="s">
        <v>138</v>
      </c>
      <c r="E5013" s="24">
        <v>4.1371044875430203E-2</v>
      </c>
      <c r="F5013" s="24">
        <v>6.3235367179352395E-2</v>
      </c>
      <c r="G5013" s="24">
        <v>6.5609621893361794E-2</v>
      </c>
      <c r="H5013" s="9">
        <v>0</v>
      </c>
    </row>
    <row r="5014" spans="1:8" x14ac:dyDescent="0.35">
      <c r="A5014" s="8" t="str">
        <f t="shared" si="166"/>
        <v>Consumo per cápita (kg ó litros por individuo)J.Iberico Ing.BCN AM</v>
      </c>
      <c r="B5014" s="8" t="s">
        <v>266</v>
      </c>
      <c r="C5014" s="8">
        <v>0</v>
      </c>
      <c r="D5014" t="s">
        <v>140</v>
      </c>
      <c r="E5014" s="24">
        <v>6.73543233667072E-2</v>
      </c>
      <c r="F5014" s="24">
        <v>7.53618820056106E-2</v>
      </c>
      <c r="G5014" s="24">
        <v>6.5039634395712503E-2</v>
      </c>
      <c r="H5014" s="9">
        <v>0</v>
      </c>
    </row>
    <row r="5015" spans="1:8" x14ac:dyDescent="0.35">
      <c r="A5015" s="8" t="str">
        <f t="shared" si="166"/>
        <v>Consumo per cápita (kg ó litros por individuo)J.Iberico Ing.REST.CAT ARAGON</v>
      </c>
      <c r="B5015" s="8" t="s">
        <v>266</v>
      </c>
      <c r="C5015" s="8">
        <v>0</v>
      </c>
      <c r="D5015" t="s">
        <v>141</v>
      </c>
      <c r="E5015" s="24">
        <v>3.3261286324673497E-2</v>
      </c>
      <c r="F5015" s="24">
        <v>5.8550612958268897E-2</v>
      </c>
      <c r="G5015" s="24">
        <v>5.5130962330930101E-2</v>
      </c>
      <c r="H5015" s="9">
        <v>0</v>
      </c>
    </row>
    <row r="5016" spans="1:8" x14ac:dyDescent="0.35">
      <c r="A5016" s="8" t="str">
        <f t="shared" si="166"/>
        <v>Consumo per cápita (kg ó litros por individuo)J.Iberico Ing.LEVANTE</v>
      </c>
      <c r="B5016" s="8" t="s">
        <v>266</v>
      </c>
      <c r="C5016" s="8">
        <v>0</v>
      </c>
      <c r="D5016" t="s">
        <v>142</v>
      </c>
      <c r="E5016" s="24">
        <v>2.35233041495485E-2</v>
      </c>
      <c r="F5016" s="24">
        <v>6.5026543757054606E-2</v>
      </c>
      <c r="G5016" s="24">
        <v>0.124508845666575</v>
      </c>
      <c r="H5016" s="9">
        <v>0</v>
      </c>
    </row>
    <row r="5017" spans="1:8" x14ac:dyDescent="0.35">
      <c r="A5017" s="8" t="str">
        <f t="shared" si="166"/>
        <v>Consumo per cápita (kg ó litros por individuo)J.Iberico Ing.ANDALUCIA</v>
      </c>
      <c r="B5017" s="8" t="s">
        <v>266</v>
      </c>
      <c r="C5017" s="8">
        <v>0</v>
      </c>
      <c r="D5017" t="s">
        <v>143</v>
      </c>
      <c r="E5017" s="24">
        <v>5.4880139571835899E-2</v>
      </c>
      <c r="F5017" s="24">
        <v>9.6331543940150699E-2</v>
      </c>
      <c r="G5017" s="24">
        <v>8.2435190379308201E-2</v>
      </c>
      <c r="H5017" s="9">
        <v>0</v>
      </c>
    </row>
    <row r="5018" spans="1:8" x14ac:dyDescent="0.35">
      <c r="A5018" s="8" t="str">
        <f t="shared" si="166"/>
        <v>Consumo per cápita (kg ó litros por individuo)J.Iberico Ing.MDD AM</v>
      </c>
      <c r="B5018" s="8" t="s">
        <v>266</v>
      </c>
      <c r="C5018" s="8">
        <v>0</v>
      </c>
      <c r="D5018" t="s">
        <v>144</v>
      </c>
      <c r="E5018" s="24">
        <v>3.3356606551637802E-2</v>
      </c>
      <c r="F5018" s="24">
        <v>5.87161805876103E-2</v>
      </c>
      <c r="G5018" s="24">
        <v>4.9859421735258098E-2</v>
      </c>
      <c r="H5018" s="9">
        <v>0</v>
      </c>
    </row>
    <row r="5019" spans="1:8" x14ac:dyDescent="0.35">
      <c r="A5019" s="8" t="str">
        <f t="shared" si="166"/>
        <v>Consumo per cápita (kg ó litros por individuo)J.Iberico Ing.RTO CENTRO</v>
      </c>
      <c r="B5019" s="8" t="s">
        <v>266</v>
      </c>
      <c r="C5019" s="8">
        <v>0</v>
      </c>
      <c r="D5019" t="s">
        <v>145</v>
      </c>
      <c r="E5019" s="24">
        <v>4.6433629802988E-2</v>
      </c>
      <c r="F5019" s="24">
        <v>3.2170412027941901E-2</v>
      </c>
      <c r="G5019" s="24">
        <v>2.7616113553141901E-2</v>
      </c>
      <c r="H5019" s="9">
        <v>0</v>
      </c>
    </row>
    <row r="5020" spans="1:8" x14ac:dyDescent="0.35">
      <c r="A5020" s="8" t="str">
        <f t="shared" si="166"/>
        <v>Consumo per cápita (kg ó litros por individuo)J.Iberico Ing.NORTE-CENTRO</v>
      </c>
      <c r="B5020" s="8" t="s">
        <v>266</v>
      </c>
      <c r="C5020" s="8">
        <v>0</v>
      </c>
      <c r="D5020" t="s">
        <v>146</v>
      </c>
      <c r="E5020" s="24">
        <v>5.3723063516601298E-2</v>
      </c>
      <c r="F5020" s="24">
        <v>6.12237309559217E-2</v>
      </c>
      <c r="G5020" s="24">
        <v>5.7454301223979001E-2</v>
      </c>
      <c r="H5020" s="9">
        <v>0</v>
      </c>
    </row>
    <row r="5021" spans="1:8" x14ac:dyDescent="0.35">
      <c r="A5021" s="8" t="str">
        <f t="shared" si="166"/>
        <v>Consumo per cápita (kg ó litros por individuo)J.Iberico Ing.NOROESTE</v>
      </c>
      <c r="B5021" s="8" t="s">
        <v>266</v>
      </c>
      <c r="C5021" s="8">
        <v>0</v>
      </c>
      <c r="D5021" t="s">
        <v>147</v>
      </c>
      <c r="E5021" s="24">
        <v>1.9987322845362299E-2</v>
      </c>
      <c r="F5021" s="24">
        <v>2.1550065392847401E-2</v>
      </c>
      <c r="G5021" s="24">
        <v>1.18141848093581E-2</v>
      </c>
      <c r="H5021" s="9">
        <v>0</v>
      </c>
    </row>
    <row r="5022" spans="1:8" x14ac:dyDescent="0.35">
      <c r="A5022" s="8" t="str">
        <f t="shared" si="166"/>
        <v>Consumo per cápita (kg ó litros por individuo)J.Iberico Ing.&lt;2MIL</v>
      </c>
      <c r="B5022" s="8" t="s">
        <v>266</v>
      </c>
      <c r="C5022" s="8">
        <v>0</v>
      </c>
      <c r="D5022" t="s">
        <v>148</v>
      </c>
      <c r="E5022" s="24">
        <v>3.7667931458014503E-2</v>
      </c>
      <c r="F5022" s="24">
        <v>5.6322344798082402E-2</v>
      </c>
      <c r="G5022" s="24">
        <v>1.0294104692003999E-2</v>
      </c>
      <c r="H5022" s="9">
        <v>0</v>
      </c>
    </row>
    <row r="5023" spans="1:8" x14ac:dyDescent="0.35">
      <c r="A5023" s="8" t="str">
        <f t="shared" si="166"/>
        <v>Consumo per cápita (kg ó litros por individuo)J.Iberico Ing.2-5MIL</v>
      </c>
      <c r="B5023" s="8" t="s">
        <v>266</v>
      </c>
      <c r="C5023" s="8">
        <v>0</v>
      </c>
      <c r="D5023" t="s">
        <v>149</v>
      </c>
      <c r="E5023" s="24">
        <v>2.6215187957522E-2</v>
      </c>
      <c r="F5023" s="24">
        <v>2.4856440873793299E-2</v>
      </c>
      <c r="G5023" s="24">
        <v>2.7567891614704999E-2</v>
      </c>
      <c r="H5023" s="9">
        <v>0</v>
      </c>
    </row>
    <row r="5024" spans="1:8" x14ac:dyDescent="0.35">
      <c r="A5024" s="8" t="str">
        <f t="shared" si="166"/>
        <v>Consumo per cápita (kg ó litros por individuo)J.Iberico Ing.5-10MIL</v>
      </c>
      <c r="B5024" s="8" t="s">
        <v>266</v>
      </c>
      <c r="C5024" s="8">
        <v>0</v>
      </c>
      <c r="D5024" t="s">
        <v>150</v>
      </c>
      <c r="E5024" s="24">
        <v>3.1191343265784301E-2</v>
      </c>
      <c r="F5024" s="24">
        <v>7.9458192177707193E-2</v>
      </c>
      <c r="G5024" s="24">
        <v>0.18831347594665901</v>
      </c>
      <c r="H5024" s="9">
        <v>0</v>
      </c>
    </row>
    <row r="5025" spans="1:8" x14ac:dyDescent="0.35">
      <c r="A5025" s="8" t="str">
        <f t="shared" si="166"/>
        <v>Consumo per cápita (kg ó litros por individuo)J.Iberico Ing.10-30MIL</v>
      </c>
      <c r="B5025" s="8" t="s">
        <v>266</v>
      </c>
      <c r="C5025" s="8">
        <v>0</v>
      </c>
      <c r="D5025" t="s">
        <v>151</v>
      </c>
      <c r="E5025" s="24">
        <v>4.3616284920826698E-2</v>
      </c>
      <c r="F5025" s="24">
        <v>8.2002762316718603E-2</v>
      </c>
      <c r="G5025" s="24">
        <v>7.80489205078536E-2</v>
      </c>
      <c r="H5025" s="9">
        <v>0</v>
      </c>
    </row>
    <row r="5026" spans="1:8" x14ac:dyDescent="0.35">
      <c r="A5026" s="8" t="str">
        <f t="shared" si="166"/>
        <v>Consumo per cápita (kg ó litros por individuo)J.Iberico Ing.30-100MIL</v>
      </c>
      <c r="B5026" s="8" t="s">
        <v>266</v>
      </c>
      <c r="C5026" s="8">
        <v>0</v>
      </c>
      <c r="D5026" t="s">
        <v>152</v>
      </c>
      <c r="E5026" s="24">
        <v>3.8893903066001399E-2</v>
      </c>
      <c r="F5026" s="24">
        <v>6.1172197298389699E-2</v>
      </c>
      <c r="G5026" s="24">
        <v>4.1017955074523098E-2</v>
      </c>
      <c r="H5026" s="9">
        <v>0</v>
      </c>
    </row>
    <row r="5027" spans="1:8" x14ac:dyDescent="0.35">
      <c r="A5027" s="8" t="str">
        <f t="shared" si="166"/>
        <v>Consumo per cápita (kg ó litros por individuo)J.Iberico Ing.100-200MIL</v>
      </c>
      <c r="B5027" s="8" t="s">
        <v>266</v>
      </c>
      <c r="C5027" s="8">
        <v>0</v>
      </c>
      <c r="D5027" t="s">
        <v>153</v>
      </c>
      <c r="E5027" s="24">
        <v>6.5336723486519102E-2</v>
      </c>
      <c r="F5027" s="24">
        <v>7.8814089632072398E-2</v>
      </c>
      <c r="G5027" s="24">
        <v>7.8765687363918396E-2</v>
      </c>
      <c r="H5027" s="9">
        <v>0</v>
      </c>
    </row>
    <row r="5028" spans="1:8" x14ac:dyDescent="0.35">
      <c r="A5028" s="8" t="str">
        <f t="shared" si="166"/>
        <v>Consumo per cápita (kg ó litros por individuo)J.Iberico Ing.200-500MIL</v>
      </c>
      <c r="B5028" s="8" t="s">
        <v>266</v>
      </c>
      <c r="C5028" s="8">
        <v>0</v>
      </c>
      <c r="D5028" t="s">
        <v>154</v>
      </c>
      <c r="E5028" s="24">
        <v>4.6785671582919901E-2</v>
      </c>
      <c r="F5028" s="24">
        <v>4.3919093623980998E-2</v>
      </c>
      <c r="G5028" s="24">
        <v>6.3069108824394801E-2</v>
      </c>
      <c r="H5028" s="9">
        <v>0</v>
      </c>
    </row>
    <row r="5029" spans="1:8" x14ac:dyDescent="0.35">
      <c r="A5029" s="8" t="str">
        <f t="shared" si="166"/>
        <v>Consumo per cápita (kg ó litros por individuo)J.Iberico Ing.&gt;500MIL</v>
      </c>
      <c r="B5029" s="8" t="s">
        <v>266</v>
      </c>
      <c r="C5029" s="8">
        <v>0</v>
      </c>
      <c r="D5029" t="s">
        <v>155</v>
      </c>
      <c r="E5029" s="24">
        <v>3.6093092565652497E-2</v>
      </c>
      <c r="F5029" s="24">
        <v>5.9530435897270299E-2</v>
      </c>
      <c r="G5029" s="24">
        <v>5.0949907070606697E-2</v>
      </c>
      <c r="H5029" s="9">
        <v>0</v>
      </c>
    </row>
    <row r="5030" spans="1:8" x14ac:dyDescent="0.35">
      <c r="A5030" s="8" t="str">
        <f t="shared" si="166"/>
        <v>Consumo per cápita (kg ó litros por individuo)J.Iberico Ing.DE 15 A 19 AÑOS</v>
      </c>
      <c r="B5030" s="8" t="s">
        <v>266</v>
      </c>
      <c r="C5030" s="8">
        <v>0</v>
      </c>
      <c r="D5030" t="s">
        <v>156</v>
      </c>
      <c r="E5030" s="24">
        <v>2.8410327423947002E-2</v>
      </c>
      <c r="F5030" s="24">
        <v>9.8182868595759702E-3</v>
      </c>
      <c r="G5030" s="24">
        <v>9.0653032936924499E-4</v>
      </c>
      <c r="H5030" s="9">
        <v>0</v>
      </c>
    </row>
    <row r="5031" spans="1:8" x14ac:dyDescent="0.35">
      <c r="A5031" s="8" t="str">
        <f t="shared" si="166"/>
        <v>Consumo per cápita (kg ó litros por individuo)J.Iberico Ing.DE 20 A 24 AÑOS</v>
      </c>
      <c r="B5031" s="8" t="s">
        <v>266</v>
      </c>
      <c r="C5031" s="8">
        <v>0</v>
      </c>
      <c r="D5031" t="s">
        <v>157</v>
      </c>
      <c r="E5031" s="24">
        <v>7.5150228671170402E-3</v>
      </c>
      <c r="F5031" s="24">
        <v>6.7590754362062602E-3</v>
      </c>
      <c r="G5031" s="24">
        <v>1.1927993844785E-2</v>
      </c>
      <c r="H5031" s="9">
        <v>0</v>
      </c>
    </row>
    <row r="5032" spans="1:8" x14ac:dyDescent="0.35">
      <c r="A5032" s="8" t="str">
        <f t="shared" si="166"/>
        <v>Consumo per cápita (kg ó litros por individuo)J.Iberico Ing.DE 25 A 34 AÑOS</v>
      </c>
      <c r="B5032" s="8" t="s">
        <v>266</v>
      </c>
      <c r="C5032" s="8">
        <v>0</v>
      </c>
      <c r="D5032" t="s">
        <v>158</v>
      </c>
      <c r="E5032" s="24">
        <v>1.6631207675150399E-2</v>
      </c>
      <c r="F5032" s="24">
        <v>2.1514314629892201E-2</v>
      </c>
      <c r="G5032" s="24">
        <v>2.1314839585601601E-2</v>
      </c>
      <c r="H5032" s="9">
        <v>0</v>
      </c>
    </row>
    <row r="5033" spans="1:8" x14ac:dyDescent="0.35">
      <c r="A5033" s="8" t="str">
        <f t="shared" si="166"/>
        <v>Consumo per cápita (kg ó litros por individuo)J.Iberico Ing.DE 35 A 49 AÑOS</v>
      </c>
      <c r="B5033" s="8" t="s">
        <v>266</v>
      </c>
      <c r="C5033" s="8">
        <v>0</v>
      </c>
      <c r="D5033" t="s">
        <v>159</v>
      </c>
      <c r="E5033" s="24">
        <v>2.9517551180342501E-2</v>
      </c>
      <c r="F5033" s="24">
        <v>5.3768099459179201E-2</v>
      </c>
      <c r="G5033" s="24">
        <v>4.3464261552262198E-2</v>
      </c>
      <c r="H5033" s="9">
        <v>0</v>
      </c>
    </row>
    <row r="5034" spans="1:8" x14ac:dyDescent="0.35">
      <c r="A5034" s="8" t="str">
        <f t="shared" si="166"/>
        <v>Consumo per cápita (kg ó litros por individuo)J.Iberico Ing.DE 50 A 59 AÑOS</v>
      </c>
      <c r="B5034" s="8" t="s">
        <v>266</v>
      </c>
      <c r="C5034" s="8">
        <v>0</v>
      </c>
      <c r="D5034" t="s">
        <v>160</v>
      </c>
      <c r="E5034" s="24">
        <v>5.5663278882603202E-2</v>
      </c>
      <c r="F5034" s="24">
        <v>7.1446860148181704E-2</v>
      </c>
      <c r="G5034" s="24">
        <v>6.6730506477072696E-2</v>
      </c>
      <c r="H5034" s="9">
        <v>0</v>
      </c>
    </row>
    <row r="5035" spans="1:8" x14ac:dyDescent="0.35">
      <c r="A5035" s="8" t="str">
        <f t="shared" si="166"/>
        <v>Consumo per cápita (kg ó litros por individuo)J.Iberico Ing.DE 60 A 75 AÑOS</v>
      </c>
      <c r="B5035" s="8" t="s">
        <v>266</v>
      </c>
      <c r="C5035" s="8">
        <v>0</v>
      </c>
      <c r="D5035" t="s">
        <v>161</v>
      </c>
      <c r="E5035" s="24">
        <v>7.3713340924964094E-2</v>
      </c>
      <c r="F5035" s="24">
        <v>0.12707401895370499</v>
      </c>
      <c r="G5035" s="24">
        <v>0.15499252298678601</v>
      </c>
      <c r="H5035" s="9">
        <v>0</v>
      </c>
    </row>
    <row r="5036" spans="1:8" x14ac:dyDescent="0.35">
      <c r="A5036" s="8" t="str">
        <f t="shared" si="166"/>
        <v>Consumo per cápita (kg ó litros por individuo)J.Iberico Ing.NIVEL ALTO</v>
      </c>
      <c r="B5036" s="8" t="s">
        <v>266</v>
      </c>
      <c r="C5036" s="8">
        <v>0</v>
      </c>
      <c r="D5036" t="s">
        <v>245</v>
      </c>
      <c r="E5036" s="24">
        <v>5.6210690470904101E-2</v>
      </c>
      <c r="F5036" s="24">
        <v>0.10006426968047</v>
      </c>
      <c r="G5036" s="24">
        <v>7.3907671757196605E-2</v>
      </c>
      <c r="H5036" s="9">
        <v>0</v>
      </c>
    </row>
    <row r="5037" spans="1:8" x14ac:dyDescent="0.35">
      <c r="A5037" s="8" t="str">
        <f t="shared" si="166"/>
        <v>Consumo per cápita (kg ó litros por individuo)J.Iberico Ing.NIVEL MEDIO ALTO</v>
      </c>
      <c r="B5037" s="8" t="s">
        <v>266</v>
      </c>
      <c r="C5037" s="8">
        <v>0</v>
      </c>
      <c r="D5037" t="s">
        <v>246</v>
      </c>
      <c r="E5037" s="24">
        <v>2.7650690235191101E-2</v>
      </c>
      <c r="F5037" s="24">
        <v>4.7229494584631902E-2</v>
      </c>
      <c r="G5037" s="24">
        <v>3.8031696221732199E-2</v>
      </c>
      <c r="H5037" s="9">
        <v>0</v>
      </c>
    </row>
    <row r="5038" spans="1:8" x14ac:dyDescent="0.35">
      <c r="A5038" s="8" t="str">
        <f t="shared" si="166"/>
        <v>Consumo per cápita (kg ó litros por individuo)J.Iberico Ing.NIVEL MEDIO</v>
      </c>
      <c r="B5038" s="8" t="s">
        <v>266</v>
      </c>
      <c r="C5038" s="8">
        <v>0</v>
      </c>
      <c r="D5038" t="s">
        <v>247</v>
      </c>
      <c r="E5038" s="24">
        <v>4.8614287637852999E-2</v>
      </c>
      <c r="F5038" s="24">
        <v>6.5500775292576502E-2</v>
      </c>
      <c r="G5038" s="24">
        <v>9.7872531034713203E-2</v>
      </c>
      <c r="H5038" s="9">
        <v>0</v>
      </c>
    </row>
    <row r="5039" spans="1:8" x14ac:dyDescent="0.35">
      <c r="A5039" s="8" t="str">
        <f t="shared" si="166"/>
        <v>Consumo per cápita (kg ó litros por individuo)J.Iberico Ing.NIVEL MEDIO BAJO</v>
      </c>
      <c r="B5039" s="8" t="s">
        <v>266</v>
      </c>
      <c r="C5039" s="8">
        <v>0</v>
      </c>
      <c r="D5039" t="s">
        <v>248</v>
      </c>
      <c r="E5039" s="24">
        <v>3.4981592953789997E-2</v>
      </c>
      <c r="F5039" s="24">
        <v>4.5782484293213702E-2</v>
      </c>
      <c r="G5039" s="24">
        <v>6.07533671863867E-2</v>
      </c>
      <c r="H5039" s="9">
        <v>0</v>
      </c>
    </row>
    <row r="5040" spans="1:8" x14ac:dyDescent="0.35">
      <c r="A5040" s="8" t="str">
        <f t="shared" si="166"/>
        <v>Consumo per cápita (kg ó litros por individuo)J.Iberico Ing.NIVEL BAJO</v>
      </c>
      <c r="B5040" s="8" t="s">
        <v>266</v>
      </c>
      <c r="C5040" s="8">
        <v>0</v>
      </c>
      <c r="D5040" t="s">
        <v>249</v>
      </c>
      <c r="E5040" s="24">
        <v>3.2091300716160898E-2</v>
      </c>
      <c r="F5040" s="24">
        <v>4.6510968255170697E-2</v>
      </c>
      <c r="G5040" s="24">
        <v>4.25600035458173E-2</v>
      </c>
      <c r="H5040" s="9">
        <v>0</v>
      </c>
    </row>
    <row r="5041" spans="1:8" x14ac:dyDescent="0.35">
      <c r="A5041" s="8" t="str">
        <f t="shared" si="166"/>
        <v>Consumo per cápita (kg ó litros por individuo)J.Iberico Ing.HOMBRE</v>
      </c>
      <c r="B5041" s="8" t="s">
        <v>266</v>
      </c>
      <c r="C5041" s="8">
        <v>0</v>
      </c>
      <c r="D5041" t="s">
        <v>166</v>
      </c>
      <c r="E5041" s="24">
        <v>4.3377650675639E-2</v>
      </c>
      <c r="F5041" s="24">
        <v>8.0963700846706094E-2</v>
      </c>
      <c r="G5041" s="24">
        <v>8.5367386645988003E-2</v>
      </c>
      <c r="H5041" s="9">
        <v>0</v>
      </c>
    </row>
    <row r="5042" spans="1:8" x14ac:dyDescent="0.35">
      <c r="A5042" s="8" t="str">
        <f t="shared" si="166"/>
        <v>Consumo per cápita (kg ó litros por individuo)J.Iberico Ing.MUJER</v>
      </c>
      <c r="B5042" s="8" t="s">
        <v>266</v>
      </c>
      <c r="C5042" s="8">
        <v>0</v>
      </c>
      <c r="D5042" t="s">
        <v>167</v>
      </c>
      <c r="E5042" s="24">
        <v>3.9388345860955097E-2</v>
      </c>
      <c r="F5042" s="24">
        <v>4.5747697955142899E-2</v>
      </c>
      <c r="G5042" s="24">
        <v>4.6082969827412099E-2</v>
      </c>
      <c r="H5042" s="9">
        <v>0</v>
      </c>
    </row>
    <row r="5043" spans="1:8" x14ac:dyDescent="0.35">
      <c r="A5043" s="8" t="str">
        <f t="shared" ref="A5043:A5072" si="167">$I$4683&amp;$C$5043&amp;D5043</f>
        <v>Consumo per cápita (kg ó litros por individuo)Lomo embuchado Ing.T.ESPAÑA</v>
      </c>
      <c r="B5043" s="8" t="s">
        <v>266</v>
      </c>
      <c r="C5043" s="8" t="s">
        <v>72</v>
      </c>
      <c r="D5043" t="s">
        <v>138</v>
      </c>
      <c r="E5043" s="24">
        <v>5.9216744916077398E-3</v>
      </c>
      <c r="F5043" s="24">
        <v>7.4956431486195201E-3</v>
      </c>
      <c r="G5043" s="24">
        <v>6.3220158526461302E-3</v>
      </c>
      <c r="H5043" s="9">
        <v>0</v>
      </c>
    </row>
    <row r="5044" spans="1:8" x14ac:dyDescent="0.35">
      <c r="A5044" s="8" t="str">
        <f t="shared" si="167"/>
        <v>Consumo per cápita (kg ó litros por individuo)Lomo embuchado Ing.BCN AM</v>
      </c>
      <c r="B5044" s="8" t="s">
        <v>266</v>
      </c>
      <c r="C5044" s="8">
        <v>0</v>
      </c>
      <c r="D5044" t="s">
        <v>140</v>
      </c>
      <c r="E5044" s="24">
        <v>3.34783772993354E-3</v>
      </c>
      <c r="F5044" s="24">
        <v>1.6645849556909001E-3</v>
      </c>
      <c r="G5044" s="24">
        <v>1.1082702438838399E-3</v>
      </c>
      <c r="H5044" s="9">
        <v>0</v>
      </c>
    </row>
    <row r="5045" spans="1:8" x14ac:dyDescent="0.35">
      <c r="A5045" s="8" t="str">
        <f t="shared" si="167"/>
        <v>Consumo per cápita (kg ó litros por individuo)Lomo embuchado Ing.REST.CAT ARAGON</v>
      </c>
      <c r="B5045" s="8" t="s">
        <v>266</v>
      </c>
      <c r="C5045" s="8">
        <v>0</v>
      </c>
      <c r="D5045" t="s">
        <v>141</v>
      </c>
      <c r="E5045" s="24">
        <v>3.3197411711423899E-3</v>
      </c>
      <c r="F5045" s="24">
        <v>1.7022324455852401E-3</v>
      </c>
      <c r="G5045" s="24">
        <v>2.64035841708688E-3</v>
      </c>
      <c r="H5045" s="9">
        <v>0</v>
      </c>
    </row>
    <row r="5046" spans="1:8" x14ac:dyDescent="0.35">
      <c r="A5046" s="8" t="str">
        <f t="shared" si="167"/>
        <v>Consumo per cápita (kg ó litros por individuo)Lomo embuchado Ing.LEVANTE</v>
      </c>
      <c r="B5046" s="8" t="s">
        <v>266</v>
      </c>
      <c r="C5046" s="8">
        <v>0</v>
      </c>
      <c r="D5046" t="s">
        <v>142</v>
      </c>
      <c r="E5046" s="24">
        <v>1.9890914681610699E-3</v>
      </c>
      <c r="F5046" s="24">
        <v>1.53345255399517E-2</v>
      </c>
      <c r="G5046" s="24">
        <v>1.1353300341989401E-2</v>
      </c>
      <c r="H5046" s="9">
        <v>0</v>
      </c>
    </row>
    <row r="5047" spans="1:8" x14ac:dyDescent="0.35">
      <c r="A5047" s="8" t="str">
        <f t="shared" si="167"/>
        <v>Consumo per cápita (kg ó litros por individuo)Lomo embuchado Ing.ANDALUCIA</v>
      </c>
      <c r="B5047" s="8" t="s">
        <v>266</v>
      </c>
      <c r="C5047" s="8">
        <v>0</v>
      </c>
      <c r="D5047" t="s">
        <v>143</v>
      </c>
      <c r="E5047" s="24">
        <v>6.3293391253915303E-3</v>
      </c>
      <c r="F5047" s="24">
        <v>1.00249294125123E-2</v>
      </c>
      <c r="G5047" s="24">
        <v>6.9458546977437001E-3</v>
      </c>
      <c r="H5047" s="9">
        <v>0</v>
      </c>
    </row>
    <row r="5048" spans="1:8" x14ac:dyDescent="0.35">
      <c r="A5048" s="8" t="str">
        <f t="shared" si="167"/>
        <v>Consumo per cápita (kg ó litros por individuo)Lomo embuchado Ing.MDD AM</v>
      </c>
      <c r="B5048" s="8" t="s">
        <v>266</v>
      </c>
      <c r="C5048" s="8">
        <v>0</v>
      </c>
      <c r="D5048" t="s">
        <v>144</v>
      </c>
      <c r="E5048" s="24">
        <v>8.9685922253577993E-3</v>
      </c>
      <c r="F5048" s="24">
        <v>4.5539258145005897E-3</v>
      </c>
      <c r="G5048" s="24">
        <v>3.1998982924203402E-3</v>
      </c>
      <c r="H5048" s="9">
        <v>0</v>
      </c>
    </row>
    <row r="5049" spans="1:8" x14ac:dyDescent="0.35">
      <c r="A5049" s="8" t="str">
        <f t="shared" si="167"/>
        <v>Consumo per cápita (kg ó litros por individuo)Lomo embuchado Ing.RTO CENTRO</v>
      </c>
      <c r="B5049" s="8" t="s">
        <v>266</v>
      </c>
      <c r="C5049" s="8">
        <v>0</v>
      </c>
      <c r="D5049" t="s">
        <v>145</v>
      </c>
      <c r="E5049" s="24">
        <v>9.4258039863288796E-3</v>
      </c>
      <c r="F5049" s="24">
        <v>1.2391265169321101E-2</v>
      </c>
      <c r="G5049" s="24">
        <v>8.0556243362213606E-3</v>
      </c>
      <c r="H5049" s="9">
        <v>0</v>
      </c>
    </row>
    <row r="5050" spans="1:8" x14ac:dyDescent="0.35">
      <c r="A5050" s="8" t="str">
        <f t="shared" si="167"/>
        <v>Consumo per cápita (kg ó litros por individuo)Lomo embuchado Ing.NORTE-CENTRO</v>
      </c>
      <c r="B5050" s="8" t="s">
        <v>266</v>
      </c>
      <c r="C5050" s="8">
        <v>0</v>
      </c>
      <c r="D5050" t="s">
        <v>146</v>
      </c>
      <c r="E5050" s="24">
        <v>3.3444026974671498E-3</v>
      </c>
      <c r="F5050" s="24">
        <v>4.5685764724068597E-3</v>
      </c>
      <c r="G5050" s="24">
        <v>1.03317457256056E-2</v>
      </c>
      <c r="H5050" s="9">
        <v>0</v>
      </c>
    </row>
    <row r="5051" spans="1:8" x14ac:dyDescent="0.35">
      <c r="A5051" s="8" t="str">
        <f t="shared" si="167"/>
        <v>Consumo per cápita (kg ó litros por individuo)Lomo embuchado Ing.NOROESTE</v>
      </c>
      <c r="B5051" s="8" t="s">
        <v>266</v>
      </c>
      <c r="C5051" s="8">
        <v>0</v>
      </c>
      <c r="D5051" t="s">
        <v>147</v>
      </c>
      <c r="E5051" s="24">
        <v>1.2750816521012899E-2</v>
      </c>
      <c r="F5051" s="24">
        <v>4.7829410825634897E-3</v>
      </c>
      <c r="G5051" s="24">
        <v>5.73161356937697E-3</v>
      </c>
      <c r="H5051" s="9">
        <v>0</v>
      </c>
    </row>
    <row r="5052" spans="1:8" x14ac:dyDescent="0.35">
      <c r="A5052" s="8" t="str">
        <f t="shared" si="167"/>
        <v>Consumo per cápita (kg ó litros por individuo)Lomo embuchado Ing.&lt;2MIL</v>
      </c>
      <c r="B5052" s="8" t="s">
        <v>266</v>
      </c>
      <c r="C5052" s="8">
        <v>0</v>
      </c>
      <c r="D5052" t="s">
        <v>148</v>
      </c>
      <c r="E5052" s="24">
        <v>5.0325970993046303E-3</v>
      </c>
      <c r="F5052" s="24" t="s">
        <v>285</v>
      </c>
      <c r="G5052" s="24">
        <v>6.1501955939461299E-3</v>
      </c>
      <c r="H5052" s="9">
        <v>0</v>
      </c>
    </row>
    <row r="5053" spans="1:8" x14ac:dyDescent="0.35">
      <c r="A5053" s="8" t="str">
        <f t="shared" si="167"/>
        <v>Consumo per cápita (kg ó litros por individuo)Lomo embuchado Ing.2-5MIL</v>
      </c>
      <c r="B5053" s="8" t="s">
        <v>266</v>
      </c>
      <c r="C5053" s="8">
        <v>0</v>
      </c>
      <c r="D5053" t="s">
        <v>149</v>
      </c>
      <c r="E5053" s="24" t="s">
        <v>285</v>
      </c>
      <c r="F5053" s="24">
        <v>7.6571464067141199E-4</v>
      </c>
      <c r="G5053" s="24">
        <v>2.0967314136848499E-3</v>
      </c>
      <c r="H5053" s="9">
        <v>0</v>
      </c>
    </row>
    <row r="5054" spans="1:8" x14ac:dyDescent="0.35">
      <c r="A5054" s="8" t="str">
        <f t="shared" si="167"/>
        <v>Consumo per cápita (kg ó litros por individuo)Lomo embuchado Ing.5-10MIL</v>
      </c>
      <c r="B5054" s="8" t="s">
        <v>266</v>
      </c>
      <c r="C5054" s="8">
        <v>0</v>
      </c>
      <c r="D5054" t="s">
        <v>150</v>
      </c>
      <c r="E5054" s="24">
        <v>4.1463018916820002E-4</v>
      </c>
      <c r="F5054" s="24">
        <v>4.7665737120024497E-3</v>
      </c>
      <c r="G5054" s="24">
        <v>1.93264750229443E-3</v>
      </c>
      <c r="H5054" s="9">
        <v>0</v>
      </c>
    </row>
    <row r="5055" spans="1:8" x14ac:dyDescent="0.35">
      <c r="A5055" s="8" t="str">
        <f t="shared" si="167"/>
        <v>Consumo per cápita (kg ó litros por individuo)Lomo embuchado Ing.10-30MIL</v>
      </c>
      <c r="B5055" s="8" t="s">
        <v>266</v>
      </c>
      <c r="C5055" s="8">
        <v>0</v>
      </c>
      <c r="D5055" t="s">
        <v>151</v>
      </c>
      <c r="E5055" s="24">
        <v>7.7620268422310002E-3</v>
      </c>
      <c r="F5055" s="24">
        <v>1.33372052749176E-2</v>
      </c>
      <c r="G5055" s="24">
        <v>9.7700324775130496E-3</v>
      </c>
      <c r="H5055" s="9">
        <v>0</v>
      </c>
    </row>
    <row r="5056" spans="1:8" x14ac:dyDescent="0.35">
      <c r="A5056" s="8" t="str">
        <f t="shared" si="167"/>
        <v>Consumo per cápita (kg ó litros por individuo)Lomo embuchado Ing.30-100MIL</v>
      </c>
      <c r="B5056" s="8" t="s">
        <v>266</v>
      </c>
      <c r="C5056" s="8">
        <v>0</v>
      </c>
      <c r="D5056" t="s">
        <v>152</v>
      </c>
      <c r="E5056" s="24">
        <v>4.7991612236439902E-3</v>
      </c>
      <c r="F5056" s="24">
        <v>9.4691095094883507E-3</v>
      </c>
      <c r="G5056" s="24">
        <v>7.3704440158993603E-3</v>
      </c>
      <c r="H5056" s="9">
        <v>0</v>
      </c>
    </row>
    <row r="5057" spans="1:8" x14ac:dyDescent="0.35">
      <c r="A5057" s="8" t="str">
        <f t="shared" si="167"/>
        <v>Consumo per cápita (kg ó litros por individuo)Lomo embuchado Ing.100-200MIL</v>
      </c>
      <c r="B5057" s="8" t="s">
        <v>266</v>
      </c>
      <c r="C5057" s="8">
        <v>0</v>
      </c>
      <c r="D5057" t="s">
        <v>153</v>
      </c>
      <c r="E5057" s="24">
        <v>8.3088515058559395E-3</v>
      </c>
      <c r="F5057" s="24">
        <v>6.1533361224097496E-3</v>
      </c>
      <c r="G5057" s="24">
        <v>1.6313793128643001E-3</v>
      </c>
      <c r="H5057" s="9">
        <v>0</v>
      </c>
    </row>
    <row r="5058" spans="1:8" x14ac:dyDescent="0.35">
      <c r="A5058" s="8" t="str">
        <f t="shared" si="167"/>
        <v>Consumo per cápita (kg ó litros por individuo)Lomo embuchado Ing.200-500MIL</v>
      </c>
      <c r="B5058" s="8" t="s">
        <v>266</v>
      </c>
      <c r="C5058" s="8">
        <v>0</v>
      </c>
      <c r="D5058" t="s">
        <v>154</v>
      </c>
      <c r="E5058" s="24">
        <v>5.2849411884641198E-3</v>
      </c>
      <c r="F5058" s="24">
        <v>6.6114478964471E-3</v>
      </c>
      <c r="G5058" s="24">
        <v>1.1120833985002999E-2</v>
      </c>
      <c r="H5058" s="9">
        <v>0</v>
      </c>
    </row>
    <row r="5059" spans="1:8" x14ac:dyDescent="0.35">
      <c r="A5059" s="8" t="str">
        <f t="shared" si="167"/>
        <v>Consumo per cápita (kg ó litros por individuo)Lomo embuchado Ing.&gt;500MIL</v>
      </c>
      <c r="B5059" s="8" t="s">
        <v>266</v>
      </c>
      <c r="C5059" s="8">
        <v>0</v>
      </c>
      <c r="D5059" t="s">
        <v>155</v>
      </c>
      <c r="E5059" s="24">
        <v>9.7501951888852006E-3</v>
      </c>
      <c r="F5059" s="24">
        <v>6.8282458174859801E-3</v>
      </c>
      <c r="G5059" s="24">
        <v>4.3129908410186098E-3</v>
      </c>
      <c r="H5059" s="9">
        <v>0</v>
      </c>
    </row>
    <row r="5060" spans="1:8" x14ac:dyDescent="0.35">
      <c r="A5060" s="8" t="str">
        <f t="shared" si="167"/>
        <v>Consumo per cápita (kg ó litros por individuo)Lomo embuchado Ing.DE 15 A 19 AÑOS</v>
      </c>
      <c r="B5060" s="8" t="s">
        <v>266</v>
      </c>
      <c r="C5060" s="8">
        <v>0</v>
      </c>
      <c r="D5060" t="s">
        <v>156</v>
      </c>
      <c r="E5060" s="24" t="s">
        <v>285</v>
      </c>
      <c r="F5060" s="24" t="s">
        <v>285</v>
      </c>
      <c r="G5060" s="24" t="s">
        <v>285</v>
      </c>
      <c r="H5060" s="9">
        <v>0</v>
      </c>
    </row>
    <row r="5061" spans="1:8" x14ac:dyDescent="0.35">
      <c r="A5061" s="8" t="str">
        <f t="shared" si="167"/>
        <v>Consumo per cápita (kg ó litros por individuo)Lomo embuchado Ing.DE 20 A 24 AÑOS</v>
      </c>
      <c r="B5061" s="8" t="s">
        <v>266</v>
      </c>
      <c r="C5061" s="8">
        <v>0</v>
      </c>
      <c r="D5061" t="s">
        <v>157</v>
      </c>
      <c r="E5061" s="24">
        <v>1.2673203012526801E-3</v>
      </c>
      <c r="F5061" s="24">
        <v>5.7707380183706402E-3</v>
      </c>
      <c r="G5061" s="24" t="s">
        <v>285</v>
      </c>
      <c r="H5061" s="9">
        <v>0</v>
      </c>
    </row>
    <row r="5062" spans="1:8" x14ac:dyDescent="0.35">
      <c r="A5062" s="8" t="str">
        <f t="shared" si="167"/>
        <v>Consumo per cápita (kg ó litros por individuo)Lomo embuchado Ing.DE 25 A 34 AÑOS</v>
      </c>
      <c r="B5062" s="8" t="s">
        <v>266</v>
      </c>
      <c r="C5062" s="8">
        <v>0</v>
      </c>
      <c r="D5062" t="s">
        <v>158</v>
      </c>
      <c r="E5062" s="24">
        <v>2.6296184639159801E-3</v>
      </c>
      <c r="F5062" s="24">
        <v>7.5534458086486001E-3</v>
      </c>
      <c r="G5062" s="24">
        <v>4.9555892941610504E-3</v>
      </c>
      <c r="H5062" s="9">
        <v>0</v>
      </c>
    </row>
    <row r="5063" spans="1:8" x14ac:dyDescent="0.35">
      <c r="A5063" s="8" t="str">
        <f t="shared" si="167"/>
        <v>Consumo per cápita (kg ó litros por individuo)Lomo embuchado Ing.DE 35 A 49 AÑOS</v>
      </c>
      <c r="B5063" s="8" t="s">
        <v>266</v>
      </c>
      <c r="C5063" s="8">
        <v>0</v>
      </c>
      <c r="D5063" t="s">
        <v>159</v>
      </c>
      <c r="E5063" s="24">
        <v>6.79145434138615E-3</v>
      </c>
      <c r="F5063" s="24">
        <v>4.6531683116263602E-3</v>
      </c>
      <c r="G5063" s="24">
        <v>3.5904000722363398E-3</v>
      </c>
      <c r="H5063" s="9">
        <v>0</v>
      </c>
    </row>
    <row r="5064" spans="1:8" x14ac:dyDescent="0.35">
      <c r="A5064" s="8" t="str">
        <f t="shared" si="167"/>
        <v>Consumo per cápita (kg ó litros por individuo)Lomo embuchado Ing.DE 50 A 59 AÑOS</v>
      </c>
      <c r="B5064" s="8" t="s">
        <v>266</v>
      </c>
      <c r="C5064" s="8">
        <v>0</v>
      </c>
      <c r="D5064" t="s">
        <v>160</v>
      </c>
      <c r="E5064" s="24">
        <v>6.6963728821632798E-3</v>
      </c>
      <c r="F5064" s="24">
        <v>1.0652151928918101E-2</v>
      </c>
      <c r="G5064" s="24">
        <v>8.0773627330629795E-3</v>
      </c>
      <c r="H5064" s="9">
        <v>0</v>
      </c>
    </row>
    <row r="5065" spans="1:8" x14ac:dyDescent="0.35">
      <c r="A5065" s="8" t="str">
        <f t="shared" si="167"/>
        <v>Consumo per cápita (kg ó litros por individuo)Lomo embuchado Ing.DE 60 A 75 AÑOS</v>
      </c>
      <c r="B5065" s="8" t="s">
        <v>266</v>
      </c>
      <c r="C5065" s="8">
        <v>0</v>
      </c>
      <c r="D5065" t="s">
        <v>161</v>
      </c>
      <c r="E5065" s="24">
        <v>9.3304501891590605E-3</v>
      </c>
      <c r="F5065" s="24">
        <v>1.10926579388822E-2</v>
      </c>
      <c r="G5065" s="24">
        <v>1.28054439033562E-2</v>
      </c>
      <c r="H5065" s="9">
        <v>0</v>
      </c>
    </row>
    <row r="5066" spans="1:8" x14ac:dyDescent="0.35">
      <c r="A5066" s="8" t="str">
        <f t="shared" si="167"/>
        <v>Consumo per cápita (kg ó litros por individuo)Lomo embuchado Ing.NIVEL ALTO</v>
      </c>
      <c r="B5066" s="8" t="s">
        <v>266</v>
      </c>
      <c r="C5066" s="8">
        <v>0</v>
      </c>
      <c r="D5066" t="s">
        <v>245</v>
      </c>
      <c r="E5066" s="24">
        <v>9.6548070269474907E-3</v>
      </c>
      <c r="F5066" s="24">
        <v>8.4725692119703398E-3</v>
      </c>
      <c r="G5066" s="24">
        <v>5.56606080213013E-3</v>
      </c>
      <c r="H5066" s="9">
        <v>0</v>
      </c>
    </row>
    <row r="5067" spans="1:8" x14ac:dyDescent="0.35">
      <c r="A5067" s="8" t="str">
        <f t="shared" si="167"/>
        <v>Consumo per cápita (kg ó litros por individuo)Lomo embuchado Ing.NIVEL MEDIO ALTO</v>
      </c>
      <c r="B5067" s="8" t="s">
        <v>266</v>
      </c>
      <c r="C5067" s="8">
        <v>0</v>
      </c>
      <c r="D5067" t="s">
        <v>246</v>
      </c>
      <c r="E5067" s="24">
        <v>3.5082013764850001E-3</v>
      </c>
      <c r="F5067" s="24">
        <v>5.93303616533111E-3</v>
      </c>
      <c r="G5067" s="24">
        <v>3.7113612574223298E-3</v>
      </c>
      <c r="H5067" s="9">
        <v>0</v>
      </c>
    </row>
    <row r="5068" spans="1:8" x14ac:dyDescent="0.35">
      <c r="A5068" s="8" t="str">
        <f t="shared" si="167"/>
        <v>Consumo per cápita (kg ó litros por individuo)Lomo embuchado Ing.NIVEL MEDIO</v>
      </c>
      <c r="B5068" s="8" t="s">
        <v>266</v>
      </c>
      <c r="C5068" s="8">
        <v>0</v>
      </c>
      <c r="D5068" t="s">
        <v>247</v>
      </c>
      <c r="E5068" s="24">
        <v>5.2743611034367002E-3</v>
      </c>
      <c r="F5068" s="24">
        <v>6.9498482717287001E-3</v>
      </c>
      <c r="G5068" s="24">
        <v>1.0518578637528199E-2</v>
      </c>
      <c r="H5068" s="9">
        <v>0</v>
      </c>
    </row>
    <row r="5069" spans="1:8" x14ac:dyDescent="0.35">
      <c r="A5069" s="8" t="str">
        <f t="shared" si="167"/>
        <v>Consumo per cápita (kg ó litros por individuo)Lomo embuchado Ing.NIVEL MEDIO BAJO</v>
      </c>
      <c r="B5069" s="8" t="s">
        <v>266</v>
      </c>
      <c r="C5069" s="8">
        <v>0</v>
      </c>
      <c r="D5069" t="s">
        <v>248</v>
      </c>
      <c r="E5069" s="24">
        <v>7.3999558714648904E-3</v>
      </c>
      <c r="F5069" s="24">
        <v>6.1108123731462502E-3</v>
      </c>
      <c r="G5069" s="24">
        <v>4.9847815060429998E-3</v>
      </c>
      <c r="H5069" s="9">
        <v>0</v>
      </c>
    </row>
    <row r="5070" spans="1:8" x14ac:dyDescent="0.35">
      <c r="A5070" s="8" t="str">
        <f t="shared" si="167"/>
        <v>Consumo per cápita (kg ó litros por individuo)Lomo embuchado Ing.NIVEL BAJO</v>
      </c>
      <c r="B5070" s="8" t="s">
        <v>266</v>
      </c>
      <c r="C5070" s="8">
        <v>0</v>
      </c>
      <c r="D5070" t="s">
        <v>249</v>
      </c>
      <c r="E5070" s="24">
        <v>3.5681863072483098E-3</v>
      </c>
      <c r="F5070" s="24">
        <v>9.2409214677759196E-3</v>
      </c>
      <c r="G5070" s="24">
        <v>5.0154581228007604E-3</v>
      </c>
      <c r="H5070" s="9">
        <v>0</v>
      </c>
    </row>
    <row r="5071" spans="1:8" x14ac:dyDescent="0.35">
      <c r="A5071" s="8" t="str">
        <f t="shared" si="167"/>
        <v>Consumo per cápita (kg ó litros por individuo)Lomo embuchado Ing.HOMBRE</v>
      </c>
      <c r="B5071" s="8" t="s">
        <v>266</v>
      </c>
      <c r="C5071" s="8">
        <v>0</v>
      </c>
      <c r="D5071" t="s">
        <v>166</v>
      </c>
      <c r="E5071" s="24">
        <v>4.3089862689768797E-3</v>
      </c>
      <c r="F5071" s="24">
        <v>6.9425655756134401E-3</v>
      </c>
      <c r="G5071" s="24">
        <v>6.5257890289339296E-3</v>
      </c>
      <c r="H5071" s="9">
        <v>0</v>
      </c>
    </row>
    <row r="5072" spans="1:8" x14ac:dyDescent="0.35">
      <c r="A5072" s="8" t="str">
        <f t="shared" si="167"/>
        <v>Consumo per cápita (kg ó litros por individuo)Lomo embuchado Ing.MUJER</v>
      </c>
      <c r="B5072" s="8" t="s">
        <v>266</v>
      </c>
      <c r="C5072" s="8">
        <v>0</v>
      </c>
      <c r="D5072" t="s">
        <v>167</v>
      </c>
      <c r="E5072" s="24">
        <v>7.51513373693733E-3</v>
      </c>
      <c r="F5072" s="24">
        <v>8.0412145458769006E-3</v>
      </c>
      <c r="G5072" s="24">
        <v>6.1206285690635302E-3</v>
      </c>
      <c r="H5072" s="9">
        <v>0</v>
      </c>
    </row>
    <row r="5073" spans="1:8" x14ac:dyDescent="0.35">
      <c r="A5073" s="8" t="str">
        <f t="shared" ref="A5073:A5102" si="168">$I$4683&amp;$C$5073&amp;D5073</f>
        <v>Consumo per cápita (kg ó litros por individuo)Chorizo Ing.T.ESPAÑA</v>
      </c>
      <c r="B5073" s="8" t="s">
        <v>266</v>
      </c>
      <c r="C5073" s="8" t="s">
        <v>73</v>
      </c>
      <c r="D5073" t="s">
        <v>138</v>
      </c>
      <c r="E5073" s="24">
        <v>2.34868301622616E-2</v>
      </c>
      <c r="F5073" s="24">
        <v>2.2379468227790002E-2</v>
      </c>
      <c r="G5073" s="24">
        <v>2.5673171917045601E-2</v>
      </c>
      <c r="H5073" s="9">
        <v>0</v>
      </c>
    </row>
    <row r="5074" spans="1:8" x14ac:dyDescent="0.35">
      <c r="A5074" s="8" t="str">
        <f t="shared" si="168"/>
        <v>Consumo per cápita (kg ó litros por individuo)Chorizo Ing.BCN AM</v>
      </c>
      <c r="B5074" s="8" t="s">
        <v>266</v>
      </c>
      <c r="C5074" s="8">
        <v>0</v>
      </c>
      <c r="D5074" t="s">
        <v>140</v>
      </c>
      <c r="E5074" s="24">
        <v>3.6487212307466502E-2</v>
      </c>
      <c r="F5074" s="24">
        <v>1.8948698387679999E-2</v>
      </c>
      <c r="G5074" s="24">
        <v>3.6613625591344998E-2</v>
      </c>
      <c r="H5074" s="9">
        <v>0</v>
      </c>
    </row>
    <row r="5075" spans="1:8" x14ac:dyDescent="0.35">
      <c r="A5075" s="8" t="str">
        <f t="shared" si="168"/>
        <v>Consumo per cápita (kg ó litros por individuo)Chorizo Ing.REST.CAT ARAGON</v>
      </c>
      <c r="B5075" s="8" t="s">
        <v>266</v>
      </c>
      <c r="C5075" s="8">
        <v>0</v>
      </c>
      <c r="D5075" t="s">
        <v>141</v>
      </c>
      <c r="E5075" s="24">
        <v>2.2638378668105599E-2</v>
      </c>
      <c r="F5075" s="24">
        <v>2.6699407863682599E-2</v>
      </c>
      <c r="G5075" s="24">
        <v>2.4921860401130001E-2</v>
      </c>
      <c r="H5075" s="9">
        <v>0</v>
      </c>
    </row>
    <row r="5076" spans="1:8" x14ac:dyDescent="0.35">
      <c r="A5076" s="8" t="str">
        <f t="shared" si="168"/>
        <v>Consumo per cápita (kg ó litros por individuo)Chorizo Ing.LEVANTE</v>
      </c>
      <c r="B5076" s="8" t="s">
        <v>266</v>
      </c>
      <c r="C5076" s="8">
        <v>0</v>
      </c>
      <c r="D5076" t="s">
        <v>142</v>
      </c>
      <c r="E5076" s="24">
        <v>2.5531772329049102E-2</v>
      </c>
      <c r="F5076" s="24">
        <v>2.5666980916870301E-2</v>
      </c>
      <c r="G5076" s="24">
        <v>2.0662417834832501E-2</v>
      </c>
      <c r="H5076" s="9">
        <v>0</v>
      </c>
    </row>
    <row r="5077" spans="1:8" x14ac:dyDescent="0.35">
      <c r="A5077" s="8" t="str">
        <f t="shared" si="168"/>
        <v>Consumo per cápita (kg ó litros por individuo)Chorizo Ing.ANDALUCIA</v>
      </c>
      <c r="B5077" s="8" t="s">
        <v>266</v>
      </c>
      <c r="C5077" s="8">
        <v>0</v>
      </c>
      <c r="D5077" t="s">
        <v>143</v>
      </c>
      <c r="E5077" s="24">
        <v>1.4479980253340999E-2</v>
      </c>
      <c r="F5077" s="24">
        <v>1.6776743262514E-2</v>
      </c>
      <c r="G5077" s="24">
        <v>1.5515234585357999E-2</v>
      </c>
      <c r="H5077" s="9">
        <v>0</v>
      </c>
    </row>
    <row r="5078" spans="1:8" x14ac:dyDescent="0.35">
      <c r="A5078" s="8" t="str">
        <f t="shared" si="168"/>
        <v>Consumo per cápita (kg ó litros por individuo)Chorizo Ing.MDD AM</v>
      </c>
      <c r="B5078" s="8" t="s">
        <v>266</v>
      </c>
      <c r="C5078" s="8">
        <v>0</v>
      </c>
      <c r="D5078" t="s">
        <v>144</v>
      </c>
      <c r="E5078" s="24">
        <v>2.5991844494638101E-2</v>
      </c>
      <c r="F5078" s="24">
        <v>2.4095352311265601E-2</v>
      </c>
      <c r="G5078" s="24">
        <v>3.19705768077417E-2</v>
      </c>
      <c r="H5078" s="9">
        <v>0</v>
      </c>
    </row>
    <row r="5079" spans="1:8" x14ac:dyDescent="0.35">
      <c r="A5079" s="8" t="str">
        <f t="shared" si="168"/>
        <v>Consumo per cápita (kg ó litros por individuo)Chorizo Ing.RTO CENTRO</v>
      </c>
      <c r="B5079" s="8" t="s">
        <v>266</v>
      </c>
      <c r="C5079" s="8">
        <v>0</v>
      </c>
      <c r="D5079" t="s">
        <v>145</v>
      </c>
      <c r="E5079" s="24">
        <v>1.83094644696256E-2</v>
      </c>
      <c r="F5079" s="24">
        <v>2.3833069334779002E-2</v>
      </c>
      <c r="G5079" s="24">
        <v>2.44233671108494E-2</v>
      </c>
      <c r="H5079" s="9">
        <v>0</v>
      </c>
    </row>
    <row r="5080" spans="1:8" x14ac:dyDescent="0.35">
      <c r="A5080" s="8" t="str">
        <f t="shared" si="168"/>
        <v>Consumo per cápita (kg ó litros por individuo)Chorizo Ing.NORTE-CENTRO</v>
      </c>
      <c r="B5080" s="8" t="s">
        <v>266</v>
      </c>
      <c r="C5080" s="8">
        <v>0</v>
      </c>
      <c r="D5080" t="s">
        <v>146</v>
      </c>
      <c r="E5080" s="24">
        <v>1.6069694662796501E-2</v>
      </c>
      <c r="F5080" s="24">
        <v>1.49112814577195E-2</v>
      </c>
      <c r="G5080" s="24">
        <v>3.0859926897279701E-2</v>
      </c>
      <c r="H5080" s="9">
        <v>0</v>
      </c>
    </row>
    <row r="5081" spans="1:8" x14ac:dyDescent="0.35">
      <c r="A5081" s="8" t="str">
        <f t="shared" si="168"/>
        <v>Consumo per cápita (kg ó litros por individuo)Chorizo Ing.NOROESTE</v>
      </c>
      <c r="B5081" s="8" t="s">
        <v>266</v>
      </c>
      <c r="C5081" s="8">
        <v>0</v>
      </c>
      <c r="D5081" t="s">
        <v>147</v>
      </c>
      <c r="E5081" s="24">
        <v>3.7506079302302098E-2</v>
      </c>
      <c r="F5081" s="24">
        <v>3.01935779297333E-2</v>
      </c>
      <c r="G5081" s="24">
        <v>3.3408218287169403E-2</v>
      </c>
      <c r="H5081" s="9">
        <v>0</v>
      </c>
    </row>
    <row r="5082" spans="1:8" x14ac:dyDescent="0.35">
      <c r="A5082" s="8" t="str">
        <f t="shared" si="168"/>
        <v>Consumo per cápita (kg ó litros por individuo)Chorizo Ing.&lt;2MIL</v>
      </c>
      <c r="B5082" s="8" t="s">
        <v>266</v>
      </c>
      <c r="C5082" s="8">
        <v>0</v>
      </c>
      <c r="D5082" t="s">
        <v>148</v>
      </c>
      <c r="E5082" s="24">
        <v>1.9751964852720901E-2</v>
      </c>
      <c r="F5082" s="24">
        <v>1.17490013576884E-2</v>
      </c>
      <c r="G5082" s="24">
        <v>1.02835078538872E-2</v>
      </c>
      <c r="H5082" s="9">
        <v>0</v>
      </c>
    </row>
    <row r="5083" spans="1:8" x14ac:dyDescent="0.35">
      <c r="A5083" s="8" t="str">
        <f t="shared" si="168"/>
        <v>Consumo per cápita (kg ó litros por individuo)Chorizo Ing.2-5MIL</v>
      </c>
      <c r="B5083" s="8" t="s">
        <v>266</v>
      </c>
      <c r="C5083" s="8">
        <v>0</v>
      </c>
      <c r="D5083" t="s">
        <v>149</v>
      </c>
      <c r="E5083" s="24">
        <v>1.9486867285993699E-2</v>
      </c>
      <c r="F5083" s="24">
        <v>8.7995671107811702E-3</v>
      </c>
      <c r="G5083" s="24">
        <v>1.8079363204169301E-2</v>
      </c>
      <c r="H5083" s="9">
        <v>0</v>
      </c>
    </row>
    <row r="5084" spans="1:8" x14ac:dyDescent="0.35">
      <c r="A5084" s="8" t="str">
        <f t="shared" si="168"/>
        <v>Consumo per cápita (kg ó litros por individuo)Chorizo Ing.5-10MIL</v>
      </c>
      <c r="B5084" s="8" t="s">
        <v>266</v>
      </c>
      <c r="C5084" s="8">
        <v>0</v>
      </c>
      <c r="D5084" t="s">
        <v>150</v>
      </c>
      <c r="E5084" s="24">
        <v>1.2324034629795101E-2</v>
      </c>
      <c r="F5084" s="24">
        <v>2.5944393316768E-2</v>
      </c>
      <c r="G5084" s="24">
        <v>1.9487980899228801E-2</v>
      </c>
      <c r="H5084" s="9">
        <v>0</v>
      </c>
    </row>
    <row r="5085" spans="1:8" x14ac:dyDescent="0.35">
      <c r="A5085" s="8" t="str">
        <f t="shared" si="168"/>
        <v>Consumo per cápita (kg ó litros por individuo)Chorizo Ing.10-30MIL</v>
      </c>
      <c r="B5085" s="8" t="s">
        <v>266</v>
      </c>
      <c r="C5085" s="8">
        <v>0</v>
      </c>
      <c r="D5085" t="s">
        <v>151</v>
      </c>
      <c r="E5085" s="24">
        <v>2.1224846297124102E-2</v>
      </c>
      <c r="F5085" s="24">
        <v>2.3972627484314502E-2</v>
      </c>
      <c r="G5085" s="24">
        <v>2.4962943271145201E-2</v>
      </c>
      <c r="H5085" s="9">
        <v>0</v>
      </c>
    </row>
    <row r="5086" spans="1:8" x14ac:dyDescent="0.35">
      <c r="A5086" s="8" t="str">
        <f t="shared" si="168"/>
        <v>Consumo per cápita (kg ó litros por individuo)Chorizo Ing.30-100MIL</v>
      </c>
      <c r="B5086" s="8" t="s">
        <v>266</v>
      </c>
      <c r="C5086" s="8">
        <v>0</v>
      </c>
      <c r="D5086" t="s">
        <v>152</v>
      </c>
      <c r="E5086" s="24">
        <v>2.6334521324948401E-2</v>
      </c>
      <c r="F5086" s="24">
        <v>2.35908729733873E-2</v>
      </c>
      <c r="G5086" s="24">
        <v>2.29875914703698E-2</v>
      </c>
      <c r="H5086" s="9">
        <v>0</v>
      </c>
    </row>
    <row r="5087" spans="1:8" x14ac:dyDescent="0.35">
      <c r="A5087" s="8" t="str">
        <f t="shared" si="168"/>
        <v>Consumo per cápita (kg ó litros por individuo)Chorizo Ing.100-200MIL</v>
      </c>
      <c r="B5087" s="8" t="s">
        <v>266</v>
      </c>
      <c r="C5087" s="8">
        <v>0</v>
      </c>
      <c r="D5087" t="s">
        <v>153</v>
      </c>
      <c r="E5087" s="24">
        <v>2.2305791780604201E-2</v>
      </c>
      <c r="F5087" s="24">
        <v>1.7308241073186601E-2</v>
      </c>
      <c r="G5087" s="24">
        <v>3.0029616265377101E-2</v>
      </c>
      <c r="H5087" s="9">
        <v>0</v>
      </c>
    </row>
    <row r="5088" spans="1:8" x14ac:dyDescent="0.35">
      <c r="A5088" s="8" t="str">
        <f t="shared" si="168"/>
        <v>Consumo per cápita (kg ó litros por individuo)Chorizo Ing.200-500MIL</v>
      </c>
      <c r="B5088" s="8" t="s">
        <v>266</v>
      </c>
      <c r="C5088" s="8">
        <v>0</v>
      </c>
      <c r="D5088" t="s">
        <v>154</v>
      </c>
      <c r="E5088" s="24">
        <v>2.8756631239142301E-2</v>
      </c>
      <c r="F5088" s="24">
        <v>3.2450870592295997E-2</v>
      </c>
      <c r="G5088" s="24">
        <v>3.7183018263335497E-2</v>
      </c>
      <c r="H5088" s="9">
        <v>0</v>
      </c>
    </row>
    <row r="5089" spans="1:8" x14ac:dyDescent="0.35">
      <c r="A5089" s="8" t="str">
        <f t="shared" si="168"/>
        <v>Consumo per cápita (kg ó litros por individuo)Chorizo Ing.&gt;500MIL</v>
      </c>
      <c r="B5089" s="8" t="s">
        <v>266</v>
      </c>
      <c r="C5089" s="8">
        <v>0</v>
      </c>
      <c r="D5089" t="s">
        <v>155</v>
      </c>
      <c r="E5089" s="24">
        <v>2.73294427964355E-2</v>
      </c>
      <c r="F5089" s="24">
        <v>2.20966879170469E-2</v>
      </c>
      <c r="G5089" s="24">
        <v>2.93998663635174E-2</v>
      </c>
      <c r="H5089" s="9">
        <v>0</v>
      </c>
    </row>
    <row r="5090" spans="1:8" x14ac:dyDescent="0.35">
      <c r="A5090" s="8" t="str">
        <f t="shared" si="168"/>
        <v>Consumo per cápita (kg ó litros por individuo)Chorizo Ing.DE 15 A 19 AÑOS</v>
      </c>
      <c r="B5090" s="8" t="s">
        <v>266</v>
      </c>
      <c r="C5090" s="8">
        <v>0</v>
      </c>
      <c r="D5090" t="s">
        <v>156</v>
      </c>
      <c r="E5090" s="24">
        <v>1.06909436455985E-3</v>
      </c>
      <c r="F5090" s="24">
        <v>1.4802817053174999E-3</v>
      </c>
      <c r="G5090" s="24">
        <v>8.3402063243330302E-3</v>
      </c>
      <c r="H5090" s="9">
        <v>0</v>
      </c>
    </row>
    <row r="5091" spans="1:8" x14ac:dyDescent="0.35">
      <c r="A5091" s="8" t="str">
        <f t="shared" si="168"/>
        <v>Consumo per cápita (kg ó litros por individuo)Chorizo Ing.DE 20 A 24 AÑOS</v>
      </c>
      <c r="B5091" s="8" t="s">
        <v>266</v>
      </c>
      <c r="C5091" s="8">
        <v>0</v>
      </c>
      <c r="D5091" t="s">
        <v>157</v>
      </c>
      <c r="E5091" s="24">
        <v>1.7062165224402799E-2</v>
      </c>
      <c r="F5091" s="24">
        <v>5.29320447348743E-3</v>
      </c>
      <c r="G5091" s="24">
        <v>2.1145727024182499E-2</v>
      </c>
      <c r="H5091" s="9">
        <v>0</v>
      </c>
    </row>
    <row r="5092" spans="1:8" x14ac:dyDescent="0.35">
      <c r="A5092" s="8" t="str">
        <f t="shared" si="168"/>
        <v>Consumo per cápita (kg ó litros por individuo)Chorizo Ing.DE 25 A 34 AÑOS</v>
      </c>
      <c r="B5092" s="8" t="s">
        <v>266</v>
      </c>
      <c r="C5092" s="8">
        <v>0</v>
      </c>
      <c r="D5092" t="s">
        <v>158</v>
      </c>
      <c r="E5092" s="24">
        <v>2.0589741424773499E-2</v>
      </c>
      <c r="F5092" s="24">
        <v>2.1985943709179299E-2</v>
      </c>
      <c r="G5092" s="24">
        <v>1.6196567753674299E-2</v>
      </c>
      <c r="H5092" s="9">
        <v>0</v>
      </c>
    </row>
    <row r="5093" spans="1:8" x14ac:dyDescent="0.35">
      <c r="A5093" s="8" t="str">
        <f t="shared" si="168"/>
        <v>Consumo per cápita (kg ó litros por individuo)Chorizo Ing.DE 35 A 49 AÑOS</v>
      </c>
      <c r="B5093" s="8" t="s">
        <v>266</v>
      </c>
      <c r="C5093" s="8">
        <v>0</v>
      </c>
      <c r="D5093" t="s">
        <v>159</v>
      </c>
      <c r="E5093" s="24">
        <v>2.1504819359100098E-2</v>
      </c>
      <c r="F5093" s="24">
        <v>1.7732180020019798E-2</v>
      </c>
      <c r="G5093" s="24">
        <v>1.6073378706746601E-2</v>
      </c>
      <c r="H5093" s="9">
        <v>0</v>
      </c>
    </row>
    <row r="5094" spans="1:8" x14ac:dyDescent="0.35">
      <c r="A5094" s="8" t="str">
        <f t="shared" si="168"/>
        <v>Consumo per cápita (kg ó litros por individuo)Chorizo Ing.DE 50 A 59 AÑOS</v>
      </c>
      <c r="B5094" s="8" t="s">
        <v>266</v>
      </c>
      <c r="C5094" s="8">
        <v>0</v>
      </c>
      <c r="D5094" t="s">
        <v>160</v>
      </c>
      <c r="E5094" s="24">
        <v>2.4823013149134099E-2</v>
      </c>
      <c r="F5094" s="24">
        <v>3.22929574330321E-2</v>
      </c>
      <c r="G5094" s="24">
        <v>3.3773137333535701E-2</v>
      </c>
      <c r="H5094" s="9">
        <v>0</v>
      </c>
    </row>
    <row r="5095" spans="1:8" x14ac:dyDescent="0.35">
      <c r="A5095" s="8" t="str">
        <f t="shared" si="168"/>
        <v>Consumo per cápita (kg ó litros por individuo)Chorizo Ing.DE 60 A 75 AÑOS</v>
      </c>
      <c r="B5095" s="8" t="s">
        <v>266</v>
      </c>
      <c r="C5095" s="8">
        <v>0</v>
      </c>
      <c r="D5095" t="s">
        <v>161</v>
      </c>
      <c r="E5095" s="24">
        <v>3.53165460639637E-2</v>
      </c>
      <c r="F5095" s="24">
        <v>3.1295089743891502E-2</v>
      </c>
      <c r="G5095" s="24">
        <v>4.2925122831625299E-2</v>
      </c>
      <c r="H5095" s="9">
        <v>0</v>
      </c>
    </row>
    <row r="5096" spans="1:8" x14ac:dyDescent="0.35">
      <c r="A5096" s="8" t="str">
        <f t="shared" si="168"/>
        <v>Consumo per cápita (kg ó litros por individuo)Chorizo Ing.NIVEL ALTO</v>
      </c>
      <c r="B5096" s="8" t="s">
        <v>266</v>
      </c>
      <c r="C5096" s="8">
        <v>0</v>
      </c>
      <c r="D5096" t="s">
        <v>245</v>
      </c>
      <c r="E5096" s="24">
        <v>2.5169574143255699E-2</v>
      </c>
      <c r="F5096" s="24">
        <v>2.7778867472025501E-2</v>
      </c>
      <c r="G5096" s="24">
        <v>2.7548032198602999E-2</v>
      </c>
      <c r="H5096" s="9">
        <v>0</v>
      </c>
    </row>
    <row r="5097" spans="1:8" x14ac:dyDescent="0.35">
      <c r="A5097" s="8" t="str">
        <f t="shared" si="168"/>
        <v>Consumo per cápita (kg ó litros por individuo)Chorizo Ing.NIVEL MEDIO ALTO</v>
      </c>
      <c r="B5097" s="8" t="s">
        <v>266</v>
      </c>
      <c r="C5097" s="8">
        <v>0</v>
      </c>
      <c r="D5097" t="s">
        <v>246</v>
      </c>
      <c r="E5097" s="24">
        <v>2.2133580508671102E-2</v>
      </c>
      <c r="F5097" s="24">
        <v>2.0675016197032301E-2</v>
      </c>
      <c r="G5097" s="24">
        <v>2.54924658114703E-2</v>
      </c>
      <c r="H5097" s="9">
        <v>0</v>
      </c>
    </row>
    <row r="5098" spans="1:8" x14ac:dyDescent="0.35">
      <c r="A5098" s="8" t="str">
        <f t="shared" si="168"/>
        <v>Consumo per cápita (kg ó litros por individuo)Chorizo Ing.NIVEL MEDIO</v>
      </c>
      <c r="B5098" s="8" t="s">
        <v>266</v>
      </c>
      <c r="C5098" s="8">
        <v>0</v>
      </c>
      <c r="D5098" t="s">
        <v>247</v>
      </c>
      <c r="E5098" s="24">
        <v>2.9585195732711199E-2</v>
      </c>
      <c r="F5098" s="24">
        <v>1.8688537898116999E-2</v>
      </c>
      <c r="G5098" s="24">
        <v>2.4743776609312599E-2</v>
      </c>
      <c r="H5098" s="9">
        <v>0</v>
      </c>
    </row>
    <row r="5099" spans="1:8" x14ac:dyDescent="0.35">
      <c r="A5099" s="8" t="str">
        <f t="shared" si="168"/>
        <v>Consumo per cápita (kg ó litros por individuo)Chorizo Ing.NIVEL MEDIO BAJO</v>
      </c>
      <c r="B5099" s="8" t="s">
        <v>266</v>
      </c>
      <c r="C5099" s="8">
        <v>0</v>
      </c>
      <c r="D5099" t="s">
        <v>248</v>
      </c>
      <c r="E5099" s="24">
        <v>1.8472409630761299E-2</v>
      </c>
      <c r="F5099" s="24">
        <v>2.64758905817753E-2</v>
      </c>
      <c r="G5099" s="24">
        <v>3.4376305496837199E-2</v>
      </c>
      <c r="H5099" s="9">
        <v>0</v>
      </c>
    </row>
    <row r="5100" spans="1:8" x14ac:dyDescent="0.35">
      <c r="A5100" s="8" t="str">
        <f t="shared" si="168"/>
        <v>Consumo per cápita (kg ó litros por individuo)Chorizo Ing.NIVEL BAJO</v>
      </c>
      <c r="B5100" s="8" t="s">
        <v>266</v>
      </c>
      <c r="C5100" s="8">
        <v>0</v>
      </c>
      <c r="D5100" t="s">
        <v>249</v>
      </c>
      <c r="E5100" s="24">
        <v>1.9344445963406499E-2</v>
      </c>
      <c r="F5100" s="24">
        <v>1.9407952908033502E-2</v>
      </c>
      <c r="G5100" s="24">
        <v>1.8864184705911499E-2</v>
      </c>
      <c r="H5100" s="9">
        <v>0</v>
      </c>
    </row>
    <row r="5101" spans="1:8" x14ac:dyDescent="0.35">
      <c r="A5101" s="8" t="str">
        <f t="shared" si="168"/>
        <v>Consumo per cápita (kg ó litros por individuo)Chorizo Ing.HOMBRE</v>
      </c>
      <c r="B5101" s="8" t="s">
        <v>266</v>
      </c>
      <c r="C5101" s="8">
        <v>0</v>
      </c>
      <c r="D5101" t="s">
        <v>166</v>
      </c>
      <c r="E5101" s="24">
        <v>2.2731466580571701E-2</v>
      </c>
      <c r="F5101" s="24">
        <v>2.3018549402075102E-2</v>
      </c>
      <c r="G5101" s="24">
        <v>2.4110909869275499E-2</v>
      </c>
      <c r="H5101" s="9">
        <v>0</v>
      </c>
    </row>
    <row r="5102" spans="1:8" x14ac:dyDescent="0.35">
      <c r="A5102" s="8" t="str">
        <f t="shared" si="168"/>
        <v>Consumo per cápita (kg ó litros por individuo)Chorizo Ing.MUJER</v>
      </c>
      <c r="B5102" s="8" t="s">
        <v>266</v>
      </c>
      <c r="C5102" s="8">
        <v>0</v>
      </c>
      <c r="D5102" t="s">
        <v>167</v>
      </c>
      <c r="E5102" s="24">
        <v>2.4233172897354299E-2</v>
      </c>
      <c r="F5102" s="24">
        <v>2.1749036709083E-2</v>
      </c>
      <c r="G5102" s="24">
        <v>2.72171451218483E-2</v>
      </c>
      <c r="H5102" s="9">
        <v>0</v>
      </c>
    </row>
    <row r="5103" spans="1:8" x14ac:dyDescent="0.35">
      <c r="A5103" s="8" t="str">
        <f t="shared" ref="A5103:A5132" si="169">$I$4683&amp;$C$5103&amp;D5103</f>
        <v>Consumo per cápita (kg ó litros por individuo)Pates/Foie-gras IngT.ESPAÑA</v>
      </c>
      <c r="B5103" s="8" t="s">
        <v>266</v>
      </c>
      <c r="C5103" s="8" t="s">
        <v>74</v>
      </c>
      <c r="D5103" t="s">
        <v>138</v>
      </c>
      <c r="E5103" s="24">
        <v>4.3602704694433196E-3</v>
      </c>
      <c r="F5103" s="24">
        <v>4.1976512784434603E-3</v>
      </c>
      <c r="G5103" s="24">
        <v>3.0810039357848699E-3</v>
      </c>
      <c r="H5103" s="9">
        <v>0</v>
      </c>
    </row>
    <row r="5104" spans="1:8" x14ac:dyDescent="0.35">
      <c r="A5104" s="8" t="str">
        <f t="shared" si="169"/>
        <v>Consumo per cápita (kg ó litros por individuo)Pates/Foie-gras IngBCN AM</v>
      </c>
      <c r="B5104" s="8" t="s">
        <v>266</v>
      </c>
      <c r="C5104" s="8">
        <v>0</v>
      </c>
      <c r="D5104" t="s">
        <v>140</v>
      </c>
      <c r="E5104" s="24">
        <v>1.41353330762045E-3</v>
      </c>
      <c r="F5104" s="24">
        <v>1.36611751945419E-3</v>
      </c>
      <c r="G5104" s="24">
        <v>1.32060532569668E-3</v>
      </c>
      <c r="H5104" s="9">
        <v>0</v>
      </c>
    </row>
    <row r="5105" spans="1:8" x14ac:dyDescent="0.35">
      <c r="A5105" s="8" t="str">
        <f t="shared" si="169"/>
        <v>Consumo per cápita (kg ó litros por individuo)Pates/Foie-gras IngREST.CAT ARAGON</v>
      </c>
      <c r="B5105" s="8" t="s">
        <v>266</v>
      </c>
      <c r="C5105" s="8">
        <v>0</v>
      </c>
      <c r="D5105" t="s">
        <v>141</v>
      </c>
      <c r="E5105" s="24">
        <v>2.4639874873849501E-3</v>
      </c>
      <c r="F5105" s="24">
        <v>7.4866854264960599E-4</v>
      </c>
      <c r="G5105" s="24">
        <v>3.3463874730654499E-4</v>
      </c>
      <c r="H5105" s="9">
        <v>0</v>
      </c>
    </row>
    <row r="5106" spans="1:8" x14ac:dyDescent="0.35">
      <c r="A5106" s="8" t="str">
        <f t="shared" si="169"/>
        <v>Consumo per cápita (kg ó litros por individuo)Pates/Foie-gras IngLEVANTE</v>
      </c>
      <c r="B5106" s="8" t="s">
        <v>266</v>
      </c>
      <c r="C5106" s="8">
        <v>0</v>
      </c>
      <c r="D5106" t="s">
        <v>142</v>
      </c>
      <c r="E5106" s="24">
        <v>8.4868073337100497E-4</v>
      </c>
      <c r="F5106" s="24">
        <v>6.4583257940653397E-4</v>
      </c>
      <c r="G5106" s="24">
        <v>1.8556425139343199E-4</v>
      </c>
      <c r="H5106" s="9">
        <v>0</v>
      </c>
    </row>
    <row r="5107" spans="1:8" x14ac:dyDescent="0.35">
      <c r="A5107" s="8" t="str">
        <f t="shared" si="169"/>
        <v>Consumo per cápita (kg ó litros por individuo)Pates/Foie-gras IngANDALUCIA</v>
      </c>
      <c r="B5107" s="8" t="s">
        <v>266</v>
      </c>
      <c r="C5107" s="8">
        <v>0</v>
      </c>
      <c r="D5107" t="s">
        <v>143</v>
      </c>
      <c r="E5107" s="24">
        <v>1.23081614734108E-2</v>
      </c>
      <c r="F5107" s="24">
        <v>1.38423034180744E-2</v>
      </c>
      <c r="G5107" s="24">
        <v>1.0816098967942099E-2</v>
      </c>
      <c r="H5107" s="9">
        <v>0</v>
      </c>
    </row>
    <row r="5108" spans="1:8" x14ac:dyDescent="0.35">
      <c r="A5108" s="8" t="str">
        <f t="shared" si="169"/>
        <v>Consumo per cápita (kg ó litros por individuo)Pates/Foie-gras IngMDD AM</v>
      </c>
      <c r="B5108" s="8" t="s">
        <v>266</v>
      </c>
      <c r="C5108" s="8">
        <v>0</v>
      </c>
      <c r="D5108" t="s">
        <v>144</v>
      </c>
      <c r="E5108" s="24">
        <v>3.7475078867502199E-3</v>
      </c>
      <c r="F5108" s="24">
        <v>2.8745509247534401E-3</v>
      </c>
      <c r="G5108" s="24">
        <v>1.39906312312878E-3</v>
      </c>
      <c r="H5108" s="9">
        <v>0</v>
      </c>
    </row>
    <row r="5109" spans="1:8" x14ac:dyDescent="0.35">
      <c r="A5109" s="8" t="str">
        <f t="shared" si="169"/>
        <v>Consumo per cápita (kg ó litros por individuo)Pates/Foie-gras IngRTO CENTRO</v>
      </c>
      <c r="B5109" s="8" t="s">
        <v>266</v>
      </c>
      <c r="C5109" s="8">
        <v>0</v>
      </c>
      <c r="D5109" t="s">
        <v>145</v>
      </c>
      <c r="E5109" s="24">
        <v>6.8215989484356103E-3</v>
      </c>
      <c r="F5109" s="24">
        <v>3.6852490868650202E-3</v>
      </c>
      <c r="G5109" s="24">
        <v>1.24338990727091E-3</v>
      </c>
      <c r="H5109" s="9">
        <v>0</v>
      </c>
    </row>
    <row r="5110" spans="1:8" x14ac:dyDescent="0.35">
      <c r="A5110" s="8" t="str">
        <f t="shared" si="169"/>
        <v>Consumo per cápita (kg ó litros por individuo)Pates/Foie-gras IngNORTE-CENTRO</v>
      </c>
      <c r="B5110" s="8" t="s">
        <v>266</v>
      </c>
      <c r="C5110" s="8">
        <v>0</v>
      </c>
      <c r="D5110" t="s">
        <v>146</v>
      </c>
      <c r="E5110" s="24">
        <v>3.5707475632304898E-4</v>
      </c>
      <c r="F5110" s="24">
        <v>1.7406227194101101E-3</v>
      </c>
      <c r="G5110" s="24">
        <v>1.39813368126864E-3</v>
      </c>
      <c r="H5110" s="9">
        <v>0</v>
      </c>
    </row>
    <row r="5111" spans="1:8" x14ac:dyDescent="0.35">
      <c r="A5111" s="8" t="str">
        <f t="shared" si="169"/>
        <v>Consumo per cápita (kg ó litros por individuo)Pates/Foie-gras IngNOROESTE</v>
      </c>
      <c r="B5111" s="8" t="s">
        <v>266</v>
      </c>
      <c r="C5111" s="8">
        <v>0</v>
      </c>
      <c r="D5111" t="s">
        <v>147</v>
      </c>
      <c r="E5111" s="24">
        <v>7.1423459302583797E-4</v>
      </c>
      <c r="F5111" s="24">
        <v>1.74811832444281E-3</v>
      </c>
      <c r="G5111" s="24">
        <v>2.9626582931472499E-3</v>
      </c>
      <c r="H5111" s="9">
        <v>0</v>
      </c>
    </row>
    <row r="5112" spans="1:8" x14ac:dyDescent="0.35">
      <c r="A5112" s="8" t="str">
        <f t="shared" si="169"/>
        <v>Consumo per cápita (kg ó litros por individuo)Pates/Foie-gras Ing&lt;2MIL</v>
      </c>
      <c r="B5112" s="8" t="s">
        <v>266</v>
      </c>
      <c r="C5112" s="8">
        <v>0</v>
      </c>
      <c r="D5112" t="s">
        <v>148</v>
      </c>
      <c r="E5112" s="24">
        <v>1.6277077247869899E-3</v>
      </c>
      <c r="F5112" s="24">
        <v>1.53940380636872E-3</v>
      </c>
      <c r="G5112" s="24" t="s">
        <v>285</v>
      </c>
      <c r="H5112" s="9">
        <v>0</v>
      </c>
    </row>
    <row r="5113" spans="1:8" x14ac:dyDescent="0.35">
      <c r="A5113" s="8" t="str">
        <f t="shared" si="169"/>
        <v>Consumo per cápita (kg ó litros por individuo)Pates/Foie-gras Ing2-5MIL</v>
      </c>
      <c r="B5113" s="8" t="s">
        <v>266</v>
      </c>
      <c r="C5113" s="8">
        <v>0</v>
      </c>
      <c r="D5113" t="s">
        <v>149</v>
      </c>
      <c r="E5113" s="24">
        <v>2.3051542121685E-3</v>
      </c>
      <c r="F5113" s="24">
        <v>7.7225135413665398E-4</v>
      </c>
      <c r="G5113" s="24">
        <v>1.670464512346E-3</v>
      </c>
      <c r="H5113" s="9">
        <v>0</v>
      </c>
    </row>
    <row r="5114" spans="1:8" x14ac:dyDescent="0.35">
      <c r="A5114" s="8" t="str">
        <f t="shared" si="169"/>
        <v>Consumo per cápita (kg ó litros por individuo)Pates/Foie-gras Ing5-10MIL</v>
      </c>
      <c r="B5114" s="8" t="s">
        <v>266</v>
      </c>
      <c r="C5114" s="8">
        <v>0</v>
      </c>
      <c r="D5114" t="s">
        <v>150</v>
      </c>
      <c r="E5114" s="24">
        <v>3.0118364554687898E-3</v>
      </c>
      <c r="F5114" s="24">
        <v>2.1568451497945701E-3</v>
      </c>
      <c r="G5114" s="24">
        <v>3.6833097003117701E-4</v>
      </c>
      <c r="H5114" s="9">
        <v>0</v>
      </c>
    </row>
    <row r="5115" spans="1:8" x14ac:dyDescent="0.35">
      <c r="A5115" s="8" t="str">
        <f t="shared" si="169"/>
        <v>Consumo per cápita (kg ó litros por individuo)Pates/Foie-gras Ing10-30MIL</v>
      </c>
      <c r="B5115" s="8" t="s">
        <v>266</v>
      </c>
      <c r="C5115" s="8">
        <v>0</v>
      </c>
      <c r="D5115" t="s">
        <v>151</v>
      </c>
      <c r="E5115" s="24">
        <v>3.06670721334748E-3</v>
      </c>
      <c r="F5115" s="24">
        <v>6.4335762440362303E-3</v>
      </c>
      <c r="G5115" s="24">
        <v>4.13924472629623E-3</v>
      </c>
      <c r="H5115" s="9">
        <v>0</v>
      </c>
    </row>
    <row r="5116" spans="1:8" x14ac:dyDescent="0.35">
      <c r="A5116" s="8" t="str">
        <f t="shared" si="169"/>
        <v>Consumo per cápita (kg ó litros por individuo)Pates/Foie-gras Ing30-100MIL</v>
      </c>
      <c r="B5116" s="8" t="s">
        <v>266</v>
      </c>
      <c r="C5116" s="8">
        <v>0</v>
      </c>
      <c r="D5116" t="s">
        <v>152</v>
      </c>
      <c r="E5116" s="24">
        <v>4.8463663294624698E-3</v>
      </c>
      <c r="F5116" s="24">
        <v>3.88365546707755E-3</v>
      </c>
      <c r="G5116" s="24">
        <v>2.1491839285824399E-3</v>
      </c>
      <c r="H5116" s="9">
        <v>0</v>
      </c>
    </row>
    <row r="5117" spans="1:8" x14ac:dyDescent="0.35">
      <c r="A5117" s="8" t="str">
        <f t="shared" si="169"/>
        <v>Consumo per cápita (kg ó litros por individuo)Pates/Foie-gras Ing100-200MIL</v>
      </c>
      <c r="B5117" s="8" t="s">
        <v>266</v>
      </c>
      <c r="C5117" s="8">
        <v>0</v>
      </c>
      <c r="D5117" t="s">
        <v>153</v>
      </c>
      <c r="E5117" s="24">
        <v>8.3545211731281301E-3</v>
      </c>
      <c r="F5117" s="24">
        <v>6.8038300511637098E-3</v>
      </c>
      <c r="G5117" s="24">
        <v>6.02636199308934E-3</v>
      </c>
      <c r="H5117" s="9">
        <v>0</v>
      </c>
    </row>
    <row r="5118" spans="1:8" x14ac:dyDescent="0.35">
      <c r="A5118" s="8" t="str">
        <f t="shared" si="169"/>
        <v>Consumo per cápita (kg ó litros por individuo)Pates/Foie-gras Ing200-500MIL</v>
      </c>
      <c r="B5118" s="8" t="s">
        <v>266</v>
      </c>
      <c r="C5118" s="8">
        <v>0</v>
      </c>
      <c r="D5118" t="s">
        <v>154</v>
      </c>
      <c r="E5118" s="24">
        <v>5.6021858966558797E-3</v>
      </c>
      <c r="F5118" s="24">
        <v>4.4628430122156896E-3</v>
      </c>
      <c r="G5118" s="24">
        <v>6.7333359691062302E-3</v>
      </c>
      <c r="H5118" s="9">
        <v>0</v>
      </c>
    </row>
    <row r="5119" spans="1:8" x14ac:dyDescent="0.35">
      <c r="A5119" s="8" t="str">
        <f t="shared" si="169"/>
        <v>Consumo per cápita (kg ó litros por individuo)Pates/Foie-gras Ing&gt;500MIL</v>
      </c>
      <c r="B5119" s="8" t="s">
        <v>266</v>
      </c>
      <c r="C5119" s="8">
        <v>0</v>
      </c>
      <c r="D5119" t="s">
        <v>155</v>
      </c>
      <c r="E5119" s="24">
        <v>4.2618194251253898E-3</v>
      </c>
      <c r="F5119" s="24">
        <v>3.6066656774079498E-3</v>
      </c>
      <c r="G5119" s="24">
        <v>1.3954033095163699E-3</v>
      </c>
      <c r="H5119" s="9">
        <v>0</v>
      </c>
    </row>
    <row r="5120" spans="1:8" x14ac:dyDescent="0.35">
      <c r="A5120" s="8" t="str">
        <f t="shared" si="169"/>
        <v>Consumo per cápita (kg ó litros por individuo)Pates/Foie-gras IngDE 15 A 19 AÑOS</v>
      </c>
      <c r="B5120" s="8" t="s">
        <v>266</v>
      </c>
      <c r="C5120" s="8">
        <v>0</v>
      </c>
      <c r="D5120" t="s">
        <v>156</v>
      </c>
      <c r="E5120" s="24">
        <v>4.3489751811713797E-3</v>
      </c>
      <c r="F5120" s="24" t="s">
        <v>285</v>
      </c>
      <c r="G5120" s="24" t="s">
        <v>285</v>
      </c>
      <c r="H5120" s="9">
        <v>0</v>
      </c>
    </row>
    <row r="5121" spans="1:8" x14ac:dyDescent="0.35">
      <c r="A5121" s="8" t="str">
        <f t="shared" si="169"/>
        <v>Consumo per cápita (kg ó litros por individuo)Pates/Foie-gras IngDE 20 A 24 AÑOS</v>
      </c>
      <c r="B5121" s="8" t="s">
        <v>266</v>
      </c>
      <c r="C5121" s="8">
        <v>0</v>
      </c>
      <c r="D5121" t="s">
        <v>157</v>
      </c>
      <c r="E5121" s="24">
        <v>1.1538134910975301E-3</v>
      </c>
      <c r="F5121" s="24" t="s">
        <v>285</v>
      </c>
      <c r="G5121" s="24" t="s">
        <v>285</v>
      </c>
      <c r="H5121" s="9">
        <v>0</v>
      </c>
    </row>
    <row r="5122" spans="1:8" x14ac:dyDescent="0.35">
      <c r="A5122" s="8" t="str">
        <f t="shared" si="169"/>
        <v>Consumo per cápita (kg ó litros por individuo)Pates/Foie-gras IngDE 25 A 34 AÑOS</v>
      </c>
      <c r="B5122" s="8" t="s">
        <v>266</v>
      </c>
      <c r="C5122" s="8">
        <v>0</v>
      </c>
      <c r="D5122" t="s">
        <v>158</v>
      </c>
      <c r="E5122" s="24">
        <v>1.3980948832929801E-3</v>
      </c>
      <c r="F5122" s="24">
        <v>8.7200632246429999E-4</v>
      </c>
      <c r="G5122" s="24">
        <v>9.4419841933829796E-4</v>
      </c>
      <c r="H5122" s="9">
        <v>0</v>
      </c>
    </row>
    <row r="5123" spans="1:8" x14ac:dyDescent="0.35">
      <c r="A5123" s="8" t="str">
        <f t="shared" si="169"/>
        <v>Consumo per cápita (kg ó litros por individuo)Pates/Foie-gras IngDE 35 A 49 AÑOS</v>
      </c>
      <c r="B5123" s="8" t="s">
        <v>266</v>
      </c>
      <c r="C5123" s="8">
        <v>0</v>
      </c>
      <c r="D5123" t="s">
        <v>159</v>
      </c>
      <c r="E5123" s="24">
        <v>3.59217498546433E-3</v>
      </c>
      <c r="F5123" s="24">
        <v>2.9957475686105701E-3</v>
      </c>
      <c r="G5123" s="24">
        <v>1.2439969042304601E-3</v>
      </c>
      <c r="H5123" s="9">
        <v>0</v>
      </c>
    </row>
    <row r="5124" spans="1:8" x14ac:dyDescent="0.35">
      <c r="A5124" s="8" t="str">
        <f t="shared" si="169"/>
        <v>Consumo per cápita (kg ó litros por individuo)Pates/Foie-gras IngDE 50 A 59 AÑOS</v>
      </c>
      <c r="B5124" s="8" t="s">
        <v>266</v>
      </c>
      <c r="C5124" s="8">
        <v>0</v>
      </c>
      <c r="D5124" t="s">
        <v>160</v>
      </c>
      <c r="E5124" s="24">
        <v>7.6994920647809398E-3</v>
      </c>
      <c r="F5124" s="24">
        <v>9.3595896016519797E-3</v>
      </c>
      <c r="G5124" s="24">
        <v>7.4105498179663897E-3</v>
      </c>
      <c r="H5124" s="9">
        <v>0</v>
      </c>
    </row>
    <row r="5125" spans="1:8" x14ac:dyDescent="0.35">
      <c r="A5125" s="8" t="str">
        <f t="shared" si="169"/>
        <v>Consumo per cápita (kg ó litros por individuo)Pates/Foie-gras IngDE 60 A 75 AÑOS</v>
      </c>
      <c r="B5125" s="8" t="s">
        <v>266</v>
      </c>
      <c r="C5125" s="8">
        <v>0</v>
      </c>
      <c r="D5125" t="s">
        <v>161</v>
      </c>
      <c r="E5125" s="24">
        <v>5.2683386265312496E-3</v>
      </c>
      <c r="F5125" s="24">
        <v>5.8461181848705104E-3</v>
      </c>
      <c r="G5125" s="24">
        <v>4.7859815417763E-3</v>
      </c>
      <c r="H5125" s="9">
        <v>0</v>
      </c>
    </row>
    <row r="5126" spans="1:8" x14ac:dyDescent="0.35">
      <c r="A5126" s="8" t="str">
        <f t="shared" si="169"/>
        <v>Consumo per cápita (kg ó litros por individuo)Pates/Foie-gras IngNIVEL ALTO</v>
      </c>
      <c r="B5126" s="8" t="s">
        <v>266</v>
      </c>
      <c r="C5126" s="8">
        <v>0</v>
      </c>
      <c r="D5126" t="s">
        <v>245</v>
      </c>
      <c r="E5126" s="24">
        <v>5.3444202545269602E-3</v>
      </c>
      <c r="F5126" s="24">
        <v>5.7988349469753004E-3</v>
      </c>
      <c r="G5126" s="24">
        <v>4.1072857346224501E-3</v>
      </c>
      <c r="H5126" s="9">
        <v>0</v>
      </c>
    </row>
    <row r="5127" spans="1:8" x14ac:dyDescent="0.35">
      <c r="A5127" s="8" t="str">
        <f t="shared" si="169"/>
        <v>Consumo per cápita (kg ó litros por individuo)Pates/Foie-gras IngNIVEL MEDIO ALTO</v>
      </c>
      <c r="B5127" s="8" t="s">
        <v>266</v>
      </c>
      <c r="C5127" s="8">
        <v>0</v>
      </c>
      <c r="D5127" t="s">
        <v>246</v>
      </c>
      <c r="E5127" s="24">
        <v>2.4148767921758898E-3</v>
      </c>
      <c r="F5127" s="24">
        <v>2.6824882788037698E-3</v>
      </c>
      <c r="G5127" s="24">
        <v>1.3281246550839901E-3</v>
      </c>
      <c r="H5127" s="9">
        <v>0</v>
      </c>
    </row>
    <row r="5128" spans="1:8" x14ac:dyDescent="0.35">
      <c r="A5128" s="8" t="str">
        <f t="shared" si="169"/>
        <v>Consumo per cápita (kg ó litros por individuo)Pates/Foie-gras IngNIVEL MEDIO</v>
      </c>
      <c r="B5128" s="8" t="s">
        <v>266</v>
      </c>
      <c r="C5128" s="8">
        <v>0</v>
      </c>
      <c r="D5128" t="s">
        <v>247</v>
      </c>
      <c r="E5128" s="24">
        <v>6.4305243235764399E-3</v>
      </c>
      <c r="F5128" s="24">
        <v>3.42867429454123E-3</v>
      </c>
      <c r="G5128" s="24">
        <v>2.82638353934212E-3</v>
      </c>
      <c r="H5128" s="9">
        <v>0</v>
      </c>
    </row>
    <row r="5129" spans="1:8" x14ac:dyDescent="0.35">
      <c r="A5129" s="8" t="str">
        <f t="shared" si="169"/>
        <v>Consumo per cápita (kg ó litros por individuo)Pates/Foie-gras IngNIVEL MEDIO BAJO</v>
      </c>
      <c r="B5129" s="8" t="s">
        <v>266</v>
      </c>
      <c r="C5129" s="8">
        <v>0</v>
      </c>
      <c r="D5129" t="s">
        <v>248</v>
      </c>
      <c r="E5129" s="24">
        <v>3.8329550089245099E-3</v>
      </c>
      <c r="F5129" s="24">
        <v>3.6633329042314098E-3</v>
      </c>
      <c r="G5129" s="24">
        <v>4.2730668760536496E-3</v>
      </c>
      <c r="H5129" s="9">
        <v>0</v>
      </c>
    </row>
    <row r="5130" spans="1:8" x14ac:dyDescent="0.35">
      <c r="A5130" s="8" t="str">
        <f t="shared" si="169"/>
        <v>Consumo per cápita (kg ó litros por individuo)Pates/Foie-gras IngNIVEL BAJO</v>
      </c>
      <c r="B5130" s="8" t="s">
        <v>266</v>
      </c>
      <c r="C5130" s="8">
        <v>0</v>
      </c>
      <c r="D5130" t="s">
        <v>249</v>
      </c>
      <c r="E5130" s="24">
        <v>2.7642623145545399E-3</v>
      </c>
      <c r="F5130" s="24">
        <v>4.91368914613042E-3</v>
      </c>
      <c r="G5130" s="24">
        <v>2.6914481711530101E-3</v>
      </c>
      <c r="H5130" s="9">
        <v>0</v>
      </c>
    </row>
    <row r="5131" spans="1:8" x14ac:dyDescent="0.35">
      <c r="A5131" s="8" t="str">
        <f t="shared" si="169"/>
        <v>Consumo per cápita (kg ó litros por individuo)Pates/Foie-gras IngHOMBRE</v>
      </c>
      <c r="B5131" s="8" t="s">
        <v>266</v>
      </c>
      <c r="C5131" s="8">
        <v>0</v>
      </c>
      <c r="D5131" t="s">
        <v>166</v>
      </c>
      <c r="E5131" s="24">
        <v>5.6181101075862203E-3</v>
      </c>
      <c r="F5131" s="24">
        <v>5.4749260738117499E-3</v>
      </c>
      <c r="G5131" s="24">
        <v>4.2524800232163198E-3</v>
      </c>
      <c r="H5131" s="9">
        <v>0</v>
      </c>
    </row>
    <row r="5132" spans="1:8" x14ac:dyDescent="0.35">
      <c r="A5132" s="8" t="str">
        <f t="shared" si="169"/>
        <v>Consumo per cápita (kg ó litros por individuo)Pates/Foie-gras IngMUJER</v>
      </c>
      <c r="B5132" s="8" t="s">
        <v>266</v>
      </c>
      <c r="C5132" s="8">
        <v>0</v>
      </c>
      <c r="D5132" t="s">
        <v>167</v>
      </c>
      <c r="E5132" s="24">
        <v>3.1174244444486898E-3</v>
      </c>
      <c r="F5132" s="24">
        <v>2.9377166033469002E-3</v>
      </c>
      <c r="G5132" s="24">
        <v>1.9232318592197701E-3</v>
      </c>
      <c r="H5132" s="9">
        <v>0</v>
      </c>
    </row>
    <row r="5133" spans="1:8" x14ac:dyDescent="0.35">
      <c r="A5133" s="8" t="str">
        <f t="shared" ref="A5133:A5162" si="170">$I$4683&amp;$C$5133&amp;D5133</f>
        <v>Consumo per cápita (kg ó litros por individuo)Rto carn.transf.IngT.ESPAÑA</v>
      </c>
      <c r="B5133" s="8" t="s">
        <v>266</v>
      </c>
      <c r="C5133" s="8" t="s">
        <v>75</v>
      </c>
      <c r="D5133" t="s">
        <v>138</v>
      </c>
      <c r="E5133" s="24">
        <v>0.58369254790052205</v>
      </c>
      <c r="F5133" s="24">
        <v>0.60695092404831996</v>
      </c>
      <c r="G5133" s="24">
        <v>0.59883991955634897</v>
      </c>
      <c r="H5133" s="9">
        <v>0</v>
      </c>
    </row>
    <row r="5134" spans="1:8" x14ac:dyDescent="0.35">
      <c r="A5134" s="8" t="str">
        <f t="shared" si="170"/>
        <v>Consumo per cápita (kg ó litros por individuo)Rto carn.transf.IngBCN AM</v>
      </c>
      <c r="B5134" s="8" t="s">
        <v>266</v>
      </c>
      <c r="C5134" s="8">
        <v>0</v>
      </c>
      <c r="D5134" t="s">
        <v>140</v>
      </c>
      <c r="E5134" s="24">
        <v>0.57807225009265994</v>
      </c>
      <c r="F5134" s="24">
        <v>0.75642944257857103</v>
      </c>
      <c r="G5134" s="24">
        <v>0.66535876066660504</v>
      </c>
      <c r="H5134" s="9">
        <v>0</v>
      </c>
    </row>
    <row r="5135" spans="1:8" x14ac:dyDescent="0.35">
      <c r="A5135" s="8" t="str">
        <f t="shared" si="170"/>
        <v>Consumo per cápita (kg ó litros por individuo)Rto carn.transf.IngREST.CAT ARAGON</v>
      </c>
      <c r="B5135" s="8" t="s">
        <v>266</v>
      </c>
      <c r="C5135" s="8">
        <v>0</v>
      </c>
      <c r="D5135" t="s">
        <v>141</v>
      </c>
      <c r="E5135" s="24">
        <v>0.495027533877829</v>
      </c>
      <c r="F5135" s="24">
        <v>0.58779480983120802</v>
      </c>
      <c r="G5135" s="24">
        <v>0.55764684032825995</v>
      </c>
      <c r="H5135" s="9">
        <v>0</v>
      </c>
    </row>
    <row r="5136" spans="1:8" x14ac:dyDescent="0.35">
      <c r="A5136" s="8" t="str">
        <f t="shared" si="170"/>
        <v>Consumo per cápita (kg ó litros por individuo)Rto carn.transf.IngLEVANTE</v>
      </c>
      <c r="B5136" s="8" t="s">
        <v>266</v>
      </c>
      <c r="C5136" s="8">
        <v>0</v>
      </c>
      <c r="D5136" t="s">
        <v>142</v>
      </c>
      <c r="E5136" s="24">
        <v>0.73308846565096197</v>
      </c>
      <c r="F5136" s="24">
        <v>0.75104399315596304</v>
      </c>
      <c r="G5136" s="24">
        <v>0.72587933922568104</v>
      </c>
      <c r="H5136" s="9">
        <v>0</v>
      </c>
    </row>
    <row r="5137" spans="1:8" x14ac:dyDescent="0.35">
      <c r="A5137" s="8" t="str">
        <f t="shared" si="170"/>
        <v>Consumo per cápita (kg ó litros por individuo)Rto carn.transf.IngANDALUCIA</v>
      </c>
      <c r="B5137" s="8" t="s">
        <v>266</v>
      </c>
      <c r="C5137" s="8">
        <v>0</v>
      </c>
      <c r="D5137" t="s">
        <v>143</v>
      </c>
      <c r="E5137" s="24">
        <v>0.628761917814882</v>
      </c>
      <c r="F5137" s="24">
        <v>0.54997210010681197</v>
      </c>
      <c r="G5137" s="24">
        <v>0.59422798836831603</v>
      </c>
      <c r="H5137" s="9">
        <v>0</v>
      </c>
    </row>
    <row r="5138" spans="1:8" x14ac:dyDescent="0.35">
      <c r="A5138" s="8" t="str">
        <f t="shared" si="170"/>
        <v>Consumo per cápita (kg ó litros por individuo)Rto carn.transf.IngMDD AM</v>
      </c>
      <c r="B5138" s="8" t="s">
        <v>266</v>
      </c>
      <c r="C5138" s="8">
        <v>0</v>
      </c>
      <c r="D5138" t="s">
        <v>144</v>
      </c>
      <c r="E5138" s="24">
        <v>0.64379221593521296</v>
      </c>
      <c r="F5138" s="24">
        <v>0.70944962564699798</v>
      </c>
      <c r="G5138" s="24">
        <v>0.68161753723678598</v>
      </c>
      <c r="H5138" s="9">
        <v>0</v>
      </c>
    </row>
    <row r="5139" spans="1:8" x14ac:dyDescent="0.35">
      <c r="A5139" s="8" t="str">
        <f t="shared" si="170"/>
        <v>Consumo per cápita (kg ó litros por individuo)Rto carn.transf.IngRTO CENTRO</v>
      </c>
      <c r="B5139" s="8" t="s">
        <v>266</v>
      </c>
      <c r="C5139" s="8">
        <v>0</v>
      </c>
      <c r="D5139" t="s">
        <v>145</v>
      </c>
      <c r="E5139" s="24">
        <v>0.63479405097241703</v>
      </c>
      <c r="F5139" s="24">
        <v>0.64621736085119597</v>
      </c>
      <c r="G5139" s="24">
        <v>0.69242616011690805</v>
      </c>
      <c r="H5139" s="9">
        <v>0</v>
      </c>
    </row>
    <row r="5140" spans="1:8" x14ac:dyDescent="0.35">
      <c r="A5140" s="8" t="str">
        <f t="shared" si="170"/>
        <v>Consumo per cápita (kg ó litros por individuo)Rto carn.transf.IngNORTE-CENTRO</v>
      </c>
      <c r="B5140" s="8" t="s">
        <v>266</v>
      </c>
      <c r="C5140" s="8">
        <v>0</v>
      </c>
      <c r="D5140" t="s">
        <v>146</v>
      </c>
      <c r="E5140" s="24">
        <v>0.430908199707421</v>
      </c>
      <c r="F5140" s="24">
        <v>0.44391357867077702</v>
      </c>
      <c r="G5140" s="24">
        <v>0.43501123540062397</v>
      </c>
      <c r="H5140" s="9">
        <v>0</v>
      </c>
    </row>
    <row r="5141" spans="1:8" x14ac:dyDescent="0.35">
      <c r="A5141" s="8" t="str">
        <f t="shared" si="170"/>
        <v>Consumo per cápita (kg ó litros por individuo)Rto carn.transf.IngNOROESTE</v>
      </c>
      <c r="B5141" s="8" t="s">
        <v>266</v>
      </c>
      <c r="C5141" s="8">
        <v>0</v>
      </c>
      <c r="D5141" t="s">
        <v>147</v>
      </c>
      <c r="E5141" s="24">
        <v>0.37281614802906099</v>
      </c>
      <c r="F5141" s="24">
        <v>0.32814963166662497</v>
      </c>
      <c r="G5141" s="24">
        <v>0.31494406024563099</v>
      </c>
      <c r="H5141" s="9">
        <v>0</v>
      </c>
    </row>
    <row r="5142" spans="1:8" x14ac:dyDescent="0.35">
      <c r="A5142" s="8" t="str">
        <f t="shared" si="170"/>
        <v>Consumo per cápita (kg ó litros por individuo)Rto carn.transf.Ing&lt;2MIL</v>
      </c>
      <c r="B5142" s="8" t="s">
        <v>266</v>
      </c>
      <c r="C5142" s="8">
        <v>0</v>
      </c>
      <c r="D5142" t="s">
        <v>148</v>
      </c>
      <c r="E5142" s="24">
        <v>0.44224212168432397</v>
      </c>
      <c r="F5142" s="24">
        <v>0.34316871913606101</v>
      </c>
      <c r="G5142" s="24">
        <v>0.33541161504564698</v>
      </c>
      <c r="H5142" s="9">
        <v>0</v>
      </c>
    </row>
    <row r="5143" spans="1:8" x14ac:dyDescent="0.35">
      <c r="A5143" s="8" t="str">
        <f t="shared" si="170"/>
        <v>Consumo per cápita (kg ó litros por individuo)Rto carn.transf.Ing2-5MIL</v>
      </c>
      <c r="B5143" s="8" t="s">
        <v>266</v>
      </c>
      <c r="C5143" s="8">
        <v>0</v>
      </c>
      <c r="D5143" t="s">
        <v>149</v>
      </c>
      <c r="E5143" s="24">
        <v>0.46569290418680998</v>
      </c>
      <c r="F5143" s="24">
        <v>0.31877439593412599</v>
      </c>
      <c r="G5143" s="24">
        <v>0.39908414842510997</v>
      </c>
      <c r="H5143" s="9">
        <v>0</v>
      </c>
    </row>
    <row r="5144" spans="1:8" x14ac:dyDescent="0.35">
      <c r="A5144" s="8" t="str">
        <f t="shared" si="170"/>
        <v>Consumo per cápita (kg ó litros por individuo)Rto carn.transf.Ing5-10MIL</v>
      </c>
      <c r="B5144" s="8" t="s">
        <v>266</v>
      </c>
      <c r="C5144" s="8">
        <v>0</v>
      </c>
      <c r="D5144" t="s">
        <v>150</v>
      </c>
      <c r="E5144" s="24">
        <v>0.593900139613047</v>
      </c>
      <c r="F5144" s="24">
        <v>0.55313166661977797</v>
      </c>
      <c r="G5144" s="24">
        <v>0.60214619538435099</v>
      </c>
      <c r="H5144" s="9">
        <v>0</v>
      </c>
    </row>
    <row r="5145" spans="1:8" x14ac:dyDescent="0.35">
      <c r="A5145" s="8" t="str">
        <f t="shared" si="170"/>
        <v>Consumo per cápita (kg ó litros por individuo)Rto carn.transf.Ing10-30MIL</v>
      </c>
      <c r="B5145" s="8" t="s">
        <v>266</v>
      </c>
      <c r="C5145" s="8">
        <v>0</v>
      </c>
      <c r="D5145" t="s">
        <v>151</v>
      </c>
      <c r="E5145" s="24">
        <v>0.54334425176928802</v>
      </c>
      <c r="F5145" s="24">
        <v>0.62405566168347604</v>
      </c>
      <c r="G5145" s="24">
        <v>0.61580727032532301</v>
      </c>
      <c r="H5145" s="9">
        <v>0</v>
      </c>
    </row>
    <row r="5146" spans="1:8" x14ac:dyDescent="0.35">
      <c r="A5146" s="8" t="str">
        <f t="shared" si="170"/>
        <v>Consumo per cápita (kg ó litros por individuo)Rto carn.transf.Ing30-100MIL</v>
      </c>
      <c r="B5146" s="8" t="s">
        <v>266</v>
      </c>
      <c r="C5146" s="8">
        <v>0</v>
      </c>
      <c r="D5146" t="s">
        <v>152</v>
      </c>
      <c r="E5146" s="24">
        <v>0.60065607462096104</v>
      </c>
      <c r="F5146" s="24">
        <v>0.67821546917424702</v>
      </c>
      <c r="G5146" s="24">
        <v>0.62608634861741297</v>
      </c>
      <c r="H5146" s="9">
        <v>0</v>
      </c>
    </row>
    <row r="5147" spans="1:8" x14ac:dyDescent="0.35">
      <c r="A5147" s="8" t="str">
        <f t="shared" si="170"/>
        <v>Consumo per cápita (kg ó litros por individuo)Rto carn.transf.Ing100-200MIL</v>
      </c>
      <c r="B5147" s="8" t="s">
        <v>266</v>
      </c>
      <c r="C5147" s="8">
        <v>0</v>
      </c>
      <c r="D5147" t="s">
        <v>153</v>
      </c>
      <c r="E5147" s="24">
        <v>0.699617086049106</v>
      </c>
      <c r="F5147" s="24">
        <v>0.72509640101945105</v>
      </c>
      <c r="G5147" s="24">
        <v>0.71405152580164599</v>
      </c>
      <c r="H5147" s="9">
        <v>0</v>
      </c>
    </row>
    <row r="5148" spans="1:8" x14ac:dyDescent="0.35">
      <c r="A5148" s="8" t="str">
        <f t="shared" si="170"/>
        <v>Consumo per cápita (kg ó litros por individuo)Rto carn.transf.Ing200-500MIL</v>
      </c>
      <c r="B5148" s="8" t="s">
        <v>266</v>
      </c>
      <c r="C5148" s="8">
        <v>0</v>
      </c>
      <c r="D5148" t="s">
        <v>154</v>
      </c>
      <c r="E5148" s="24">
        <v>0.69196949902313298</v>
      </c>
      <c r="F5148" s="24">
        <v>0.68168474497874199</v>
      </c>
      <c r="G5148" s="24">
        <v>0.75200101004809194</v>
      </c>
      <c r="H5148" s="9">
        <v>0</v>
      </c>
    </row>
    <row r="5149" spans="1:8" x14ac:dyDescent="0.35">
      <c r="A5149" s="8" t="str">
        <f t="shared" si="170"/>
        <v>Consumo per cápita (kg ó litros por individuo)Rto carn.transf.Ing&gt;500MIL</v>
      </c>
      <c r="B5149" s="8" t="s">
        <v>266</v>
      </c>
      <c r="C5149" s="8">
        <v>0</v>
      </c>
      <c r="D5149" t="s">
        <v>155</v>
      </c>
      <c r="E5149" s="24">
        <v>0.54462726263609595</v>
      </c>
      <c r="F5149" s="24">
        <v>0.60307923786291695</v>
      </c>
      <c r="G5149" s="24">
        <v>0.52505240902393602</v>
      </c>
      <c r="H5149" s="9">
        <v>0</v>
      </c>
    </row>
    <row r="5150" spans="1:8" x14ac:dyDescent="0.35">
      <c r="A5150" s="8" t="str">
        <f t="shared" si="170"/>
        <v>Consumo per cápita (kg ó litros por individuo)Rto carn.transf.IngDE 15 A 19 AÑOS</v>
      </c>
      <c r="B5150" s="8" t="s">
        <v>266</v>
      </c>
      <c r="C5150" s="8">
        <v>0</v>
      </c>
      <c r="D5150" t="s">
        <v>156</v>
      </c>
      <c r="E5150" s="24">
        <v>0.46235417969718001</v>
      </c>
      <c r="F5150" s="24">
        <v>0.36745808355524301</v>
      </c>
      <c r="G5150" s="24">
        <v>0.19643372562255801</v>
      </c>
      <c r="H5150" s="9">
        <v>0</v>
      </c>
    </row>
    <row r="5151" spans="1:8" x14ac:dyDescent="0.35">
      <c r="A5151" s="8" t="str">
        <f t="shared" si="170"/>
        <v>Consumo per cápita (kg ó litros por individuo)Rto carn.transf.IngDE 20 A 24 AÑOS</v>
      </c>
      <c r="B5151" s="8" t="s">
        <v>266</v>
      </c>
      <c r="C5151" s="8">
        <v>0</v>
      </c>
      <c r="D5151" t="s">
        <v>157</v>
      </c>
      <c r="E5151" s="24">
        <v>0.39423258699860397</v>
      </c>
      <c r="F5151" s="24">
        <v>0.38283115986935101</v>
      </c>
      <c r="G5151" s="24">
        <v>0.47876551401476902</v>
      </c>
      <c r="H5151" s="9">
        <v>0</v>
      </c>
    </row>
    <row r="5152" spans="1:8" x14ac:dyDescent="0.35">
      <c r="A5152" s="8" t="str">
        <f t="shared" si="170"/>
        <v>Consumo per cápita (kg ó litros por individuo)Rto carn.transf.IngDE 25 A 34 AÑOS</v>
      </c>
      <c r="B5152" s="8" t="s">
        <v>266</v>
      </c>
      <c r="C5152" s="8">
        <v>0</v>
      </c>
      <c r="D5152" t="s">
        <v>158</v>
      </c>
      <c r="E5152" s="24">
        <v>0.58661214086411195</v>
      </c>
      <c r="F5152" s="24">
        <v>0.541224882643772</v>
      </c>
      <c r="G5152" s="24">
        <v>0.51012031224221599</v>
      </c>
      <c r="H5152" s="9">
        <v>0</v>
      </c>
    </row>
    <row r="5153" spans="1:8" x14ac:dyDescent="0.35">
      <c r="A5153" s="8" t="str">
        <f t="shared" si="170"/>
        <v>Consumo per cápita (kg ó litros por individuo)Rto carn.transf.IngDE 35 A 49 AÑOS</v>
      </c>
      <c r="B5153" s="8" t="s">
        <v>266</v>
      </c>
      <c r="C5153" s="8">
        <v>0</v>
      </c>
      <c r="D5153" t="s">
        <v>159</v>
      </c>
      <c r="E5153" s="24">
        <v>0.62587608032968201</v>
      </c>
      <c r="F5153" s="24">
        <v>0.66326967002958703</v>
      </c>
      <c r="G5153" s="24">
        <v>0.58761416108708298</v>
      </c>
      <c r="H5153" s="9">
        <v>0</v>
      </c>
    </row>
    <row r="5154" spans="1:8" x14ac:dyDescent="0.35">
      <c r="A5154" s="8" t="str">
        <f t="shared" si="170"/>
        <v>Consumo per cápita (kg ó litros por individuo)Rto carn.transf.IngDE 50 A 59 AÑOS</v>
      </c>
      <c r="B5154" s="8" t="s">
        <v>266</v>
      </c>
      <c r="C5154" s="8">
        <v>0</v>
      </c>
      <c r="D5154" t="s">
        <v>160</v>
      </c>
      <c r="E5154" s="24">
        <v>0.75727628586571805</v>
      </c>
      <c r="F5154" s="24">
        <v>0.74936633555532295</v>
      </c>
      <c r="G5154" s="24">
        <v>0.78367734414090895</v>
      </c>
      <c r="H5154" s="9">
        <v>0</v>
      </c>
    </row>
    <row r="5155" spans="1:8" x14ac:dyDescent="0.35">
      <c r="A5155" s="8" t="str">
        <f t="shared" si="170"/>
        <v>Consumo per cápita (kg ó litros por individuo)Rto carn.transf.IngDE 60 A 75 AÑOS</v>
      </c>
      <c r="B5155" s="8" t="s">
        <v>266</v>
      </c>
      <c r="C5155" s="8">
        <v>0</v>
      </c>
      <c r="D5155" t="s">
        <v>161</v>
      </c>
      <c r="E5155" s="24">
        <v>0.46827524534793402</v>
      </c>
      <c r="F5155" s="24">
        <v>0.59290213322006602</v>
      </c>
      <c r="G5155" s="24">
        <v>0.66726934499129897</v>
      </c>
      <c r="H5155" s="9">
        <v>0</v>
      </c>
    </row>
    <row r="5156" spans="1:8" x14ac:dyDescent="0.35">
      <c r="A5156" s="8" t="str">
        <f t="shared" si="170"/>
        <v>Consumo per cápita (kg ó litros por individuo)Rto carn.transf.IngNIVEL ALTO</v>
      </c>
      <c r="B5156" s="8" t="s">
        <v>266</v>
      </c>
      <c r="C5156" s="8">
        <v>0</v>
      </c>
      <c r="D5156" t="s">
        <v>245</v>
      </c>
      <c r="E5156" s="24">
        <v>0.65087694212063096</v>
      </c>
      <c r="F5156" s="24">
        <v>0.66132069823952899</v>
      </c>
      <c r="G5156" s="24">
        <v>0.68973320284529605</v>
      </c>
      <c r="H5156" s="9">
        <v>0</v>
      </c>
    </row>
    <row r="5157" spans="1:8" x14ac:dyDescent="0.35">
      <c r="A5157" s="8" t="str">
        <f t="shared" si="170"/>
        <v>Consumo per cápita (kg ó litros por individuo)Rto carn.transf.IngNIVEL MEDIO ALTO</v>
      </c>
      <c r="B5157" s="8" t="s">
        <v>266</v>
      </c>
      <c r="C5157" s="8">
        <v>0</v>
      </c>
      <c r="D5157" t="s">
        <v>246</v>
      </c>
      <c r="E5157" s="24">
        <v>0.51824370684981602</v>
      </c>
      <c r="F5157" s="24">
        <v>0.69321026920022399</v>
      </c>
      <c r="G5157" s="24">
        <v>0.62509738210275601</v>
      </c>
      <c r="H5157" s="9">
        <v>0</v>
      </c>
    </row>
    <row r="5158" spans="1:8" x14ac:dyDescent="0.35">
      <c r="A5158" s="8" t="str">
        <f t="shared" si="170"/>
        <v>Consumo per cápita (kg ó litros por individuo)Rto carn.transf.IngNIVEL MEDIO</v>
      </c>
      <c r="B5158" s="8" t="s">
        <v>266</v>
      </c>
      <c r="C5158" s="8">
        <v>0</v>
      </c>
      <c r="D5158" t="s">
        <v>247</v>
      </c>
      <c r="E5158" s="24">
        <v>0.67342480815268602</v>
      </c>
      <c r="F5158" s="24">
        <v>0.65921686804563095</v>
      </c>
      <c r="G5158" s="24">
        <v>0.59492463657435801</v>
      </c>
      <c r="H5158" s="9">
        <v>0</v>
      </c>
    </row>
    <row r="5159" spans="1:8" x14ac:dyDescent="0.35">
      <c r="A5159" s="8" t="str">
        <f t="shared" si="170"/>
        <v>Consumo per cápita (kg ó litros por individuo)Rto carn.transf.IngNIVEL MEDIO BAJO</v>
      </c>
      <c r="B5159" s="8" t="s">
        <v>266</v>
      </c>
      <c r="C5159" s="8">
        <v>0</v>
      </c>
      <c r="D5159" t="s">
        <v>248</v>
      </c>
      <c r="E5159" s="24">
        <v>0.550783628853593</v>
      </c>
      <c r="F5159" s="24">
        <v>0.53029898863653002</v>
      </c>
      <c r="G5159" s="24">
        <v>0.61835972229786496</v>
      </c>
      <c r="H5159" s="9">
        <v>0</v>
      </c>
    </row>
    <row r="5160" spans="1:8" x14ac:dyDescent="0.35">
      <c r="A5160" s="8" t="str">
        <f t="shared" si="170"/>
        <v>Consumo per cápita (kg ó litros por individuo)Rto carn.transf.IngNIVEL BAJO</v>
      </c>
      <c r="B5160" s="8" t="s">
        <v>266</v>
      </c>
      <c r="C5160" s="8">
        <v>0</v>
      </c>
      <c r="D5160" t="s">
        <v>249</v>
      </c>
      <c r="E5160" s="24">
        <v>0.48420820193292302</v>
      </c>
      <c r="F5160" s="24">
        <v>0.48309455799804102</v>
      </c>
      <c r="G5160" s="24">
        <v>0.47940164975373001</v>
      </c>
      <c r="H5160" s="9">
        <v>0</v>
      </c>
    </row>
    <row r="5161" spans="1:8" x14ac:dyDescent="0.35">
      <c r="A5161" s="8" t="str">
        <f t="shared" si="170"/>
        <v>Consumo per cápita (kg ó litros por individuo)Rto carn.transf.IngHOMBRE</v>
      </c>
      <c r="B5161" s="8" t="s">
        <v>266</v>
      </c>
      <c r="C5161" s="8">
        <v>0</v>
      </c>
      <c r="D5161" t="s">
        <v>166</v>
      </c>
      <c r="E5161" s="24">
        <v>0.52285518822176302</v>
      </c>
      <c r="F5161" s="24">
        <v>0.56816704818274899</v>
      </c>
      <c r="G5161" s="24">
        <v>0.56500803781831799</v>
      </c>
      <c r="H5161" s="9">
        <v>0</v>
      </c>
    </row>
    <row r="5162" spans="1:8" x14ac:dyDescent="0.35">
      <c r="A5162" s="8" t="str">
        <f t="shared" si="170"/>
        <v>Consumo per cápita (kg ó litros por individuo)Rto carn.transf.IngMUJER</v>
      </c>
      <c r="B5162" s="8" t="s">
        <v>266</v>
      </c>
      <c r="C5162" s="8">
        <v>0</v>
      </c>
      <c r="D5162" t="s">
        <v>167</v>
      </c>
      <c r="E5162" s="24">
        <v>0.64380426257914902</v>
      </c>
      <c r="F5162" s="24">
        <v>0.64520784546765497</v>
      </c>
      <c r="G5162" s="24">
        <v>0.63227604080990196</v>
      </c>
      <c r="H5162" s="9">
        <v>0</v>
      </c>
    </row>
    <row r="5163" spans="1:8" x14ac:dyDescent="0.35">
      <c r="A5163" s="8" t="str">
        <f t="shared" ref="A5163:A5192" si="171">$I$4683&amp;$C$5163&amp;D5163</f>
        <v>Consumo per cápita (kg ó litros por individuo).T.Pescados/Marisc.IngT.ESPAÑA</v>
      </c>
      <c r="B5163" s="8" t="s">
        <v>266</v>
      </c>
      <c r="C5163" s="8" t="s">
        <v>76</v>
      </c>
      <c r="D5163" t="s">
        <v>138</v>
      </c>
      <c r="E5163" s="24">
        <v>4.4267056851075699</v>
      </c>
      <c r="F5163" s="24">
        <v>4.3862192768343196</v>
      </c>
      <c r="G5163" s="24">
        <v>4.38386024552028</v>
      </c>
      <c r="H5163" s="9">
        <v>0</v>
      </c>
    </row>
    <row r="5164" spans="1:8" x14ac:dyDescent="0.35">
      <c r="A5164" s="8" t="str">
        <f t="shared" si="171"/>
        <v>Consumo per cápita (kg ó litros por individuo).T.Pescados/Marisc.IngBCN AM</v>
      </c>
      <c r="B5164" s="8" t="s">
        <v>266</v>
      </c>
      <c r="C5164" s="8">
        <v>0</v>
      </c>
      <c r="D5164" t="s">
        <v>140</v>
      </c>
      <c r="E5164" s="24">
        <v>4.5704840904729203</v>
      </c>
      <c r="F5164" s="24">
        <v>4.0281783445597101</v>
      </c>
      <c r="G5164" s="24">
        <v>4.2601694401660897</v>
      </c>
      <c r="H5164" s="9">
        <v>0</v>
      </c>
    </row>
    <row r="5165" spans="1:8" x14ac:dyDescent="0.35">
      <c r="A5165" s="8" t="str">
        <f t="shared" si="171"/>
        <v>Consumo per cápita (kg ó litros por individuo).T.Pescados/Marisc.IngREST.CAT ARAGON</v>
      </c>
      <c r="B5165" s="8" t="s">
        <v>266</v>
      </c>
      <c r="C5165" s="8">
        <v>0</v>
      </c>
      <c r="D5165" t="s">
        <v>141</v>
      </c>
      <c r="E5165" s="24">
        <v>5.9050080426819296</v>
      </c>
      <c r="F5165" s="24">
        <v>5.3533843035610102</v>
      </c>
      <c r="G5165" s="24">
        <v>4.9399284985596603</v>
      </c>
      <c r="H5165" s="9">
        <v>0</v>
      </c>
    </row>
    <row r="5166" spans="1:8" x14ac:dyDescent="0.35">
      <c r="A5166" s="8" t="str">
        <f t="shared" si="171"/>
        <v>Consumo per cápita (kg ó litros por individuo).T.Pescados/Marisc.IngLEVANTE</v>
      </c>
      <c r="B5166" s="8" t="s">
        <v>266</v>
      </c>
      <c r="C5166" s="8">
        <v>0</v>
      </c>
      <c r="D5166" t="s">
        <v>142</v>
      </c>
      <c r="E5166" s="24">
        <v>5.2664719373625299</v>
      </c>
      <c r="F5166" s="24">
        <v>4.9886456849799901</v>
      </c>
      <c r="G5166" s="24">
        <v>5.1468852749254097</v>
      </c>
      <c r="H5166" s="9">
        <v>0</v>
      </c>
    </row>
    <row r="5167" spans="1:8" x14ac:dyDescent="0.35">
      <c r="A5167" s="8" t="str">
        <f t="shared" si="171"/>
        <v>Consumo per cápita (kg ó litros por individuo).T.Pescados/Marisc.IngANDALUCIA</v>
      </c>
      <c r="B5167" s="8" t="s">
        <v>266</v>
      </c>
      <c r="C5167" s="8">
        <v>0</v>
      </c>
      <c r="D5167" t="s">
        <v>143</v>
      </c>
      <c r="E5167" s="24">
        <v>3.6284300326455501</v>
      </c>
      <c r="F5167" s="24">
        <v>3.7110418904183899</v>
      </c>
      <c r="G5167" s="24">
        <v>3.21090612079953</v>
      </c>
      <c r="H5167" s="9">
        <v>0</v>
      </c>
    </row>
    <row r="5168" spans="1:8" x14ac:dyDescent="0.35">
      <c r="A5168" s="8" t="str">
        <f t="shared" si="171"/>
        <v>Consumo per cápita (kg ó litros por individuo).T.Pescados/Marisc.IngMDD AM</v>
      </c>
      <c r="B5168" s="8" t="s">
        <v>266</v>
      </c>
      <c r="C5168" s="8">
        <v>0</v>
      </c>
      <c r="D5168" t="s">
        <v>144</v>
      </c>
      <c r="E5168" s="24">
        <v>4.8738686352332499</v>
      </c>
      <c r="F5168" s="24">
        <v>4.7722585735010403</v>
      </c>
      <c r="G5168" s="24">
        <v>5.4014601022337301</v>
      </c>
      <c r="H5168" s="9">
        <v>0</v>
      </c>
    </row>
    <row r="5169" spans="1:8" x14ac:dyDescent="0.35">
      <c r="A5169" s="8" t="str">
        <f t="shared" si="171"/>
        <v>Consumo per cápita (kg ó litros por individuo).T.Pescados/Marisc.IngRTO CENTRO</v>
      </c>
      <c r="B5169" s="8" t="s">
        <v>266</v>
      </c>
      <c r="C5169" s="8">
        <v>0</v>
      </c>
      <c r="D5169" t="s">
        <v>145</v>
      </c>
      <c r="E5169" s="24">
        <v>3.5366325052077201</v>
      </c>
      <c r="F5169" s="24">
        <v>5.0342412869375801</v>
      </c>
      <c r="G5169" s="24">
        <v>5.6205185739476802</v>
      </c>
      <c r="H5169" s="9">
        <v>0</v>
      </c>
    </row>
    <row r="5170" spans="1:8" x14ac:dyDescent="0.35">
      <c r="A5170" s="8" t="str">
        <f t="shared" si="171"/>
        <v>Consumo per cápita (kg ó litros por individuo).T.Pescados/Marisc.IngNORTE-CENTRO</v>
      </c>
      <c r="B5170" s="8" t="s">
        <v>266</v>
      </c>
      <c r="C5170" s="8">
        <v>0</v>
      </c>
      <c r="D5170" t="s">
        <v>146</v>
      </c>
      <c r="E5170" s="24">
        <v>3.1208926916472599</v>
      </c>
      <c r="F5170" s="24">
        <v>3.11426471494452</v>
      </c>
      <c r="G5170" s="24">
        <v>3.53099133914646</v>
      </c>
      <c r="H5170" s="9">
        <v>0</v>
      </c>
    </row>
    <row r="5171" spans="1:8" x14ac:dyDescent="0.35">
      <c r="A5171" s="8" t="str">
        <f t="shared" si="171"/>
        <v>Consumo per cápita (kg ó litros por individuo).T.Pescados/Marisc.IngNOROESTE</v>
      </c>
      <c r="B5171" s="8" t="s">
        <v>266</v>
      </c>
      <c r="C5171" s="8">
        <v>0</v>
      </c>
      <c r="D5171" t="s">
        <v>147</v>
      </c>
      <c r="E5171" s="24">
        <v>4.1208158163870996</v>
      </c>
      <c r="F5171" s="24">
        <v>3.8509394818097098</v>
      </c>
      <c r="G5171" s="24">
        <v>2.9873597627642399</v>
      </c>
      <c r="H5171" s="9">
        <v>0</v>
      </c>
    </row>
    <row r="5172" spans="1:8" x14ac:dyDescent="0.35">
      <c r="A5172" s="8" t="str">
        <f t="shared" si="171"/>
        <v>Consumo per cápita (kg ó litros por individuo).T.Pescados/Marisc.Ing&lt;2MIL</v>
      </c>
      <c r="B5172" s="8" t="s">
        <v>266</v>
      </c>
      <c r="C5172" s="8">
        <v>0</v>
      </c>
      <c r="D5172" t="s">
        <v>148</v>
      </c>
      <c r="E5172" s="24">
        <v>4.4981024541565304</v>
      </c>
      <c r="F5172" s="24">
        <v>6.7808998478540596</v>
      </c>
      <c r="G5172" s="24">
        <v>6.8586508623642199</v>
      </c>
      <c r="H5172" s="9">
        <v>0</v>
      </c>
    </row>
    <row r="5173" spans="1:8" x14ac:dyDescent="0.35">
      <c r="A5173" s="8" t="str">
        <f t="shared" si="171"/>
        <v>Consumo per cápita (kg ó litros por individuo).T.Pescados/Marisc.Ing2-5MIL</v>
      </c>
      <c r="B5173" s="8" t="s">
        <v>266</v>
      </c>
      <c r="C5173" s="8">
        <v>0</v>
      </c>
      <c r="D5173" t="s">
        <v>149</v>
      </c>
      <c r="E5173" s="24">
        <v>2.9142453475281802</v>
      </c>
      <c r="F5173" s="24">
        <v>2.4994414691562099</v>
      </c>
      <c r="G5173" s="24">
        <v>2.2221930138178698</v>
      </c>
      <c r="H5173" s="9">
        <v>0</v>
      </c>
    </row>
    <row r="5174" spans="1:8" x14ac:dyDescent="0.35">
      <c r="A5174" s="8" t="str">
        <f t="shared" si="171"/>
        <v>Consumo per cápita (kg ó litros por individuo).T.Pescados/Marisc.Ing5-10MIL</v>
      </c>
      <c r="B5174" s="8" t="s">
        <v>266</v>
      </c>
      <c r="C5174" s="8">
        <v>0</v>
      </c>
      <c r="D5174" t="s">
        <v>150</v>
      </c>
      <c r="E5174" s="24">
        <v>5.5072423719167496</v>
      </c>
      <c r="F5174" s="24">
        <v>5.5160504650770399</v>
      </c>
      <c r="G5174" s="24">
        <v>4.8829050054206702</v>
      </c>
      <c r="H5174" s="9">
        <v>0</v>
      </c>
    </row>
    <row r="5175" spans="1:8" x14ac:dyDescent="0.35">
      <c r="A5175" s="8" t="str">
        <f t="shared" si="171"/>
        <v>Consumo per cápita (kg ó litros por individuo).T.Pescados/Marisc.Ing10-30MIL</v>
      </c>
      <c r="B5175" s="8" t="s">
        <v>266</v>
      </c>
      <c r="C5175" s="8">
        <v>0</v>
      </c>
      <c r="D5175" t="s">
        <v>151</v>
      </c>
      <c r="E5175" s="24">
        <v>4.2955364107104197</v>
      </c>
      <c r="F5175" s="24">
        <v>4.2041501149947704</v>
      </c>
      <c r="G5175" s="24">
        <v>4.4146873800120598</v>
      </c>
      <c r="H5175" s="9">
        <v>0</v>
      </c>
    </row>
    <row r="5176" spans="1:8" x14ac:dyDescent="0.35">
      <c r="A5176" s="8" t="str">
        <f t="shared" si="171"/>
        <v>Consumo per cápita (kg ó litros por individuo).T.Pescados/Marisc.Ing30-100MIL</v>
      </c>
      <c r="B5176" s="8" t="s">
        <v>266</v>
      </c>
      <c r="C5176" s="8">
        <v>0</v>
      </c>
      <c r="D5176" t="s">
        <v>152</v>
      </c>
      <c r="E5176" s="24">
        <v>4.2180205032565397</v>
      </c>
      <c r="F5176" s="24">
        <v>4.1545538489319398</v>
      </c>
      <c r="G5176" s="24">
        <v>4.5396958973283903</v>
      </c>
      <c r="H5176" s="9">
        <v>0</v>
      </c>
    </row>
    <row r="5177" spans="1:8" x14ac:dyDescent="0.35">
      <c r="A5177" s="8" t="str">
        <f t="shared" si="171"/>
        <v>Consumo per cápita (kg ó litros por individuo).T.Pescados/Marisc.Ing100-200MIL</v>
      </c>
      <c r="B5177" s="8" t="s">
        <v>266</v>
      </c>
      <c r="C5177" s="8">
        <v>0</v>
      </c>
      <c r="D5177" t="s">
        <v>153</v>
      </c>
      <c r="E5177" s="24">
        <v>3.84212288022999</v>
      </c>
      <c r="F5177" s="24">
        <v>4.15616574931384</v>
      </c>
      <c r="G5177" s="24">
        <v>3.66679691995326</v>
      </c>
      <c r="H5177" s="9">
        <v>0</v>
      </c>
    </row>
    <row r="5178" spans="1:8" x14ac:dyDescent="0.35">
      <c r="A5178" s="8" t="str">
        <f t="shared" si="171"/>
        <v>Consumo per cápita (kg ó litros por individuo).T.Pescados/Marisc.Ing200-500MIL</v>
      </c>
      <c r="B5178" s="8" t="s">
        <v>266</v>
      </c>
      <c r="C5178" s="8">
        <v>0</v>
      </c>
      <c r="D5178" t="s">
        <v>154</v>
      </c>
      <c r="E5178" s="24">
        <v>4.1811776231630198</v>
      </c>
      <c r="F5178" s="24">
        <v>4.53392906468597</v>
      </c>
      <c r="G5178" s="24">
        <v>4.0131521874748701</v>
      </c>
      <c r="H5178" s="9">
        <v>0</v>
      </c>
    </row>
    <row r="5179" spans="1:8" x14ac:dyDescent="0.35">
      <c r="A5179" s="8" t="str">
        <f t="shared" si="171"/>
        <v>Consumo per cápita (kg ó litros por individuo).T.Pescados/Marisc.Ing&gt;500MIL</v>
      </c>
      <c r="B5179" s="8" t="s">
        <v>266</v>
      </c>
      <c r="C5179" s="8">
        <v>0</v>
      </c>
      <c r="D5179" t="s">
        <v>155</v>
      </c>
      <c r="E5179" s="24">
        <v>5.3819756269777796</v>
      </c>
      <c r="F5179" s="24">
        <v>4.2516417982995698</v>
      </c>
      <c r="G5179" s="24">
        <v>4.6163357385294201</v>
      </c>
      <c r="H5179" s="9">
        <v>0</v>
      </c>
    </row>
    <row r="5180" spans="1:8" x14ac:dyDescent="0.35">
      <c r="A5180" s="8" t="str">
        <f t="shared" si="171"/>
        <v>Consumo per cápita (kg ó litros por individuo).T.Pescados/Marisc.IngDE 15 A 19 AÑOS</v>
      </c>
      <c r="B5180" s="8" t="s">
        <v>266</v>
      </c>
      <c r="C5180" s="8">
        <v>0</v>
      </c>
      <c r="D5180" t="s">
        <v>156</v>
      </c>
      <c r="E5180" s="24">
        <v>0.61891692575843205</v>
      </c>
      <c r="F5180" s="24">
        <v>0.30822246840685602</v>
      </c>
      <c r="G5180" s="24">
        <v>0.116760252750025</v>
      </c>
      <c r="H5180" s="9">
        <v>0</v>
      </c>
    </row>
    <row r="5181" spans="1:8" x14ac:dyDescent="0.35">
      <c r="A5181" s="8" t="str">
        <f t="shared" si="171"/>
        <v>Consumo per cápita (kg ó litros por individuo).T.Pescados/Marisc.IngDE 20 A 24 AÑOS</v>
      </c>
      <c r="B5181" s="8" t="s">
        <v>266</v>
      </c>
      <c r="C5181" s="8">
        <v>0</v>
      </c>
      <c r="D5181" t="s">
        <v>157</v>
      </c>
      <c r="E5181" s="24">
        <v>0.50610487480782695</v>
      </c>
      <c r="F5181" s="24">
        <v>0.65199609732373198</v>
      </c>
      <c r="G5181" s="24">
        <v>0.88431923994867501</v>
      </c>
      <c r="H5181" s="9">
        <v>0</v>
      </c>
    </row>
    <row r="5182" spans="1:8" x14ac:dyDescent="0.35">
      <c r="A5182" s="8" t="str">
        <f t="shared" si="171"/>
        <v>Consumo per cápita (kg ó litros por individuo).T.Pescados/Marisc.IngDE 25 A 34 AÑOS</v>
      </c>
      <c r="B5182" s="8" t="s">
        <v>266</v>
      </c>
      <c r="C5182" s="8">
        <v>0</v>
      </c>
      <c r="D5182" t="s">
        <v>158</v>
      </c>
      <c r="E5182" s="24">
        <v>1.7594914825835</v>
      </c>
      <c r="F5182" s="24">
        <v>1.51191656653232</v>
      </c>
      <c r="G5182" s="24">
        <v>1.3573620266278801</v>
      </c>
      <c r="H5182" s="9">
        <v>0</v>
      </c>
    </row>
    <row r="5183" spans="1:8" x14ac:dyDescent="0.35">
      <c r="A5183" s="8" t="str">
        <f t="shared" si="171"/>
        <v>Consumo per cápita (kg ó litros por individuo).T.Pescados/Marisc.IngDE 35 A 49 AÑOS</v>
      </c>
      <c r="B5183" s="8" t="s">
        <v>266</v>
      </c>
      <c r="C5183" s="8">
        <v>0</v>
      </c>
      <c r="D5183" t="s">
        <v>159</v>
      </c>
      <c r="E5183" s="24">
        <v>2.4186908733872099</v>
      </c>
      <c r="F5183" s="24">
        <v>2.6176768175185998</v>
      </c>
      <c r="G5183" s="24">
        <v>2.3131970776641602</v>
      </c>
      <c r="H5183" s="9">
        <v>0</v>
      </c>
    </row>
    <row r="5184" spans="1:8" x14ac:dyDescent="0.35">
      <c r="A5184" s="8" t="str">
        <f t="shared" si="171"/>
        <v>Consumo per cápita (kg ó litros por individuo).T.Pescados/Marisc.IngDE 50 A 59 AÑOS</v>
      </c>
      <c r="B5184" s="8" t="s">
        <v>266</v>
      </c>
      <c r="C5184" s="8">
        <v>0</v>
      </c>
      <c r="D5184" t="s">
        <v>160</v>
      </c>
      <c r="E5184" s="24">
        <v>5.0524876802813603</v>
      </c>
      <c r="F5184" s="24">
        <v>5.9200409491378601</v>
      </c>
      <c r="G5184" s="24">
        <v>5.3881976016494004</v>
      </c>
      <c r="H5184" s="9">
        <v>0</v>
      </c>
    </row>
    <row r="5185" spans="1:8" x14ac:dyDescent="0.35">
      <c r="A5185" s="8" t="str">
        <f t="shared" si="171"/>
        <v>Consumo per cápita (kg ó litros por individuo).T.Pescados/Marisc.IngDE 60 A 75 AÑOS</v>
      </c>
      <c r="B5185" s="8" t="s">
        <v>266</v>
      </c>
      <c r="C5185" s="8">
        <v>0</v>
      </c>
      <c r="D5185" t="s">
        <v>161</v>
      </c>
      <c r="E5185" s="24">
        <v>10.4547162928902</v>
      </c>
      <c r="F5185" s="24">
        <v>9.4280506884649604</v>
      </c>
      <c r="G5185" s="24">
        <v>10.274081744142199</v>
      </c>
      <c r="H5185" s="9">
        <v>0</v>
      </c>
    </row>
    <row r="5186" spans="1:8" x14ac:dyDescent="0.35">
      <c r="A5186" s="8" t="str">
        <f t="shared" si="171"/>
        <v>Consumo per cápita (kg ó litros por individuo).T.Pescados/Marisc.IngNIVEL ALTO</v>
      </c>
      <c r="B5186" s="8" t="s">
        <v>266</v>
      </c>
      <c r="C5186" s="8">
        <v>0</v>
      </c>
      <c r="D5186" t="s">
        <v>245</v>
      </c>
      <c r="E5186" s="24">
        <v>4.8410508419158598</v>
      </c>
      <c r="F5186" s="24">
        <v>4.8777521944676803</v>
      </c>
      <c r="G5186" s="24">
        <v>4.5191019547988098</v>
      </c>
      <c r="H5186" s="9">
        <v>0</v>
      </c>
    </row>
    <row r="5187" spans="1:8" x14ac:dyDescent="0.35">
      <c r="A5187" s="8" t="str">
        <f t="shared" si="171"/>
        <v>Consumo per cápita (kg ó litros por individuo).T.Pescados/Marisc.IngNIVEL MEDIO ALTO</v>
      </c>
      <c r="B5187" s="8" t="s">
        <v>266</v>
      </c>
      <c r="C5187" s="8">
        <v>0</v>
      </c>
      <c r="D5187" t="s">
        <v>246</v>
      </c>
      <c r="E5187" s="24">
        <v>4.0909751396316096</v>
      </c>
      <c r="F5187" s="24">
        <v>4.4229566961306199</v>
      </c>
      <c r="G5187" s="24">
        <v>3.9042522636705201</v>
      </c>
      <c r="H5187" s="9">
        <v>0</v>
      </c>
    </row>
    <row r="5188" spans="1:8" x14ac:dyDescent="0.35">
      <c r="A5188" s="8" t="str">
        <f t="shared" si="171"/>
        <v>Consumo per cápita (kg ó litros por individuo).T.Pescados/Marisc.IngNIVEL MEDIO</v>
      </c>
      <c r="B5188" s="8" t="s">
        <v>266</v>
      </c>
      <c r="C5188" s="8">
        <v>0</v>
      </c>
      <c r="D5188" t="s">
        <v>247</v>
      </c>
      <c r="E5188" s="24">
        <v>4.6264729602909203</v>
      </c>
      <c r="F5188" s="24">
        <v>4.2568603765284703</v>
      </c>
      <c r="G5188" s="24">
        <v>4.1275805429752603</v>
      </c>
      <c r="H5188" s="9">
        <v>0</v>
      </c>
    </row>
    <row r="5189" spans="1:8" x14ac:dyDescent="0.35">
      <c r="A5189" s="8" t="str">
        <f t="shared" si="171"/>
        <v>Consumo per cápita (kg ó litros por individuo).T.Pescados/Marisc.IngNIVEL MEDIO BAJO</v>
      </c>
      <c r="B5189" s="8" t="s">
        <v>266</v>
      </c>
      <c r="C5189" s="8">
        <v>0</v>
      </c>
      <c r="D5189" t="s">
        <v>248</v>
      </c>
      <c r="E5189" s="24">
        <v>4.2753682312867296</v>
      </c>
      <c r="F5189" s="24">
        <v>3.88423380744194</v>
      </c>
      <c r="G5189" s="24">
        <v>5.0123026351027899</v>
      </c>
      <c r="H5189" s="9">
        <v>0</v>
      </c>
    </row>
    <row r="5190" spans="1:8" x14ac:dyDescent="0.35">
      <c r="A5190" s="8" t="str">
        <f t="shared" si="171"/>
        <v>Consumo per cápita (kg ó litros por individuo).T.Pescados/Marisc.IngNIVEL BAJO</v>
      </c>
      <c r="B5190" s="8" t="s">
        <v>266</v>
      </c>
      <c r="C5190" s="8">
        <v>0</v>
      </c>
      <c r="D5190" t="s">
        <v>249</v>
      </c>
      <c r="E5190" s="24">
        <v>4.1209019975453396</v>
      </c>
      <c r="F5190" s="24">
        <v>4.3667397346130201</v>
      </c>
      <c r="G5190" s="24">
        <v>4.4267321928542103</v>
      </c>
      <c r="H5190" s="9">
        <v>0</v>
      </c>
    </row>
    <row r="5191" spans="1:8" x14ac:dyDescent="0.35">
      <c r="A5191" s="8" t="str">
        <f t="shared" si="171"/>
        <v>Consumo per cápita (kg ó litros por individuo).T.Pescados/Marisc.IngHOMBRE</v>
      </c>
      <c r="B5191" s="8" t="s">
        <v>266</v>
      </c>
      <c r="C5191" s="8">
        <v>0</v>
      </c>
      <c r="D5191" t="s">
        <v>166</v>
      </c>
      <c r="E5191" s="24">
        <v>5.1910827994747004</v>
      </c>
      <c r="F5191" s="24">
        <v>4.9839276253865297</v>
      </c>
      <c r="G5191" s="24">
        <v>4.9153382433457002</v>
      </c>
      <c r="H5191" s="9">
        <v>0</v>
      </c>
    </row>
    <row r="5192" spans="1:8" x14ac:dyDescent="0.35">
      <c r="A5192" s="8" t="str">
        <f t="shared" si="171"/>
        <v>Consumo per cápita (kg ó litros por individuo).T.Pescados/Marisc.IngMUJER</v>
      </c>
      <c r="B5192" s="8" t="s">
        <v>266</v>
      </c>
      <c r="C5192" s="8">
        <v>0</v>
      </c>
      <c r="D5192" t="s">
        <v>167</v>
      </c>
      <c r="E5192" s="24">
        <v>3.6714462243108201</v>
      </c>
      <c r="F5192" s="24">
        <v>3.7966259132034899</v>
      </c>
      <c r="G5192" s="24">
        <v>3.8585968950607699</v>
      </c>
      <c r="H5192" s="9">
        <v>0</v>
      </c>
    </row>
    <row r="5193" spans="1:8" x14ac:dyDescent="0.35">
      <c r="A5193" s="8" t="str">
        <f t="shared" ref="A5193:A5222" si="172">$I$4683&amp;$C$5193&amp;D5193</f>
        <v>Consumo per cápita (kg ó litros por individuo)Pescados Ing.T.ESPAÑA</v>
      </c>
      <c r="B5193" s="8" t="s">
        <v>266</v>
      </c>
      <c r="C5193" s="8" t="s">
        <v>77</v>
      </c>
      <c r="D5193" t="s">
        <v>138</v>
      </c>
      <c r="E5193" s="24">
        <v>1.6694197767823999</v>
      </c>
      <c r="F5193" s="24">
        <v>1.7032135794754</v>
      </c>
      <c r="G5193" s="24">
        <v>1.70696174758598</v>
      </c>
      <c r="H5193" s="9">
        <v>0</v>
      </c>
    </row>
    <row r="5194" spans="1:8" x14ac:dyDescent="0.35">
      <c r="A5194" s="8" t="str">
        <f t="shared" si="172"/>
        <v>Consumo per cápita (kg ó litros por individuo)Pescados Ing.BCN AM</v>
      </c>
      <c r="B5194" s="8" t="s">
        <v>266</v>
      </c>
      <c r="C5194" s="8">
        <v>0</v>
      </c>
      <c r="D5194" t="s">
        <v>140</v>
      </c>
      <c r="E5194" s="24">
        <v>1.50971518058726</v>
      </c>
      <c r="F5194" s="24">
        <v>1.5913762564155201</v>
      </c>
      <c r="G5194" s="24">
        <v>1.5843845207710201</v>
      </c>
      <c r="H5194" s="9">
        <v>0</v>
      </c>
    </row>
    <row r="5195" spans="1:8" x14ac:dyDescent="0.35">
      <c r="A5195" s="8" t="str">
        <f t="shared" si="172"/>
        <v>Consumo per cápita (kg ó litros por individuo)Pescados Ing.REST.CAT ARAGON</v>
      </c>
      <c r="B5195" s="8" t="s">
        <v>266</v>
      </c>
      <c r="C5195" s="8">
        <v>0</v>
      </c>
      <c r="D5195" t="s">
        <v>141</v>
      </c>
      <c r="E5195" s="24">
        <v>1.3676512677419199</v>
      </c>
      <c r="F5195" s="24">
        <v>1.5796269110199499</v>
      </c>
      <c r="G5195" s="24">
        <v>1.7471160109418999</v>
      </c>
      <c r="H5195" s="9">
        <v>0</v>
      </c>
    </row>
    <row r="5196" spans="1:8" x14ac:dyDescent="0.35">
      <c r="A5196" s="8" t="str">
        <f t="shared" si="172"/>
        <v>Consumo per cápita (kg ó litros por individuo)Pescados Ing.LEVANTE</v>
      </c>
      <c r="B5196" s="8" t="s">
        <v>266</v>
      </c>
      <c r="C5196" s="8">
        <v>0</v>
      </c>
      <c r="D5196" t="s">
        <v>142</v>
      </c>
      <c r="E5196" s="24">
        <v>1.73397195026659</v>
      </c>
      <c r="F5196" s="24">
        <v>1.7442235821152801</v>
      </c>
      <c r="G5196" s="24">
        <v>1.6355361748751001</v>
      </c>
      <c r="H5196" s="9">
        <v>0</v>
      </c>
    </row>
    <row r="5197" spans="1:8" x14ac:dyDescent="0.35">
      <c r="A5197" s="8" t="str">
        <f t="shared" si="172"/>
        <v>Consumo per cápita (kg ó litros por individuo)Pescados Ing.ANDALUCIA</v>
      </c>
      <c r="B5197" s="8" t="s">
        <v>266</v>
      </c>
      <c r="C5197" s="8">
        <v>0</v>
      </c>
      <c r="D5197" t="s">
        <v>143</v>
      </c>
      <c r="E5197" s="24">
        <v>1.6796492125234801</v>
      </c>
      <c r="F5197" s="24">
        <v>1.70413107456837</v>
      </c>
      <c r="G5197" s="24">
        <v>1.47500648004476</v>
      </c>
      <c r="H5197" s="9">
        <v>0</v>
      </c>
    </row>
    <row r="5198" spans="1:8" x14ac:dyDescent="0.35">
      <c r="A5198" s="8" t="str">
        <f t="shared" si="172"/>
        <v>Consumo per cápita (kg ó litros por individuo)Pescados Ing.MDD AM</v>
      </c>
      <c r="B5198" s="8" t="s">
        <v>266</v>
      </c>
      <c r="C5198" s="8">
        <v>0</v>
      </c>
      <c r="D5198" t="s">
        <v>144</v>
      </c>
      <c r="E5198" s="24">
        <v>2.3396523428042602</v>
      </c>
      <c r="F5198" s="24">
        <v>2.45268113337778</v>
      </c>
      <c r="G5198" s="24">
        <v>2.5435377038337599</v>
      </c>
      <c r="H5198" s="9">
        <v>0</v>
      </c>
    </row>
    <row r="5199" spans="1:8" x14ac:dyDescent="0.35">
      <c r="A5199" s="8" t="str">
        <f t="shared" si="172"/>
        <v>Consumo per cápita (kg ó litros por individuo)Pescados Ing.RTO CENTRO</v>
      </c>
      <c r="B5199" s="8" t="s">
        <v>266</v>
      </c>
      <c r="C5199" s="8">
        <v>0</v>
      </c>
      <c r="D5199" t="s">
        <v>145</v>
      </c>
      <c r="E5199" s="24">
        <v>1.34685849309094</v>
      </c>
      <c r="F5199" s="24">
        <v>1.38002581437878</v>
      </c>
      <c r="G5199" s="24">
        <v>1.50999051603884</v>
      </c>
      <c r="H5199" s="9">
        <v>0</v>
      </c>
    </row>
    <row r="5200" spans="1:8" x14ac:dyDescent="0.35">
      <c r="A5200" s="8" t="str">
        <f t="shared" si="172"/>
        <v>Consumo per cápita (kg ó litros por individuo)Pescados Ing.NORTE-CENTRO</v>
      </c>
      <c r="B5200" s="8" t="s">
        <v>266</v>
      </c>
      <c r="C5200" s="8">
        <v>0</v>
      </c>
      <c r="D5200" t="s">
        <v>146</v>
      </c>
      <c r="E5200" s="24">
        <v>1.33182039703698</v>
      </c>
      <c r="F5200" s="24">
        <v>1.40741156252628</v>
      </c>
      <c r="G5200" s="24">
        <v>1.6565778418186601</v>
      </c>
      <c r="H5200" s="9">
        <v>0</v>
      </c>
    </row>
    <row r="5201" spans="1:8" x14ac:dyDescent="0.35">
      <c r="A5201" s="8" t="str">
        <f t="shared" si="172"/>
        <v>Consumo per cápita (kg ó litros por individuo)Pescados Ing.NOROESTE</v>
      </c>
      <c r="B5201" s="8" t="s">
        <v>266</v>
      </c>
      <c r="C5201" s="8">
        <v>0</v>
      </c>
      <c r="D5201" t="s">
        <v>147</v>
      </c>
      <c r="E5201" s="24">
        <v>1.8456191677409</v>
      </c>
      <c r="F5201" s="24">
        <v>1.4773224618595799</v>
      </c>
      <c r="G5201" s="24">
        <v>1.41823996392064</v>
      </c>
      <c r="H5201" s="9">
        <v>0</v>
      </c>
    </row>
    <row r="5202" spans="1:8" x14ac:dyDescent="0.35">
      <c r="A5202" s="8" t="str">
        <f t="shared" si="172"/>
        <v>Consumo per cápita (kg ó litros por individuo)Pescados Ing.&lt;2MIL</v>
      </c>
      <c r="B5202" s="8" t="s">
        <v>266</v>
      </c>
      <c r="C5202" s="8">
        <v>0</v>
      </c>
      <c r="D5202" t="s">
        <v>148</v>
      </c>
      <c r="E5202" s="24">
        <v>1.47331156318226</v>
      </c>
      <c r="F5202" s="24">
        <v>1.4568361720567999</v>
      </c>
      <c r="G5202" s="24">
        <v>1.21915529481329</v>
      </c>
      <c r="H5202" s="9">
        <v>0</v>
      </c>
    </row>
    <row r="5203" spans="1:8" x14ac:dyDescent="0.35">
      <c r="A5203" s="8" t="str">
        <f t="shared" si="172"/>
        <v>Consumo per cápita (kg ó litros por individuo)Pescados Ing.2-5MIL</v>
      </c>
      <c r="B5203" s="8" t="s">
        <v>266</v>
      </c>
      <c r="C5203" s="8">
        <v>0</v>
      </c>
      <c r="D5203" t="s">
        <v>149</v>
      </c>
      <c r="E5203" s="24">
        <v>0.97157888326181796</v>
      </c>
      <c r="F5203" s="24">
        <v>0.88265188500952396</v>
      </c>
      <c r="G5203" s="24">
        <v>0.838251797513064</v>
      </c>
      <c r="H5203" s="9">
        <v>0</v>
      </c>
    </row>
    <row r="5204" spans="1:8" x14ac:dyDescent="0.35">
      <c r="A5204" s="8" t="str">
        <f t="shared" si="172"/>
        <v>Consumo per cápita (kg ó litros por individuo)Pescados Ing.5-10MIL</v>
      </c>
      <c r="B5204" s="8" t="s">
        <v>266</v>
      </c>
      <c r="C5204" s="8">
        <v>0</v>
      </c>
      <c r="D5204" t="s">
        <v>150</v>
      </c>
      <c r="E5204" s="24">
        <v>1.3690493793687899</v>
      </c>
      <c r="F5204" s="24">
        <v>1.55247709379843</v>
      </c>
      <c r="G5204" s="24">
        <v>1.5757940123079199</v>
      </c>
      <c r="H5204" s="9">
        <v>0</v>
      </c>
    </row>
    <row r="5205" spans="1:8" x14ac:dyDescent="0.35">
      <c r="A5205" s="8" t="str">
        <f t="shared" si="172"/>
        <v>Consumo per cápita (kg ó litros por individuo)Pescados Ing.10-30MIL</v>
      </c>
      <c r="B5205" s="8" t="s">
        <v>266</v>
      </c>
      <c r="C5205" s="8">
        <v>0</v>
      </c>
      <c r="D5205" t="s">
        <v>151</v>
      </c>
      <c r="E5205" s="24">
        <v>1.4918875285489599</v>
      </c>
      <c r="F5205" s="24">
        <v>1.6383001426825401</v>
      </c>
      <c r="G5205" s="24">
        <v>1.8039129437611101</v>
      </c>
      <c r="H5205" s="9">
        <v>0</v>
      </c>
    </row>
    <row r="5206" spans="1:8" x14ac:dyDescent="0.35">
      <c r="A5206" s="8" t="str">
        <f t="shared" si="172"/>
        <v>Consumo per cápita (kg ó litros por individuo)Pescados Ing.30-100MIL</v>
      </c>
      <c r="B5206" s="8" t="s">
        <v>266</v>
      </c>
      <c r="C5206" s="8">
        <v>0</v>
      </c>
      <c r="D5206" t="s">
        <v>152</v>
      </c>
      <c r="E5206" s="24">
        <v>1.63212287116997</v>
      </c>
      <c r="F5206" s="24">
        <v>1.8620763507207201</v>
      </c>
      <c r="G5206" s="24">
        <v>1.8490314988544401</v>
      </c>
      <c r="H5206" s="9">
        <v>0</v>
      </c>
    </row>
    <row r="5207" spans="1:8" x14ac:dyDescent="0.35">
      <c r="A5207" s="8" t="str">
        <f t="shared" si="172"/>
        <v>Consumo per cápita (kg ó litros por individuo)Pescados Ing.100-200MIL</v>
      </c>
      <c r="B5207" s="8" t="s">
        <v>266</v>
      </c>
      <c r="C5207" s="8">
        <v>0</v>
      </c>
      <c r="D5207" t="s">
        <v>153</v>
      </c>
      <c r="E5207" s="24">
        <v>1.5860356974304</v>
      </c>
      <c r="F5207" s="24">
        <v>1.6234097469355999</v>
      </c>
      <c r="G5207" s="24">
        <v>1.60218126226419</v>
      </c>
      <c r="H5207" s="9">
        <v>0</v>
      </c>
    </row>
    <row r="5208" spans="1:8" x14ac:dyDescent="0.35">
      <c r="A5208" s="8" t="str">
        <f t="shared" si="172"/>
        <v>Consumo per cápita (kg ó litros por individuo)Pescados Ing.200-500MIL</v>
      </c>
      <c r="B5208" s="8" t="s">
        <v>266</v>
      </c>
      <c r="C5208" s="8">
        <v>0</v>
      </c>
      <c r="D5208" t="s">
        <v>154</v>
      </c>
      <c r="E5208" s="24">
        <v>1.76906107794415</v>
      </c>
      <c r="F5208" s="24">
        <v>1.6957496090967099</v>
      </c>
      <c r="G5208" s="24">
        <v>1.70410066640977</v>
      </c>
      <c r="H5208" s="9">
        <v>0</v>
      </c>
    </row>
    <row r="5209" spans="1:8" x14ac:dyDescent="0.35">
      <c r="A5209" s="8" t="str">
        <f t="shared" si="172"/>
        <v>Consumo per cápita (kg ó litros por individuo)Pescados Ing.&gt;500MIL</v>
      </c>
      <c r="B5209" s="8" t="s">
        <v>266</v>
      </c>
      <c r="C5209" s="8">
        <v>0</v>
      </c>
      <c r="D5209" t="s">
        <v>155</v>
      </c>
      <c r="E5209" s="24">
        <v>2.3612259723984002</v>
      </c>
      <c r="F5209" s="24">
        <v>2.1160617355882501</v>
      </c>
      <c r="G5209" s="24">
        <v>2.0564963816886901</v>
      </c>
      <c r="H5209" s="9">
        <v>0</v>
      </c>
    </row>
    <row r="5210" spans="1:8" x14ac:dyDescent="0.35">
      <c r="A5210" s="8" t="str">
        <f t="shared" si="172"/>
        <v>Consumo per cápita (kg ó litros por individuo)Pescados Ing.DE 15 A 19 AÑOS</v>
      </c>
      <c r="B5210" s="8" t="s">
        <v>266</v>
      </c>
      <c r="C5210" s="8">
        <v>0</v>
      </c>
      <c r="D5210" t="s">
        <v>156</v>
      </c>
      <c r="E5210" s="24">
        <v>0.243221869050918</v>
      </c>
      <c r="F5210" s="24">
        <v>0.116098991734662</v>
      </c>
      <c r="G5210" s="24">
        <v>0.105052813362109</v>
      </c>
      <c r="H5210" s="9">
        <v>0</v>
      </c>
    </row>
    <row r="5211" spans="1:8" x14ac:dyDescent="0.35">
      <c r="A5211" s="8" t="str">
        <f t="shared" si="172"/>
        <v>Consumo per cápita (kg ó litros por individuo)Pescados Ing.DE 20 A 24 AÑOS</v>
      </c>
      <c r="B5211" s="8" t="s">
        <v>266</v>
      </c>
      <c r="C5211" s="8">
        <v>0</v>
      </c>
      <c r="D5211" t="s">
        <v>157</v>
      </c>
      <c r="E5211" s="24">
        <v>0.28395902828674502</v>
      </c>
      <c r="F5211" s="24">
        <v>0.49520261131868798</v>
      </c>
      <c r="G5211" s="24">
        <v>0.54729749465183997</v>
      </c>
      <c r="H5211" s="9">
        <v>0</v>
      </c>
    </row>
    <row r="5212" spans="1:8" x14ac:dyDescent="0.35">
      <c r="A5212" s="8" t="str">
        <f t="shared" si="172"/>
        <v>Consumo per cápita (kg ó litros por individuo)Pescados Ing.DE 25 A 34 AÑOS</v>
      </c>
      <c r="B5212" s="8" t="s">
        <v>266</v>
      </c>
      <c r="C5212" s="8">
        <v>0</v>
      </c>
      <c r="D5212" t="s">
        <v>158</v>
      </c>
      <c r="E5212" s="24">
        <v>0.848715036313619</v>
      </c>
      <c r="F5212" s="24">
        <v>0.76216737398587997</v>
      </c>
      <c r="G5212" s="24">
        <v>0.67005871380233695</v>
      </c>
      <c r="H5212" s="9">
        <v>0</v>
      </c>
    </row>
    <row r="5213" spans="1:8" x14ac:dyDescent="0.35">
      <c r="A5213" s="8" t="str">
        <f t="shared" si="172"/>
        <v>Consumo per cápita (kg ó litros por individuo)Pescados Ing.DE 35 A 49 AÑOS</v>
      </c>
      <c r="B5213" s="8" t="s">
        <v>266</v>
      </c>
      <c r="C5213" s="8">
        <v>0</v>
      </c>
      <c r="D5213" t="s">
        <v>159</v>
      </c>
      <c r="E5213" s="24">
        <v>0.98233474084008898</v>
      </c>
      <c r="F5213" s="24">
        <v>1.1261156958427401</v>
      </c>
      <c r="G5213" s="24">
        <v>1.02508609260011</v>
      </c>
      <c r="H5213" s="9">
        <v>0</v>
      </c>
    </row>
    <row r="5214" spans="1:8" x14ac:dyDescent="0.35">
      <c r="A5214" s="8" t="str">
        <f t="shared" si="172"/>
        <v>Consumo per cápita (kg ó litros por individuo)Pescados Ing.DE 50 A 59 AÑOS</v>
      </c>
      <c r="B5214" s="8" t="s">
        <v>266</v>
      </c>
      <c r="C5214" s="8">
        <v>0</v>
      </c>
      <c r="D5214" t="s">
        <v>160</v>
      </c>
      <c r="E5214" s="24">
        <v>2.0716151312085298</v>
      </c>
      <c r="F5214" s="24">
        <v>2.2235396927286502</v>
      </c>
      <c r="G5214" s="24">
        <v>1.9943071674477499</v>
      </c>
      <c r="H5214" s="9">
        <v>0</v>
      </c>
    </row>
    <row r="5215" spans="1:8" x14ac:dyDescent="0.35">
      <c r="A5215" s="8" t="str">
        <f t="shared" si="172"/>
        <v>Consumo per cápita (kg ó litros por individuo)Pescados Ing.DE 60 A 75 AÑOS</v>
      </c>
      <c r="B5215" s="8" t="s">
        <v>266</v>
      </c>
      <c r="C5215" s="8">
        <v>0</v>
      </c>
      <c r="D5215" t="s">
        <v>161</v>
      </c>
      <c r="E5215" s="24">
        <v>3.5607464108670102</v>
      </c>
      <c r="F5215" s="24">
        <v>3.4078152482797002</v>
      </c>
      <c r="G5215" s="24">
        <v>3.7710747593885201</v>
      </c>
      <c r="H5215" s="9">
        <v>0</v>
      </c>
    </row>
    <row r="5216" spans="1:8" x14ac:dyDescent="0.35">
      <c r="A5216" s="8" t="str">
        <f t="shared" si="172"/>
        <v>Consumo per cápita (kg ó litros por individuo)Pescados Ing.NIVEL ALTO</v>
      </c>
      <c r="B5216" s="8" t="s">
        <v>266</v>
      </c>
      <c r="C5216" s="8">
        <v>0</v>
      </c>
      <c r="D5216" t="s">
        <v>245</v>
      </c>
      <c r="E5216" s="24">
        <v>1.8994179429493301</v>
      </c>
      <c r="F5216" s="24">
        <v>2.0263722470711301</v>
      </c>
      <c r="G5216" s="24">
        <v>1.84708168347076</v>
      </c>
      <c r="H5216" s="9">
        <v>0</v>
      </c>
    </row>
    <row r="5217" spans="1:8" x14ac:dyDescent="0.35">
      <c r="A5217" s="8" t="str">
        <f t="shared" si="172"/>
        <v>Consumo per cápita (kg ó litros por individuo)Pescados Ing.NIVEL MEDIO ALTO</v>
      </c>
      <c r="B5217" s="8" t="s">
        <v>266</v>
      </c>
      <c r="C5217" s="8">
        <v>0</v>
      </c>
      <c r="D5217" t="s">
        <v>246</v>
      </c>
      <c r="E5217" s="24">
        <v>1.7121765316077699</v>
      </c>
      <c r="F5217" s="24">
        <v>1.8893184547090101</v>
      </c>
      <c r="G5217" s="24">
        <v>1.76084211603144</v>
      </c>
      <c r="H5217" s="9">
        <v>0</v>
      </c>
    </row>
    <row r="5218" spans="1:8" x14ac:dyDescent="0.35">
      <c r="A5218" s="8" t="str">
        <f t="shared" si="172"/>
        <v>Consumo per cápita (kg ó litros por individuo)Pescados Ing.NIVEL MEDIO</v>
      </c>
      <c r="B5218" s="8" t="s">
        <v>266</v>
      </c>
      <c r="C5218" s="8">
        <v>0</v>
      </c>
      <c r="D5218" t="s">
        <v>247</v>
      </c>
      <c r="E5218" s="24">
        <v>1.6254546740528799</v>
      </c>
      <c r="F5218" s="24">
        <v>1.66400823944365</v>
      </c>
      <c r="G5218" s="24">
        <v>1.62187897191935</v>
      </c>
      <c r="H5218" s="9">
        <v>0</v>
      </c>
    </row>
    <row r="5219" spans="1:8" x14ac:dyDescent="0.35">
      <c r="A5219" s="8" t="str">
        <f t="shared" si="172"/>
        <v>Consumo per cápita (kg ó litros por individuo)Pescados Ing.NIVEL MEDIO BAJO</v>
      </c>
      <c r="B5219" s="8" t="s">
        <v>266</v>
      </c>
      <c r="C5219" s="8">
        <v>0</v>
      </c>
      <c r="D5219" t="s">
        <v>248</v>
      </c>
      <c r="E5219" s="24">
        <v>1.5417951410384301</v>
      </c>
      <c r="F5219" s="24">
        <v>1.34485494551678</v>
      </c>
      <c r="G5219" s="24">
        <v>1.8346512962641299</v>
      </c>
      <c r="H5219" s="9">
        <v>0</v>
      </c>
    </row>
    <row r="5220" spans="1:8" x14ac:dyDescent="0.35">
      <c r="A5220" s="8" t="str">
        <f t="shared" si="172"/>
        <v>Consumo per cápita (kg ó litros por individuo)Pescados Ing.NIVEL BAJO</v>
      </c>
      <c r="B5220" s="8" t="s">
        <v>266</v>
      </c>
      <c r="C5220" s="8">
        <v>0</v>
      </c>
      <c r="D5220" t="s">
        <v>249</v>
      </c>
      <c r="E5220" s="24">
        <v>1.54485675420033</v>
      </c>
      <c r="F5220" s="24">
        <v>1.5415200919621499</v>
      </c>
      <c r="G5220" s="24">
        <v>1.53566724333342</v>
      </c>
      <c r="H5220" s="9">
        <v>0</v>
      </c>
    </row>
    <row r="5221" spans="1:8" x14ac:dyDescent="0.35">
      <c r="A5221" s="8" t="str">
        <f t="shared" si="172"/>
        <v>Consumo per cápita (kg ó litros por individuo)Pescados Ing.HOMBRE</v>
      </c>
      <c r="B5221" s="8" t="s">
        <v>266</v>
      </c>
      <c r="C5221" s="8">
        <v>0</v>
      </c>
      <c r="D5221" t="s">
        <v>166</v>
      </c>
      <c r="E5221" s="24">
        <v>1.8320116819147501</v>
      </c>
      <c r="F5221" s="24">
        <v>1.7924267026331699</v>
      </c>
      <c r="G5221" s="24">
        <v>1.79794069112688</v>
      </c>
      <c r="H5221" s="9">
        <v>0</v>
      </c>
    </row>
    <row r="5222" spans="1:8" x14ac:dyDescent="0.35">
      <c r="A5222" s="8" t="str">
        <f t="shared" si="172"/>
        <v>Consumo per cápita (kg ó litros por individuo)Pescados Ing.MUJER</v>
      </c>
      <c r="B5222" s="8" t="s">
        <v>266</v>
      </c>
      <c r="C5222" s="8">
        <v>0</v>
      </c>
      <c r="D5222" t="s">
        <v>167</v>
      </c>
      <c r="E5222" s="24">
        <v>1.50876647674882</v>
      </c>
      <c r="F5222" s="24">
        <v>1.6152107493750301</v>
      </c>
      <c r="G5222" s="24">
        <v>1.6170477297395101</v>
      </c>
      <c r="H5222" s="9">
        <v>0</v>
      </c>
    </row>
    <row r="5223" spans="1:8" x14ac:dyDescent="0.35">
      <c r="A5223" s="8" t="str">
        <f t="shared" ref="A5223:A5252" si="173">$I$4683&amp;$C$5223&amp;D5223</f>
        <v>Consumo per cápita (kg ó litros por individuo)Merluza/Pescadil.IngT.ESPAÑA</v>
      </c>
      <c r="B5223" s="8" t="s">
        <v>266</v>
      </c>
      <c r="C5223" s="8" t="s">
        <v>78</v>
      </c>
      <c r="D5223" t="s">
        <v>138</v>
      </c>
      <c r="E5223" s="24">
        <v>7.5929606222009699E-2</v>
      </c>
      <c r="F5223" s="24">
        <v>6.54722491257613E-2</v>
      </c>
      <c r="G5223" s="24">
        <v>7.5586739321836405E-2</v>
      </c>
      <c r="H5223" s="9">
        <v>0</v>
      </c>
    </row>
    <row r="5224" spans="1:8" x14ac:dyDescent="0.35">
      <c r="A5224" s="8" t="str">
        <f t="shared" si="173"/>
        <v>Consumo per cápita (kg ó litros por individuo)Merluza/Pescadil.IngBCN AM</v>
      </c>
      <c r="B5224" s="8" t="s">
        <v>266</v>
      </c>
      <c r="C5224" s="8">
        <v>0</v>
      </c>
      <c r="D5224" t="s">
        <v>140</v>
      </c>
      <c r="E5224" s="24">
        <v>3.7033726274189202E-2</v>
      </c>
      <c r="F5224" s="24">
        <v>2.8315720511921799E-2</v>
      </c>
      <c r="G5224" s="24">
        <v>5.9163475995452396E-3</v>
      </c>
      <c r="H5224" s="9">
        <v>0</v>
      </c>
    </row>
    <row r="5225" spans="1:8" x14ac:dyDescent="0.35">
      <c r="A5225" s="8" t="str">
        <f t="shared" si="173"/>
        <v>Consumo per cápita (kg ó litros por individuo)Merluza/Pescadil.IngREST.CAT ARAGON</v>
      </c>
      <c r="B5225" s="8" t="s">
        <v>266</v>
      </c>
      <c r="C5225" s="8">
        <v>0</v>
      </c>
      <c r="D5225" t="s">
        <v>141</v>
      </c>
      <c r="E5225" s="24">
        <v>3.3752923998067397E-2</v>
      </c>
      <c r="F5225" s="24">
        <v>8.8070771790886099E-2</v>
      </c>
      <c r="G5225" s="24">
        <v>8.2634047713228506E-2</v>
      </c>
      <c r="H5225" s="9">
        <v>0</v>
      </c>
    </row>
    <row r="5226" spans="1:8" x14ac:dyDescent="0.35">
      <c r="A5226" s="8" t="str">
        <f t="shared" si="173"/>
        <v>Consumo per cápita (kg ó litros por individuo)Merluza/Pescadil.IngLEVANTE</v>
      </c>
      <c r="B5226" s="8" t="s">
        <v>266</v>
      </c>
      <c r="C5226" s="8">
        <v>0</v>
      </c>
      <c r="D5226" t="s">
        <v>142</v>
      </c>
      <c r="E5226" s="24">
        <v>6.0243253922323999E-2</v>
      </c>
      <c r="F5226" s="24">
        <v>4.5119445023839397E-2</v>
      </c>
      <c r="G5226" s="24">
        <v>5.3236356981771003E-2</v>
      </c>
      <c r="H5226" s="9">
        <v>0</v>
      </c>
    </row>
    <row r="5227" spans="1:8" x14ac:dyDescent="0.35">
      <c r="A5227" s="8" t="str">
        <f t="shared" si="173"/>
        <v>Consumo per cápita (kg ó litros por individuo)Merluza/Pescadil.IngANDALUCIA</v>
      </c>
      <c r="B5227" s="8" t="s">
        <v>266</v>
      </c>
      <c r="C5227" s="8">
        <v>0</v>
      </c>
      <c r="D5227" t="s">
        <v>143</v>
      </c>
      <c r="E5227" s="24">
        <v>7.4140657973075702E-2</v>
      </c>
      <c r="F5227" s="24">
        <v>5.99520543662369E-2</v>
      </c>
      <c r="G5227" s="24">
        <v>6.02600264568618E-2</v>
      </c>
      <c r="H5227" s="9">
        <v>0</v>
      </c>
    </row>
    <row r="5228" spans="1:8" x14ac:dyDescent="0.35">
      <c r="A5228" s="8" t="str">
        <f t="shared" si="173"/>
        <v>Consumo per cápita (kg ó litros por individuo)Merluza/Pescadil.IngMDD AM</v>
      </c>
      <c r="B5228" s="8" t="s">
        <v>266</v>
      </c>
      <c r="C5228" s="8">
        <v>0</v>
      </c>
      <c r="D5228" t="s">
        <v>144</v>
      </c>
      <c r="E5228" s="24">
        <v>0.111826457729491</v>
      </c>
      <c r="F5228" s="24">
        <v>8.5566320834579296E-2</v>
      </c>
      <c r="G5228" s="24">
        <v>0.126455209082175</v>
      </c>
      <c r="H5228" s="9">
        <v>0</v>
      </c>
    </row>
    <row r="5229" spans="1:8" x14ac:dyDescent="0.35">
      <c r="A5229" s="8" t="str">
        <f t="shared" si="173"/>
        <v>Consumo per cápita (kg ó litros por individuo)Merluza/Pescadil.IngRTO CENTRO</v>
      </c>
      <c r="B5229" s="8" t="s">
        <v>266</v>
      </c>
      <c r="C5229" s="8">
        <v>0</v>
      </c>
      <c r="D5229" t="s">
        <v>145</v>
      </c>
      <c r="E5229" s="24">
        <v>6.5951730714579396E-2</v>
      </c>
      <c r="F5229" s="24">
        <v>8.5700707978242696E-2</v>
      </c>
      <c r="G5229" s="24">
        <v>0.13143667887286101</v>
      </c>
      <c r="H5229" s="9">
        <v>0</v>
      </c>
    </row>
    <row r="5230" spans="1:8" x14ac:dyDescent="0.35">
      <c r="A5230" s="8" t="str">
        <f t="shared" si="173"/>
        <v>Consumo per cápita (kg ó litros por individuo)Merluza/Pescadil.IngNORTE-CENTRO</v>
      </c>
      <c r="B5230" s="8" t="s">
        <v>266</v>
      </c>
      <c r="C5230" s="8">
        <v>0</v>
      </c>
      <c r="D5230" t="s">
        <v>146</v>
      </c>
      <c r="E5230" s="24">
        <v>0.13143174882689601</v>
      </c>
      <c r="F5230" s="24">
        <v>6.5643433976199095E-2</v>
      </c>
      <c r="G5230" s="24">
        <v>6.3485430497662906E-2</v>
      </c>
      <c r="H5230" s="9">
        <v>0</v>
      </c>
    </row>
    <row r="5231" spans="1:8" x14ac:dyDescent="0.35">
      <c r="A5231" s="8" t="str">
        <f t="shared" si="173"/>
        <v>Consumo per cápita (kg ó litros por individuo)Merluza/Pescadil.IngNOROESTE</v>
      </c>
      <c r="B5231" s="8" t="s">
        <v>266</v>
      </c>
      <c r="C5231" s="8">
        <v>0</v>
      </c>
      <c r="D5231" t="s">
        <v>147</v>
      </c>
      <c r="E5231" s="24">
        <v>0.109330862333198</v>
      </c>
      <c r="F5231" s="24">
        <v>6.7634613120447107E-2</v>
      </c>
      <c r="G5231" s="24">
        <v>8.9372709756045401E-2</v>
      </c>
      <c r="H5231" s="9">
        <v>0</v>
      </c>
    </row>
    <row r="5232" spans="1:8" x14ac:dyDescent="0.35">
      <c r="A5232" s="8" t="str">
        <f t="shared" si="173"/>
        <v>Consumo per cápita (kg ó litros por individuo)Merluza/Pescadil.Ing&lt;2MIL</v>
      </c>
      <c r="B5232" s="8" t="s">
        <v>266</v>
      </c>
      <c r="C5232" s="8">
        <v>0</v>
      </c>
      <c r="D5232" t="s">
        <v>148</v>
      </c>
      <c r="E5232" s="24">
        <v>0.13297315123376399</v>
      </c>
      <c r="F5232" s="24">
        <v>6.9752476913596206E-2</v>
      </c>
      <c r="G5232" s="24">
        <v>0.140678526722743</v>
      </c>
      <c r="H5232" s="9">
        <v>0</v>
      </c>
    </row>
    <row r="5233" spans="1:8" x14ac:dyDescent="0.35">
      <c r="A5233" s="8" t="str">
        <f t="shared" si="173"/>
        <v>Consumo per cápita (kg ó litros por individuo)Merluza/Pescadil.Ing2-5MIL</v>
      </c>
      <c r="B5233" s="8" t="s">
        <v>266</v>
      </c>
      <c r="C5233" s="8">
        <v>0</v>
      </c>
      <c r="D5233" t="s">
        <v>149</v>
      </c>
      <c r="E5233" s="24">
        <v>4.2609143631449402E-2</v>
      </c>
      <c r="F5233" s="24">
        <v>4.9226162087221997E-2</v>
      </c>
      <c r="G5233" s="24">
        <v>5.7343692324795602E-2</v>
      </c>
      <c r="H5233" s="9">
        <v>0</v>
      </c>
    </row>
    <row r="5234" spans="1:8" x14ac:dyDescent="0.35">
      <c r="A5234" s="8" t="str">
        <f t="shared" si="173"/>
        <v>Consumo per cápita (kg ó litros por individuo)Merluza/Pescadil.Ing5-10MIL</v>
      </c>
      <c r="B5234" s="8" t="s">
        <v>266</v>
      </c>
      <c r="C5234" s="8">
        <v>0</v>
      </c>
      <c r="D5234" t="s">
        <v>150</v>
      </c>
      <c r="E5234" s="24">
        <v>6.7839527463942104E-2</v>
      </c>
      <c r="F5234" s="24">
        <v>8.0244699323263002E-2</v>
      </c>
      <c r="G5234" s="24">
        <v>8.2655599019628004E-2</v>
      </c>
      <c r="H5234" s="9">
        <v>0</v>
      </c>
    </row>
    <row r="5235" spans="1:8" x14ac:dyDescent="0.35">
      <c r="A5235" s="8" t="str">
        <f t="shared" si="173"/>
        <v>Consumo per cápita (kg ó litros por individuo)Merluza/Pescadil.Ing10-30MIL</v>
      </c>
      <c r="B5235" s="8" t="s">
        <v>266</v>
      </c>
      <c r="C5235" s="8">
        <v>0</v>
      </c>
      <c r="D5235" t="s">
        <v>151</v>
      </c>
      <c r="E5235" s="24">
        <v>5.50120705029487E-2</v>
      </c>
      <c r="F5235" s="24">
        <v>6.9979763076417095E-2</v>
      </c>
      <c r="G5235" s="24">
        <v>7.17902125161171E-2</v>
      </c>
      <c r="H5235" s="9">
        <v>0</v>
      </c>
    </row>
    <row r="5236" spans="1:8" x14ac:dyDescent="0.35">
      <c r="A5236" s="8" t="str">
        <f t="shared" si="173"/>
        <v>Consumo per cápita (kg ó litros por individuo)Merluza/Pescadil.Ing30-100MIL</v>
      </c>
      <c r="B5236" s="8" t="s">
        <v>266</v>
      </c>
      <c r="C5236" s="8">
        <v>0</v>
      </c>
      <c r="D5236" t="s">
        <v>152</v>
      </c>
      <c r="E5236" s="24">
        <v>6.3637357941252706E-2</v>
      </c>
      <c r="F5236" s="24">
        <v>4.9194682297713899E-2</v>
      </c>
      <c r="G5236" s="24">
        <v>5.0138196202391398E-2</v>
      </c>
      <c r="H5236" s="9">
        <v>0</v>
      </c>
    </row>
    <row r="5237" spans="1:8" x14ac:dyDescent="0.35">
      <c r="A5237" s="8" t="str">
        <f t="shared" si="173"/>
        <v>Consumo per cápita (kg ó litros por individuo)Merluza/Pescadil.Ing100-200MIL</v>
      </c>
      <c r="B5237" s="8" t="s">
        <v>266</v>
      </c>
      <c r="C5237" s="8">
        <v>0</v>
      </c>
      <c r="D5237" t="s">
        <v>153</v>
      </c>
      <c r="E5237" s="24">
        <v>6.7598695927521393E-2</v>
      </c>
      <c r="F5237" s="24">
        <v>6.8978851493289306E-2</v>
      </c>
      <c r="G5237" s="24">
        <v>6.1538067685654702E-2</v>
      </c>
      <c r="H5237" s="9">
        <v>0</v>
      </c>
    </row>
    <row r="5238" spans="1:8" x14ac:dyDescent="0.35">
      <c r="A5238" s="8" t="str">
        <f t="shared" si="173"/>
        <v>Consumo per cápita (kg ó litros por individuo)Merluza/Pescadil.Ing200-500MIL</v>
      </c>
      <c r="B5238" s="8" t="s">
        <v>266</v>
      </c>
      <c r="C5238" s="8">
        <v>0</v>
      </c>
      <c r="D5238" t="s">
        <v>154</v>
      </c>
      <c r="E5238" s="24">
        <v>6.3383368107427895E-2</v>
      </c>
      <c r="F5238" s="24">
        <v>5.6214151264992698E-2</v>
      </c>
      <c r="G5238" s="24">
        <v>5.6811976276513299E-2</v>
      </c>
      <c r="H5238" s="9">
        <v>0</v>
      </c>
    </row>
    <row r="5239" spans="1:8" x14ac:dyDescent="0.35">
      <c r="A5239" s="8" t="str">
        <f t="shared" si="173"/>
        <v>Consumo per cápita (kg ó litros por individuo)Merluza/Pescadil.Ing&gt;500MIL</v>
      </c>
      <c r="B5239" s="8" t="s">
        <v>266</v>
      </c>
      <c r="C5239" s="8">
        <v>0</v>
      </c>
      <c r="D5239" t="s">
        <v>155</v>
      </c>
      <c r="E5239" s="24">
        <v>0.12500672593489601</v>
      </c>
      <c r="F5239" s="24">
        <v>8.28081306627797E-2</v>
      </c>
      <c r="G5239" s="24">
        <v>0.114877548531941</v>
      </c>
      <c r="H5239" s="9">
        <v>0</v>
      </c>
    </row>
    <row r="5240" spans="1:8" x14ac:dyDescent="0.35">
      <c r="A5240" s="8" t="str">
        <f t="shared" si="173"/>
        <v>Consumo per cápita (kg ó litros por individuo)Merluza/Pescadil.IngDE 15 A 19 AÑOS</v>
      </c>
      <c r="B5240" s="8" t="s">
        <v>266</v>
      </c>
      <c r="C5240" s="8">
        <v>0</v>
      </c>
      <c r="D5240" t="s">
        <v>156</v>
      </c>
      <c r="E5240" s="24" t="s">
        <v>285</v>
      </c>
      <c r="F5240" s="24" t="s">
        <v>285</v>
      </c>
      <c r="G5240" s="24" t="s">
        <v>285</v>
      </c>
      <c r="H5240" s="9">
        <v>0</v>
      </c>
    </row>
    <row r="5241" spans="1:8" x14ac:dyDescent="0.35">
      <c r="A5241" s="8" t="str">
        <f t="shared" si="173"/>
        <v>Consumo per cápita (kg ó litros por individuo)Merluza/Pescadil.IngDE 20 A 24 AÑOS</v>
      </c>
      <c r="B5241" s="8" t="s">
        <v>266</v>
      </c>
      <c r="C5241" s="8">
        <v>0</v>
      </c>
      <c r="D5241" t="s">
        <v>157</v>
      </c>
      <c r="E5241" s="24">
        <v>6.3028642579997301E-3</v>
      </c>
      <c r="F5241" s="24">
        <v>3.4377335924441E-3</v>
      </c>
      <c r="G5241" s="24">
        <v>1.1014815759660301E-2</v>
      </c>
      <c r="H5241" s="9">
        <v>0</v>
      </c>
    </row>
    <row r="5242" spans="1:8" x14ac:dyDescent="0.35">
      <c r="A5242" s="8" t="str">
        <f t="shared" si="173"/>
        <v>Consumo per cápita (kg ó litros por individuo)Merluza/Pescadil.IngDE 25 A 34 AÑOS</v>
      </c>
      <c r="B5242" s="8" t="s">
        <v>266</v>
      </c>
      <c r="C5242" s="8">
        <v>0</v>
      </c>
      <c r="D5242" t="s">
        <v>158</v>
      </c>
      <c r="E5242" s="24">
        <v>7.3549625622881002E-3</v>
      </c>
      <c r="F5242" s="24">
        <v>9.1590742830470594E-3</v>
      </c>
      <c r="G5242" s="24">
        <v>9.1755315568592209E-3</v>
      </c>
      <c r="H5242" s="9">
        <v>0</v>
      </c>
    </row>
    <row r="5243" spans="1:8" x14ac:dyDescent="0.35">
      <c r="A5243" s="8" t="str">
        <f t="shared" si="173"/>
        <v>Consumo per cápita (kg ó litros por individuo)Merluza/Pescadil.IngDE 35 A 49 AÑOS</v>
      </c>
      <c r="B5243" s="8" t="s">
        <v>266</v>
      </c>
      <c r="C5243" s="8">
        <v>0</v>
      </c>
      <c r="D5243" t="s">
        <v>159</v>
      </c>
      <c r="E5243" s="24">
        <v>4.0261195755957199E-2</v>
      </c>
      <c r="F5243" s="24">
        <v>4.0316578761597402E-2</v>
      </c>
      <c r="G5243" s="24">
        <v>3.1682231326076303E-2</v>
      </c>
      <c r="H5243" s="9">
        <v>0</v>
      </c>
    </row>
    <row r="5244" spans="1:8" x14ac:dyDescent="0.35">
      <c r="A5244" s="8" t="str">
        <f t="shared" si="173"/>
        <v>Consumo per cápita (kg ó litros por individuo)Merluza/Pescadil.IngDE 50 A 59 AÑOS</v>
      </c>
      <c r="B5244" s="8" t="s">
        <v>266</v>
      </c>
      <c r="C5244" s="8">
        <v>0</v>
      </c>
      <c r="D5244" t="s">
        <v>160</v>
      </c>
      <c r="E5244" s="24">
        <v>8.3914274519184207E-2</v>
      </c>
      <c r="F5244" s="24">
        <v>7.7782989579115405E-2</v>
      </c>
      <c r="G5244" s="24">
        <v>6.6322052046193097E-2</v>
      </c>
      <c r="H5244" s="9">
        <v>0</v>
      </c>
    </row>
    <row r="5245" spans="1:8" x14ac:dyDescent="0.35">
      <c r="A5245" s="8" t="str">
        <f t="shared" si="173"/>
        <v>Consumo per cápita (kg ó litros por individuo)Merluza/Pescadil.IngDE 60 A 75 AÑOS</v>
      </c>
      <c r="B5245" s="8" t="s">
        <v>266</v>
      </c>
      <c r="C5245" s="8">
        <v>0</v>
      </c>
      <c r="D5245" t="s">
        <v>161</v>
      </c>
      <c r="E5245" s="24">
        <v>0.20157024871481599</v>
      </c>
      <c r="F5245" s="24">
        <v>0.15996504336407</v>
      </c>
      <c r="G5245" s="24">
        <v>0.22074243192846801</v>
      </c>
      <c r="H5245" s="9">
        <v>0</v>
      </c>
    </row>
    <row r="5246" spans="1:8" x14ac:dyDescent="0.35">
      <c r="A5246" s="8" t="str">
        <f t="shared" si="173"/>
        <v>Consumo per cápita (kg ó litros por individuo)Merluza/Pescadil.IngNIVEL ALTO</v>
      </c>
      <c r="B5246" s="8" t="s">
        <v>266</v>
      </c>
      <c r="C5246" s="8">
        <v>0</v>
      </c>
      <c r="D5246" t="s">
        <v>245</v>
      </c>
      <c r="E5246" s="24">
        <v>7.8224148896178694E-2</v>
      </c>
      <c r="F5246" s="24">
        <v>6.6802674423418196E-2</v>
      </c>
      <c r="G5246" s="24">
        <v>7.3877080675867193E-2</v>
      </c>
      <c r="H5246" s="9">
        <v>0</v>
      </c>
    </row>
    <row r="5247" spans="1:8" x14ac:dyDescent="0.35">
      <c r="A5247" s="8" t="str">
        <f t="shared" si="173"/>
        <v>Consumo per cápita (kg ó litros por individuo)Merluza/Pescadil.IngNIVEL MEDIO ALTO</v>
      </c>
      <c r="B5247" s="8" t="s">
        <v>266</v>
      </c>
      <c r="C5247" s="8">
        <v>0</v>
      </c>
      <c r="D5247" t="s">
        <v>246</v>
      </c>
      <c r="E5247" s="24">
        <v>6.8208128048678707E-2</v>
      </c>
      <c r="F5247" s="24">
        <v>5.0673306224834902E-2</v>
      </c>
      <c r="G5247" s="24">
        <v>3.7314048779563798E-2</v>
      </c>
      <c r="H5247" s="9">
        <v>0</v>
      </c>
    </row>
    <row r="5248" spans="1:8" x14ac:dyDescent="0.35">
      <c r="A5248" s="8" t="str">
        <f t="shared" si="173"/>
        <v>Consumo per cápita (kg ó litros por individuo)Merluza/Pescadil.IngNIVEL MEDIO</v>
      </c>
      <c r="B5248" s="8" t="s">
        <v>266</v>
      </c>
      <c r="C5248" s="8">
        <v>0</v>
      </c>
      <c r="D5248" t="s">
        <v>247</v>
      </c>
      <c r="E5248" s="24">
        <v>7.05874007798966E-2</v>
      </c>
      <c r="F5248" s="24">
        <v>6.7593381532343594E-2</v>
      </c>
      <c r="G5248" s="24">
        <v>6.3444117950163997E-2</v>
      </c>
      <c r="H5248" s="9">
        <v>0</v>
      </c>
    </row>
    <row r="5249" spans="1:8" x14ac:dyDescent="0.35">
      <c r="A5249" s="8" t="str">
        <f t="shared" si="173"/>
        <v>Consumo per cápita (kg ó litros por individuo)Merluza/Pescadil.IngNIVEL MEDIO BAJO</v>
      </c>
      <c r="B5249" s="8" t="s">
        <v>266</v>
      </c>
      <c r="C5249" s="8">
        <v>0</v>
      </c>
      <c r="D5249" t="s">
        <v>248</v>
      </c>
      <c r="E5249" s="24">
        <v>8.3826731894758505E-2</v>
      </c>
      <c r="F5249" s="24">
        <v>6.8185151578814301E-2</v>
      </c>
      <c r="G5249" s="24">
        <v>0.102477354747329</v>
      </c>
      <c r="H5249" s="9">
        <v>0</v>
      </c>
    </row>
    <row r="5250" spans="1:8" x14ac:dyDescent="0.35">
      <c r="A5250" s="8" t="str">
        <f t="shared" si="173"/>
        <v>Consumo per cápita (kg ó litros por individuo)Merluza/Pescadil.IngNIVEL BAJO</v>
      </c>
      <c r="B5250" s="8" t="s">
        <v>266</v>
      </c>
      <c r="C5250" s="8">
        <v>0</v>
      </c>
      <c r="D5250" t="s">
        <v>249</v>
      </c>
      <c r="E5250" s="24">
        <v>7.9464329978982104E-2</v>
      </c>
      <c r="F5250" s="24">
        <v>7.0181918515463196E-2</v>
      </c>
      <c r="G5250" s="24">
        <v>9.8493954169378298E-2</v>
      </c>
      <c r="H5250" s="9">
        <v>0</v>
      </c>
    </row>
    <row r="5251" spans="1:8" x14ac:dyDescent="0.35">
      <c r="A5251" s="8" t="str">
        <f t="shared" si="173"/>
        <v>Consumo per cápita (kg ó litros por individuo)Merluza/Pescadil.IngHOMBRE</v>
      </c>
      <c r="B5251" s="8" t="s">
        <v>266</v>
      </c>
      <c r="C5251" s="8">
        <v>0</v>
      </c>
      <c r="D5251" t="s">
        <v>166</v>
      </c>
      <c r="E5251" s="24">
        <v>9.4694411715051496E-2</v>
      </c>
      <c r="F5251" s="24">
        <v>7.2144825770869295E-2</v>
      </c>
      <c r="G5251" s="24">
        <v>9.7247862478252303E-2</v>
      </c>
      <c r="H5251" s="9">
        <v>0</v>
      </c>
    </row>
    <row r="5252" spans="1:8" x14ac:dyDescent="0.35">
      <c r="A5252" s="8" t="str">
        <f t="shared" si="173"/>
        <v>Consumo per cápita (kg ó litros por individuo)Merluza/Pescadil.IngMUJER</v>
      </c>
      <c r="B5252" s="8" t="s">
        <v>266</v>
      </c>
      <c r="C5252" s="8">
        <v>0</v>
      </c>
      <c r="D5252" t="s">
        <v>167</v>
      </c>
      <c r="E5252" s="24">
        <v>5.7388598956869798E-2</v>
      </c>
      <c r="F5252" s="24">
        <v>5.8890269396039897E-2</v>
      </c>
      <c r="G5252" s="24">
        <v>5.4179050749927703E-2</v>
      </c>
      <c r="H5252" s="9">
        <v>0</v>
      </c>
    </row>
    <row r="5253" spans="1:8" x14ac:dyDescent="0.35">
      <c r="A5253" s="8" t="str">
        <f t="shared" ref="A5253:A5282" si="174">$I$4683&amp;$C$5253&amp;D5253</f>
        <v>Consumo per cápita (kg ó litros por individuo)Boquerones Ing.T.ESPAÑA</v>
      </c>
      <c r="B5253" s="8" t="s">
        <v>266</v>
      </c>
      <c r="C5253" s="8" t="s">
        <v>79</v>
      </c>
      <c r="D5253" t="s">
        <v>138</v>
      </c>
      <c r="E5253" s="24">
        <v>5.6405390626954703E-2</v>
      </c>
      <c r="F5253" s="24">
        <v>5.7054768620897499E-2</v>
      </c>
      <c r="G5253" s="24">
        <v>5.1373033584975601E-2</v>
      </c>
      <c r="H5253" s="9">
        <v>0</v>
      </c>
    </row>
    <row r="5254" spans="1:8" x14ac:dyDescent="0.35">
      <c r="A5254" s="8" t="str">
        <f t="shared" si="174"/>
        <v>Consumo per cápita (kg ó litros por individuo)Boquerones Ing.BCN AM</v>
      </c>
      <c r="B5254" s="8" t="s">
        <v>266</v>
      </c>
      <c r="C5254" s="8">
        <v>0</v>
      </c>
      <c r="D5254" t="s">
        <v>140</v>
      </c>
      <c r="E5254" s="24">
        <v>3.3625914450673103E-2</v>
      </c>
      <c r="F5254" s="24">
        <v>2.1839288436699401E-2</v>
      </c>
      <c r="G5254" s="24">
        <v>2.0960581965990599E-2</v>
      </c>
      <c r="H5254" s="9">
        <v>0</v>
      </c>
    </row>
    <row r="5255" spans="1:8" x14ac:dyDescent="0.35">
      <c r="A5255" s="8" t="str">
        <f t="shared" si="174"/>
        <v>Consumo per cápita (kg ó litros por individuo)Boquerones Ing.REST.CAT ARAGON</v>
      </c>
      <c r="B5255" s="8" t="s">
        <v>266</v>
      </c>
      <c r="C5255" s="8">
        <v>0</v>
      </c>
      <c r="D5255" t="s">
        <v>141</v>
      </c>
      <c r="E5255" s="24">
        <v>4.3291940915311397E-2</v>
      </c>
      <c r="F5255" s="24">
        <v>3.3398728581618797E-2</v>
      </c>
      <c r="G5255" s="24">
        <v>2.42378465536216E-2</v>
      </c>
      <c r="H5255" s="9">
        <v>0</v>
      </c>
    </row>
    <row r="5256" spans="1:8" x14ac:dyDescent="0.35">
      <c r="A5256" s="8" t="str">
        <f t="shared" si="174"/>
        <v>Consumo per cápita (kg ó litros por individuo)Boquerones Ing.LEVANTE</v>
      </c>
      <c r="B5256" s="8" t="s">
        <v>266</v>
      </c>
      <c r="C5256" s="8">
        <v>0</v>
      </c>
      <c r="D5256" t="s">
        <v>142</v>
      </c>
      <c r="E5256" s="24">
        <v>2.04164506220917E-2</v>
      </c>
      <c r="F5256" s="24">
        <v>1.74648207650136E-2</v>
      </c>
      <c r="G5256" s="24">
        <v>1.9153099291782799E-2</v>
      </c>
      <c r="H5256" s="9">
        <v>0</v>
      </c>
    </row>
    <row r="5257" spans="1:8" x14ac:dyDescent="0.35">
      <c r="A5257" s="8" t="str">
        <f t="shared" si="174"/>
        <v>Consumo per cápita (kg ó litros por individuo)Boquerones Ing.ANDALUCIA</v>
      </c>
      <c r="B5257" s="8" t="s">
        <v>266</v>
      </c>
      <c r="C5257" s="8">
        <v>0</v>
      </c>
      <c r="D5257" t="s">
        <v>143</v>
      </c>
      <c r="E5257" s="24">
        <v>9.1196899826476704E-2</v>
      </c>
      <c r="F5257" s="24">
        <v>0.13493302625206699</v>
      </c>
      <c r="G5257" s="24">
        <v>8.2176099638804095E-2</v>
      </c>
      <c r="H5257" s="9">
        <v>0</v>
      </c>
    </row>
    <row r="5258" spans="1:8" x14ac:dyDescent="0.35">
      <c r="A5258" s="8" t="str">
        <f t="shared" si="174"/>
        <v>Consumo per cápita (kg ó litros por individuo)Boquerones Ing.MDD AM</v>
      </c>
      <c r="B5258" s="8" t="s">
        <v>266</v>
      </c>
      <c r="C5258" s="8">
        <v>0</v>
      </c>
      <c r="D5258" t="s">
        <v>144</v>
      </c>
      <c r="E5258" s="24">
        <v>0.13669184276343299</v>
      </c>
      <c r="F5258" s="24">
        <v>8.9727776610455695E-2</v>
      </c>
      <c r="G5258" s="24">
        <v>0.105857496272395</v>
      </c>
      <c r="H5258" s="9">
        <v>0</v>
      </c>
    </row>
    <row r="5259" spans="1:8" x14ac:dyDescent="0.35">
      <c r="A5259" s="8" t="str">
        <f t="shared" si="174"/>
        <v>Consumo per cápita (kg ó litros por individuo)Boquerones Ing.RTO CENTRO</v>
      </c>
      <c r="B5259" s="8" t="s">
        <v>266</v>
      </c>
      <c r="C5259" s="8">
        <v>0</v>
      </c>
      <c r="D5259" t="s">
        <v>145</v>
      </c>
      <c r="E5259" s="24">
        <v>6.8453814027973195E-2</v>
      </c>
      <c r="F5259" s="24">
        <v>3.7513494741392803E-2</v>
      </c>
      <c r="G5259" s="24">
        <v>6.1690442606955803E-2</v>
      </c>
      <c r="H5259" s="9">
        <v>0</v>
      </c>
    </row>
    <row r="5260" spans="1:8" x14ac:dyDescent="0.35">
      <c r="A5260" s="8" t="str">
        <f t="shared" si="174"/>
        <v>Consumo per cápita (kg ó litros por individuo)Boquerones Ing.NORTE-CENTRO</v>
      </c>
      <c r="B5260" s="8" t="s">
        <v>266</v>
      </c>
      <c r="C5260" s="8">
        <v>0</v>
      </c>
      <c r="D5260" t="s">
        <v>146</v>
      </c>
      <c r="E5260" s="24">
        <v>4.0361257181376299E-3</v>
      </c>
      <c r="F5260" s="24">
        <v>1.9323260233866699E-2</v>
      </c>
      <c r="G5260" s="24">
        <v>1.4042488502772199E-2</v>
      </c>
      <c r="H5260" s="9">
        <v>0</v>
      </c>
    </row>
    <row r="5261" spans="1:8" x14ac:dyDescent="0.35">
      <c r="A5261" s="8" t="str">
        <f t="shared" si="174"/>
        <v>Consumo per cápita (kg ó litros por individuo)Boquerones Ing.NOROESTE</v>
      </c>
      <c r="B5261" s="8" t="s">
        <v>266</v>
      </c>
      <c r="C5261" s="8">
        <v>0</v>
      </c>
      <c r="D5261" t="s">
        <v>147</v>
      </c>
      <c r="E5261" s="24">
        <v>6.1146382383518204E-3</v>
      </c>
      <c r="F5261" s="24">
        <v>3.43781009488318E-2</v>
      </c>
      <c r="G5261" s="24">
        <v>5.65880478235617E-2</v>
      </c>
      <c r="H5261" s="9">
        <v>0</v>
      </c>
    </row>
    <row r="5262" spans="1:8" x14ac:dyDescent="0.35">
      <c r="A5262" s="8" t="str">
        <f t="shared" si="174"/>
        <v>Consumo per cápita (kg ó litros por individuo)Boquerones Ing.&lt;2MIL</v>
      </c>
      <c r="B5262" s="8" t="s">
        <v>266</v>
      </c>
      <c r="C5262" s="8">
        <v>0</v>
      </c>
      <c r="D5262" t="s">
        <v>148</v>
      </c>
      <c r="E5262" s="24">
        <v>6.6632590539887293E-2</v>
      </c>
      <c r="F5262" s="24">
        <v>1.5178065064525501E-2</v>
      </c>
      <c r="G5262" s="24">
        <v>4.89040893692749E-2</v>
      </c>
      <c r="H5262" s="9">
        <v>0</v>
      </c>
    </row>
    <row r="5263" spans="1:8" x14ac:dyDescent="0.35">
      <c r="A5263" s="8" t="str">
        <f t="shared" si="174"/>
        <v>Consumo per cápita (kg ó litros por individuo)Boquerones Ing.2-5MIL</v>
      </c>
      <c r="B5263" s="8" t="s">
        <v>266</v>
      </c>
      <c r="C5263" s="8">
        <v>0</v>
      </c>
      <c r="D5263" t="s">
        <v>149</v>
      </c>
      <c r="E5263" s="24">
        <v>1.13669561284557E-2</v>
      </c>
      <c r="F5263" s="24">
        <v>3.0154904917879501E-2</v>
      </c>
      <c r="G5263" s="24">
        <v>3.8577889964677897E-2</v>
      </c>
      <c r="H5263" s="9">
        <v>0</v>
      </c>
    </row>
    <row r="5264" spans="1:8" x14ac:dyDescent="0.35">
      <c r="A5264" s="8" t="str">
        <f t="shared" si="174"/>
        <v>Consumo per cápita (kg ó litros por individuo)Boquerones Ing.5-10MIL</v>
      </c>
      <c r="B5264" s="8" t="s">
        <v>266</v>
      </c>
      <c r="C5264" s="8">
        <v>0</v>
      </c>
      <c r="D5264" t="s">
        <v>150</v>
      </c>
      <c r="E5264" s="24">
        <v>2.0093652798298899E-2</v>
      </c>
      <c r="F5264" s="24">
        <v>1.45324745047838E-2</v>
      </c>
      <c r="G5264" s="24">
        <v>1.9795973602715702E-2</v>
      </c>
      <c r="H5264" s="9">
        <v>0</v>
      </c>
    </row>
    <row r="5265" spans="1:8" x14ac:dyDescent="0.35">
      <c r="A5265" s="8" t="str">
        <f t="shared" si="174"/>
        <v>Consumo per cápita (kg ó litros por individuo)Boquerones Ing.10-30MIL</v>
      </c>
      <c r="B5265" s="8" t="s">
        <v>266</v>
      </c>
      <c r="C5265" s="8">
        <v>0</v>
      </c>
      <c r="D5265" t="s">
        <v>151</v>
      </c>
      <c r="E5265" s="24">
        <v>4.76470119424992E-2</v>
      </c>
      <c r="F5265" s="24">
        <v>4.9891498716064499E-2</v>
      </c>
      <c r="G5265" s="24">
        <v>5.5369953711962003E-2</v>
      </c>
      <c r="H5265" s="9">
        <v>0</v>
      </c>
    </row>
    <row r="5266" spans="1:8" x14ac:dyDescent="0.35">
      <c r="A5266" s="8" t="str">
        <f t="shared" si="174"/>
        <v>Consumo per cápita (kg ó litros por individuo)Boquerones Ing.30-100MIL</v>
      </c>
      <c r="B5266" s="8" t="s">
        <v>266</v>
      </c>
      <c r="C5266" s="8">
        <v>0</v>
      </c>
      <c r="D5266" t="s">
        <v>152</v>
      </c>
      <c r="E5266" s="24">
        <v>3.8887881352678497E-2</v>
      </c>
      <c r="F5266" s="24">
        <v>3.8599223539803801E-2</v>
      </c>
      <c r="G5266" s="24">
        <v>3.31357441533408E-2</v>
      </c>
      <c r="H5266" s="9">
        <v>0</v>
      </c>
    </row>
    <row r="5267" spans="1:8" x14ac:dyDescent="0.35">
      <c r="A5267" s="8" t="str">
        <f t="shared" si="174"/>
        <v>Consumo per cápita (kg ó litros por individuo)Boquerones Ing.100-200MIL</v>
      </c>
      <c r="B5267" s="8" t="s">
        <v>266</v>
      </c>
      <c r="C5267" s="8">
        <v>0</v>
      </c>
      <c r="D5267" t="s">
        <v>153</v>
      </c>
      <c r="E5267" s="24">
        <v>5.7479505172863397E-2</v>
      </c>
      <c r="F5267" s="24">
        <v>8.8924277608549998E-2</v>
      </c>
      <c r="G5267" s="24">
        <v>5.5290377101717803E-2</v>
      </c>
      <c r="H5267" s="9">
        <v>0</v>
      </c>
    </row>
    <row r="5268" spans="1:8" x14ac:dyDescent="0.35">
      <c r="A5268" s="8" t="str">
        <f t="shared" si="174"/>
        <v>Consumo per cápita (kg ó litros por individuo)Boquerones Ing.200-500MIL</v>
      </c>
      <c r="B5268" s="8" t="s">
        <v>266</v>
      </c>
      <c r="C5268" s="8">
        <v>0</v>
      </c>
      <c r="D5268" t="s">
        <v>154</v>
      </c>
      <c r="E5268" s="24">
        <v>5.09730534997185E-2</v>
      </c>
      <c r="F5268" s="24">
        <v>5.06467189033427E-2</v>
      </c>
      <c r="G5268" s="24">
        <v>3.5325192754279797E-2</v>
      </c>
      <c r="H5268" s="9">
        <v>0</v>
      </c>
    </row>
    <row r="5269" spans="1:8" x14ac:dyDescent="0.35">
      <c r="A5269" s="8" t="str">
        <f t="shared" si="174"/>
        <v>Consumo per cápita (kg ó litros por individuo)Boquerones Ing.&gt;500MIL</v>
      </c>
      <c r="B5269" s="8" t="s">
        <v>266</v>
      </c>
      <c r="C5269" s="8">
        <v>0</v>
      </c>
      <c r="D5269" t="s">
        <v>155</v>
      </c>
      <c r="E5269" s="24">
        <v>0.12261336049127</v>
      </c>
      <c r="F5269" s="24">
        <v>0.118340510083876</v>
      </c>
      <c r="G5269" s="24">
        <v>0.100074457305643</v>
      </c>
      <c r="H5269" s="9">
        <v>0</v>
      </c>
    </row>
    <row r="5270" spans="1:8" x14ac:dyDescent="0.35">
      <c r="A5270" s="8" t="str">
        <f t="shared" si="174"/>
        <v>Consumo per cápita (kg ó litros por individuo)Boquerones Ing.DE 15 A 19 AÑOS</v>
      </c>
      <c r="B5270" s="8" t="s">
        <v>266</v>
      </c>
      <c r="C5270" s="8">
        <v>0</v>
      </c>
      <c r="D5270" t="s">
        <v>156</v>
      </c>
      <c r="E5270" s="24">
        <v>3.4389184849626997E-2</v>
      </c>
      <c r="F5270" s="24" t="s">
        <v>285</v>
      </c>
      <c r="G5270" s="24" t="s">
        <v>285</v>
      </c>
      <c r="H5270" s="9">
        <v>0</v>
      </c>
    </row>
    <row r="5271" spans="1:8" x14ac:dyDescent="0.35">
      <c r="A5271" s="8" t="str">
        <f t="shared" si="174"/>
        <v>Consumo per cápita (kg ó litros por individuo)Boquerones Ing.DE 20 A 24 AÑOS</v>
      </c>
      <c r="B5271" s="8" t="s">
        <v>266</v>
      </c>
      <c r="C5271" s="8">
        <v>0</v>
      </c>
      <c r="D5271" t="s">
        <v>157</v>
      </c>
      <c r="E5271" s="24">
        <v>2.3808119611874799E-3</v>
      </c>
      <c r="F5271" s="24">
        <v>7.1733333495778203E-3</v>
      </c>
      <c r="G5271" s="24">
        <v>1.71177948747863E-3</v>
      </c>
      <c r="H5271" s="9">
        <v>0</v>
      </c>
    </row>
    <row r="5272" spans="1:8" x14ac:dyDescent="0.35">
      <c r="A5272" s="8" t="str">
        <f t="shared" si="174"/>
        <v>Consumo per cápita (kg ó litros por individuo)Boquerones Ing.DE 25 A 34 AÑOS</v>
      </c>
      <c r="B5272" s="8" t="s">
        <v>266</v>
      </c>
      <c r="C5272" s="8">
        <v>0</v>
      </c>
      <c r="D5272" t="s">
        <v>158</v>
      </c>
      <c r="E5272" s="24">
        <v>1.2654708167726099E-2</v>
      </c>
      <c r="F5272" s="24">
        <v>3.9678613006556302E-3</v>
      </c>
      <c r="G5272" s="24">
        <v>1.24659704095164E-2</v>
      </c>
      <c r="H5272" s="9">
        <v>0</v>
      </c>
    </row>
    <row r="5273" spans="1:8" x14ac:dyDescent="0.35">
      <c r="A5273" s="8" t="str">
        <f t="shared" si="174"/>
        <v>Consumo per cápita (kg ó litros por individuo)Boquerones Ing.DE 35 A 49 AÑOS</v>
      </c>
      <c r="B5273" s="8" t="s">
        <v>266</v>
      </c>
      <c r="C5273" s="8">
        <v>0</v>
      </c>
      <c r="D5273" t="s">
        <v>159</v>
      </c>
      <c r="E5273" s="24">
        <v>1.6476416359312698E-2</v>
      </c>
      <c r="F5273" s="24">
        <v>2.6277440112367899E-2</v>
      </c>
      <c r="G5273" s="24">
        <v>1.72280851446837E-2</v>
      </c>
      <c r="H5273" s="9">
        <v>0</v>
      </c>
    </row>
    <row r="5274" spans="1:8" x14ac:dyDescent="0.35">
      <c r="A5274" s="8" t="str">
        <f t="shared" si="174"/>
        <v>Consumo per cápita (kg ó litros por individuo)Boquerones Ing.DE 50 A 59 AÑOS</v>
      </c>
      <c r="B5274" s="8" t="s">
        <v>266</v>
      </c>
      <c r="C5274" s="8">
        <v>0</v>
      </c>
      <c r="D5274" t="s">
        <v>160</v>
      </c>
      <c r="E5274" s="24">
        <v>5.5205454441081797E-2</v>
      </c>
      <c r="F5274" s="24">
        <v>8.2325219532570701E-2</v>
      </c>
      <c r="G5274" s="24">
        <v>5.0949217354151602E-2</v>
      </c>
      <c r="H5274" s="9">
        <v>0</v>
      </c>
    </row>
    <row r="5275" spans="1:8" x14ac:dyDescent="0.35">
      <c r="A5275" s="8" t="str">
        <f t="shared" si="174"/>
        <v>Consumo per cápita (kg ó litros por individuo)Boquerones Ing.DE 60 A 75 AÑOS</v>
      </c>
      <c r="B5275" s="8" t="s">
        <v>266</v>
      </c>
      <c r="C5275" s="8">
        <v>0</v>
      </c>
      <c r="D5275" t="s">
        <v>161</v>
      </c>
      <c r="E5275" s="24">
        <v>0.15917069961016</v>
      </c>
      <c r="F5275" s="24">
        <v>0.13926528947657801</v>
      </c>
      <c r="G5275" s="24">
        <v>0.14805780752986</v>
      </c>
      <c r="H5275" s="9">
        <v>0</v>
      </c>
    </row>
    <row r="5276" spans="1:8" x14ac:dyDescent="0.35">
      <c r="A5276" s="8" t="str">
        <f t="shared" si="174"/>
        <v>Consumo per cápita (kg ó litros por individuo)Boquerones Ing.NIVEL ALTO</v>
      </c>
      <c r="B5276" s="8" t="s">
        <v>266</v>
      </c>
      <c r="C5276" s="8">
        <v>0</v>
      </c>
      <c r="D5276" t="s">
        <v>245</v>
      </c>
      <c r="E5276" s="24">
        <v>7.6023324289332506E-2</v>
      </c>
      <c r="F5276" s="24">
        <v>8.2827877975887296E-2</v>
      </c>
      <c r="G5276" s="24">
        <v>5.0863460056901497E-2</v>
      </c>
      <c r="H5276" s="9">
        <v>0</v>
      </c>
    </row>
    <row r="5277" spans="1:8" x14ac:dyDescent="0.35">
      <c r="A5277" s="8" t="str">
        <f t="shared" si="174"/>
        <v>Consumo per cápita (kg ó litros por individuo)Boquerones Ing.NIVEL MEDIO ALTO</v>
      </c>
      <c r="B5277" s="8" t="s">
        <v>266</v>
      </c>
      <c r="C5277" s="8">
        <v>0</v>
      </c>
      <c r="D5277" t="s">
        <v>246</v>
      </c>
      <c r="E5277" s="24">
        <v>3.9868211183914003E-2</v>
      </c>
      <c r="F5277" s="24">
        <v>8.2704249134614799E-2</v>
      </c>
      <c r="G5277" s="24">
        <v>5.7418963902634998E-2</v>
      </c>
      <c r="H5277" s="9">
        <v>0</v>
      </c>
    </row>
    <row r="5278" spans="1:8" x14ac:dyDescent="0.35">
      <c r="A5278" s="8" t="str">
        <f t="shared" si="174"/>
        <v>Consumo per cápita (kg ó litros por individuo)Boquerones Ing.NIVEL MEDIO</v>
      </c>
      <c r="B5278" s="8" t="s">
        <v>266</v>
      </c>
      <c r="C5278" s="8">
        <v>0</v>
      </c>
      <c r="D5278" t="s">
        <v>247</v>
      </c>
      <c r="E5278" s="24">
        <v>6.1650764134529398E-2</v>
      </c>
      <c r="F5278" s="24">
        <v>3.8777196420580799E-2</v>
      </c>
      <c r="G5278" s="24">
        <v>5.2788200691989202E-2</v>
      </c>
      <c r="H5278" s="9">
        <v>0</v>
      </c>
    </row>
    <row r="5279" spans="1:8" x14ac:dyDescent="0.35">
      <c r="A5279" s="8" t="str">
        <f t="shared" si="174"/>
        <v>Consumo per cápita (kg ó litros por individuo)Boquerones Ing.NIVEL MEDIO BAJO</v>
      </c>
      <c r="B5279" s="8" t="s">
        <v>266</v>
      </c>
      <c r="C5279" s="8">
        <v>0</v>
      </c>
      <c r="D5279" t="s">
        <v>248</v>
      </c>
      <c r="E5279" s="24">
        <v>5.1204350518989201E-2</v>
      </c>
      <c r="F5279" s="24">
        <v>6.41080818669965E-2</v>
      </c>
      <c r="G5279" s="24">
        <v>4.8170391252720497E-2</v>
      </c>
      <c r="H5279" s="9">
        <v>0</v>
      </c>
    </row>
    <row r="5280" spans="1:8" x14ac:dyDescent="0.35">
      <c r="A5280" s="8" t="str">
        <f t="shared" si="174"/>
        <v>Consumo per cápita (kg ó litros por individuo)Boquerones Ing.NIVEL BAJO</v>
      </c>
      <c r="B5280" s="8" t="s">
        <v>266</v>
      </c>
      <c r="C5280" s="8">
        <v>0</v>
      </c>
      <c r="D5280" t="s">
        <v>249</v>
      </c>
      <c r="E5280" s="24">
        <v>4.5673807135766797E-2</v>
      </c>
      <c r="F5280" s="24">
        <v>2.86043039299907E-2</v>
      </c>
      <c r="G5280" s="24">
        <v>4.8389448139008702E-2</v>
      </c>
      <c r="H5280" s="9">
        <v>0</v>
      </c>
    </row>
    <row r="5281" spans="1:8" x14ac:dyDescent="0.35">
      <c r="A5281" s="8" t="str">
        <f t="shared" si="174"/>
        <v>Consumo per cápita (kg ó litros por individuo)Boquerones Ing.HOMBRE</v>
      </c>
      <c r="B5281" s="8" t="s">
        <v>266</v>
      </c>
      <c r="C5281" s="8">
        <v>0</v>
      </c>
      <c r="D5281" t="s">
        <v>166</v>
      </c>
      <c r="E5281" s="24">
        <v>7.14154258446794E-2</v>
      </c>
      <c r="F5281" s="24">
        <v>6.1790889015880097E-2</v>
      </c>
      <c r="G5281" s="24">
        <v>5.93415000138156E-2</v>
      </c>
      <c r="H5281" s="9">
        <v>0</v>
      </c>
    </row>
    <row r="5282" spans="1:8" x14ac:dyDescent="0.35">
      <c r="A5282" s="8" t="str">
        <f t="shared" si="174"/>
        <v>Consumo per cápita (kg ó litros por individuo)Boquerones Ing.MUJER</v>
      </c>
      <c r="B5282" s="8" t="s">
        <v>266</v>
      </c>
      <c r="C5282" s="8">
        <v>0</v>
      </c>
      <c r="D5282" t="s">
        <v>167</v>
      </c>
      <c r="E5282" s="24">
        <v>4.1574338813921599E-2</v>
      </c>
      <c r="F5282" s="24">
        <v>5.2383006492090503E-2</v>
      </c>
      <c r="G5282" s="24">
        <v>4.34977501123784E-2</v>
      </c>
      <c r="H5282" s="9">
        <v>0</v>
      </c>
    </row>
    <row r="5283" spans="1:8" x14ac:dyDescent="0.35">
      <c r="A5283" s="8" t="str">
        <f t="shared" ref="A5283:A5312" si="175">$I$4683&amp;$C$5283&amp;D5283</f>
        <v>Consumo per cápita (kg ó litros por individuo)Sardinas Ing.T.ESPAÑA</v>
      </c>
      <c r="B5283" s="8" t="s">
        <v>266</v>
      </c>
      <c r="C5283" s="8" t="s">
        <v>80</v>
      </c>
      <c r="D5283" t="s">
        <v>138</v>
      </c>
      <c r="E5283" s="24">
        <v>5.9503551796359397E-2</v>
      </c>
      <c r="F5283" s="24">
        <v>5.3716106718857702E-2</v>
      </c>
      <c r="G5283" s="24">
        <v>4.9365029688626202E-2</v>
      </c>
      <c r="H5283" s="9">
        <v>0</v>
      </c>
    </row>
    <row r="5284" spans="1:8" x14ac:dyDescent="0.35">
      <c r="A5284" s="8" t="str">
        <f t="shared" si="175"/>
        <v>Consumo per cápita (kg ó litros por individuo)Sardinas Ing.BCN AM</v>
      </c>
      <c r="B5284" s="8" t="s">
        <v>266</v>
      </c>
      <c r="C5284" s="8">
        <v>0</v>
      </c>
      <c r="D5284" t="s">
        <v>140</v>
      </c>
      <c r="E5284" s="24">
        <v>1.2627732887455801E-2</v>
      </c>
      <c r="F5284" s="24">
        <v>1.03845482517617E-2</v>
      </c>
      <c r="G5284" s="24">
        <v>2.3314239529529799E-2</v>
      </c>
      <c r="H5284" s="9">
        <v>0</v>
      </c>
    </row>
    <row r="5285" spans="1:8" x14ac:dyDescent="0.35">
      <c r="A5285" s="8" t="str">
        <f t="shared" si="175"/>
        <v>Consumo per cápita (kg ó litros por individuo)Sardinas Ing.REST.CAT ARAGON</v>
      </c>
      <c r="B5285" s="8" t="s">
        <v>266</v>
      </c>
      <c r="C5285" s="8">
        <v>0</v>
      </c>
      <c r="D5285" t="s">
        <v>141</v>
      </c>
      <c r="E5285" s="24">
        <v>2.2212955443363901E-2</v>
      </c>
      <c r="F5285" s="24">
        <v>3.7684574832469703E-2</v>
      </c>
      <c r="G5285" s="24">
        <v>5.6473029356559103E-2</v>
      </c>
      <c r="H5285" s="9">
        <v>0</v>
      </c>
    </row>
    <row r="5286" spans="1:8" x14ac:dyDescent="0.35">
      <c r="A5286" s="8" t="str">
        <f t="shared" si="175"/>
        <v>Consumo per cápita (kg ó litros por individuo)Sardinas Ing.LEVANTE</v>
      </c>
      <c r="B5286" s="8" t="s">
        <v>266</v>
      </c>
      <c r="C5286" s="8">
        <v>0</v>
      </c>
      <c r="D5286" t="s">
        <v>142</v>
      </c>
      <c r="E5286" s="24">
        <v>7.0489199257252097E-2</v>
      </c>
      <c r="F5286" s="24">
        <v>5.3081113739902402E-2</v>
      </c>
      <c r="G5286" s="24">
        <v>4.1906264488507698E-2</v>
      </c>
      <c r="H5286" s="9">
        <v>0</v>
      </c>
    </row>
    <row r="5287" spans="1:8" x14ac:dyDescent="0.35">
      <c r="A5287" s="8" t="str">
        <f t="shared" si="175"/>
        <v>Consumo per cápita (kg ó litros por individuo)Sardinas Ing.ANDALUCIA</v>
      </c>
      <c r="B5287" s="8" t="s">
        <v>266</v>
      </c>
      <c r="C5287" s="8">
        <v>0</v>
      </c>
      <c r="D5287" t="s">
        <v>143</v>
      </c>
      <c r="E5287" s="24">
        <v>0.108797862267123</v>
      </c>
      <c r="F5287" s="24">
        <v>8.4504205281975206E-2</v>
      </c>
      <c r="G5287" s="24">
        <v>5.8446775263610799E-2</v>
      </c>
      <c r="H5287" s="9">
        <v>0</v>
      </c>
    </row>
    <row r="5288" spans="1:8" x14ac:dyDescent="0.35">
      <c r="A5288" s="8" t="str">
        <f t="shared" si="175"/>
        <v>Consumo per cápita (kg ó litros por individuo)Sardinas Ing.MDD AM</v>
      </c>
      <c r="B5288" s="8" t="s">
        <v>266</v>
      </c>
      <c r="C5288" s="8">
        <v>0</v>
      </c>
      <c r="D5288" t="s">
        <v>144</v>
      </c>
      <c r="E5288" s="24">
        <v>4.1533975533289302E-2</v>
      </c>
      <c r="F5288" s="24">
        <v>5.3064504351697399E-2</v>
      </c>
      <c r="G5288" s="24">
        <v>5.7675491155772002E-2</v>
      </c>
      <c r="H5288" s="9">
        <v>0</v>
      </c>
    </row>
    <row r="5289" spans="1:8" x14ac:dyDescent="0.35">
      <c r="A5289" s="8" t="str">
        <f t="shared" si="175"/>
        <v>Consumo per cápita (kg ó litros por individuo)Sardinas Ing.RTO CENTRO</v>
      </c>
      <c r="B5289" s="8" t="s">
        <v>266</v>
      </c>
      <c r="C5289" s="8">
        <v>0</v>
      </c>
      <c r="D5289" t="s">
        <v>145</v>
      </c>
      <c r="E5289" s="24">
        <v>5.7311959720606202E-2</v>
      </c>
      <c r="F5289" s="24">
        <v>3.7758065233686001E-2</v>
      </c>
      <c r="G5289" s="24">
        <v>3.7680416666322103E-2</v>
      </c>
      <c r="H5289" s="9">
        <v>0</v>
      </c>
    </row>
    <row r="5290" spans="1:8" x14ac:dyDescent="0.35">
      <c r="A5290" s="8" t="str">
        <f t="shared" si="175"/>
        <v>Consumo per cápita (kg ó litros por individuo)Sardinas Ing.NORTE-CENTRO</v>
      </c>
      <c r="B5290" s="8" t="s">
        <v>266</v>
      </c>
      <c r="C5290" s="8">
        <v>0</v>
      </c>
      <c r="D5290" t="s">
        <v>146</v>
      </c>
      <c r="E5290" s="24">
        <v>2.95506252620335E-2</v>
      </c>
      <c r="F5290" s="24">
        <v>9.4688300188446803E-3</v>
      </c>
      <c r="G5290" s="24">
        <v>1.74191801971855E-2</v>
      </c>
      <c r="H5290" s="9">
        <v>0</v>
      </c>
    </row>
    <row r="5291" spans="1:8" x14ac:dyDescent="0.35">
      <c r="A5291" s="8" t="str">
        <f t="shared" si="175"/>
        <v>Consumo per cápita (kg ó litros por individuo)Sardinas Ing.NOROESTE</v>
      </c>
      <c r="B5291" s="8" t="s">
        <v>266</v>
      </c>
      <c r="C5291" s="8">
        <v>0</v>
      </c>
      <c r="D5291" t="s">
        <v>147</v>
      </c>
      <c r="E5291" s="24">
        <v>9.1774096780322098E-2</v>
      </c>
      <c r="F5291" s="24">
        <v>0.118961965774047</v>
      </c>
      <c r="G5291" s="24">
        <v>9.2872400995440293E-2</v>
      </c>
      <c r="H5291" s="9">
        <v>0</v>
      </c>
    </row>
    <row r="5292" spans="1:8" x14ac:dyDescent="0.35">
      <c r="A5292" s="8" t="str">
        <f t="shared" si="175"/>
        <v>Consumo per cápita (kg ó litros por individuo)Sardinas Ing.&lt;2MIL</v>
      </c>
      <c r="B5292" s="8" t="s">
        <v>266</v>
      </c>
      <c r="C5292" s="8">
        <v>0</v>
      </c>
      <c r="D5292" t="s">
        <v>148</v>
      </c>
      <c r="E5292" s="24">
        <v>5.3620645636614402E-2</v>
      </c>
      <c r="F5292" s="24">
        <v>5.1900195455710001E-2</v>
      </c>
      <c r="G5292" s="24">
        <v>2.8486768232854901E-2</v>
      </c>
      <c r="H5292" s="9">
        <v>0</v>
      </c>
    </row>
    <row r="5293" spans="1:8" x14ac:dyDescent="0.35">
      <c r="A5293" s="8" t="str">
        <f t="shared" si="175"/>
        <v>Consumo per cápita (kg ó litros por individuo)Sardinas Ing.2-5MIL</v>
      </c>
      <c r="B5293" s="8" t="s">
        <v>266</v>
      </c>
      <c r="C5293" s="8">
        <v>0</v>
      </c>
      <c r="D5293" t="s">
        <v>149</v>
      </c>
      <c r="E5293" s="24">
        <v>4.4060283980718998E-2</v>
      </c>
      <c r="F5293" s="24">
        <v>4.14166750455238E-2</v>
      </c>
      <c r="G5293" s="24">
        <v>4.4927796162762199E-2</v>
      </c>
      <c r="H5293" s="9">
        <v>0</v>
      </c>
    </row>
    <row r="5294" spans="1:8" x14ac:dyDescent="0.35">
      <c r="A5294" s="8" t="str">
        <f t="shared" si="175"/>
        <v>Consumo per cápita (kg ó litros por individuo)Sardinas Ing.5-10MIL</v>
      </c>
      <c r="B5294" s="8" t="s">
        <v>266</v>
      </c>
      <c r="C5294" s="8">
        <v>0</v>
      </c>
      <c r="D5294" t="s">
        <v>150</v>
      </c>
      <c r="E5294" s="24">
        <v>4.6222537688370702E-2</v>
      </c>
      <c r="F5294" s="24">
        <v>3.3168728394703598E-2</v>
      </c>
      <c r="G5294" s="24">
        <v>1.33589009190086E-2</v>
      </c>
      <c r="H5294" s="9">
        <v>0</v>
      </c>
    </row>
    <row r="5295" spans="1:8" x14ac:dyDescent="0.35">
      <c r="A5295" s="8" t="str">
        <f t="shared" si="175"/>
        <v>Consumo per cápita (kg ó litros por individuo)Sardinas Ing.10-30MIL</v>
      </c>
      <c r="B5295" s="8" t="s">
        <v>266</v>
      </c>
      <c r="C5295" s="8">
        <v>0</v>
      </c>
      <c r="D5295" t="s">
        <v>151</v>
      </c>
      <c r="E5295" s="24">
        <v>9.2677524939228401E-2</v>
      </c>
      <c r="F5295" s="24">
        <v>4.5030170949572297E-2</v>
      </c>
      <c r="G5295" s="24">
        <v>5.11853860133024E-2</v>
      </c>
      <c r="H5295" s="9">
        <v>0</v>
      </c>
    </row>
    <row r="5296" spans="1:8" x14ac:dyDescent="0.35">
      <c r="A5296" s="8" t="str">
        <f t="shared" si="175"/>
        <v>Consumo per cápita (kg ó litros por individuo)Sardinas Ing.30-100MIL</v>
      </c>
      <c r="B5296" s="8" t="s">
        <v>266</v>
      </c>
      <c r="C5296" s="8">
        <v>0</v>
      </c>
      <c r="D5296" t="s">
        <v>152</v>
      </c>
      <c r="E5296" s="24">
        <v>4.2454506578943098E-2</v>
      </c>
      <c r="F5296" s="24">
        <v>4.66722413850277E-2</v>
      </c>
      <c r="G5296" s="24">
        <v>2.1597684975017899E-2</v>
      </c>
      <c r="H5296" s="9">
        <v>0</v>
      </c>
    </row>
    <row r="5297" spans="1:8" x14ac:dyDescent="0.35">
      <c r="A5297" s="8" t="str">
        <f t="shared" si="175"/>
        <v>Consumo per cápita (kg ó litros por individuo)Sardinas Ing.100-200MIL</v>
      </c>
      <c r="B5297" s="8" t="s">
        <v>266</v>
      </c>
      <c r="C5297" s="8">
        <v>0</v>
      </c>
      <c r="D5297" t="s">
        <v>153</v>
      </c>
      <c r="E5297" s="24">
        <v>3.3442899017881403E-2</v>
      </c>
      <c r="F5297" s="24">
        <v>2.6364172983490499E-2</v>
      </c>
      <c r="G5297" s="24">
        <v>2.8431791148454E-2</v>
      </c>
      <c r="H5297" s="9">
        <v>0</v>
      </c>
    </row>
    <row r="5298" spans="1:8" x14ac:dyDescent="0.35">
      <c r="A5298" s="8" t="str">
        <f t="shared" si="175"/>
        <v>Consumo per cápita (kg ó litros por individuo)Sardinas Ing.200-500MIL</v>
      </c>
      <c r="B5298" s="8" t="s">
        <v>266</v>
      </c>
      <c r="C5298" s="8">
        <v>0</v>
      </c>
      <c r="D5298" t="s">
        <v>154</v>
      </c>
      <c r="E5298" s="24">
        <v>3.41720620202597E-2</v>
      </c>
      <c r="F5298" s="24">
        <v>7.2808534863860103E-2</v>
      </c>
      <c r="G5298" s="24">
        <v>8.8564187957360901E-2</v>
      </c>
      <c r="H5298" s="9">
        <v>0</v>
      </c>
    </row>
    <row r="5299" spans="1:8" x14ac:dyDescent="0.35">
      <c r="A5299" s="8" t="str">
        <f t="shared" si="175"/>
        <v>Consumo per cápita (kg ó litros por individuo)Sardinas Ing.&gt;500MIL</v>
      </c>
      <c r="B5299" s="8" t="s">
        <v>266</v>
      </c>
      <c r="C5299" s="8">
        <v>0</v>
      </c>
      <c r="D5299" t="s">
        <v>155</v>
      </c>
      <c r="E5299" s="24">
        <v>9.4368966908322693E-2</v>
      </c>
      <c r="F5299" s="24">
        <v>9.0163756936886399E-2</v>
      </c>
      <c r="G5299" s="24">
        <v>9.0236818682044806E-2</v>
      </c>
      <c r="H5299" s="9">
        <v>0</v>
      </c>
    </row>
    <row r="5300" spans="1:8" x14ac:dyDescent="0.35">
      <c r="A5300" s="8" t="str">
        <f t="shared" si="175"/>
        <v>Consumo per cápita (kg ó litros por individuo)Sardinas Ing.DE 15 A 19 AÑOS</v>
      </c>
      <c r="B5300" s="8" t="s">
        <v>266</v>
      </c>
      <c r="C5300" s="8">
        <v>0</v>
      </c>
      <c r="D5300" t="s">
        <v>156</v>
      </c>
      <c r="E5300" s="24" t="s">
        <v>285</v>
      </c>
      <c r="F5300" s="24">
        <v>1.14561956244094E-2</v>
      </c>
      <c r="G5300" s="24">
        <v>2.60273622559097E-3</v>
      </c>
      <c r="H5300" s="9">
        <v>0</v>
      </c>
    </row>
    <row r="5301" spans="1:8" x14ac:dyDescent="0.35">
      <c r="A5301" s="8" t="str">
        <f t="shared" si="175"/>
        <v>Consumo per cápita (kg ó litros por individuo)Sardinas Ing.DE 20 A 24 AÑOS</v>
      </c>
      <c r="B5301" s="8" t="s">
        <v>266</v>
      </c>
      <c r="C5301" s="8">
        <v>0</v>
      </c>
      <c r="D5301" t="s">
        <v>157</v>
      </c>
      <c r="E5301" s="24">
        <v>5.2103569560044598E-3</v>
      </c>
      <c r="F5301" s="24">
        <v>4.11239508368724E-4</v>
      </c>
      <c r="G5301" s="24">
        <v>6.5391152416226098E-3</v>
      </c>
      <c r="H5301" s="9">
        <v>0</v>
      </c>
    </row>
    <row r="5302" spans="1:8" x14ac:dyDescent="0.35">
      <c r="A5302" s="8" t="str">
        <f t="shared" si="175"/>
        <v>Consumo per cápita (kg ó litros por individuo)Sardinas Ing.DE 25 A 34 AÑOS</v>
      </c>
      <c r="B5302" s="8" t="s">
        <v>266</v>
      </c>
      <c r="C5302" s="8">
        <v>0</v>
      </c>
      <c r="D5302" t="s">
        <v>158</v>
      </c>
      <c r="E5302" s="24">
        <v>1.5153106782389399E-2</v>
      </c>
      <c r="F5302" s="24">
        <v>9.6031288616913197E-3</v>
      </c>
      <c r="G5302" s="24">
        <v>1.3269169667927599E-2</v>
      </c>
      <c r="H5302" s="9">
        <v>0</v>
      </c>
    </row>
    <row r="5303" spans="1:8" x14ac:dyDescent="0.35">
      <c r="A5303" s="8" t="str">
        <f t="shared" si="175"/>
        <v>Consumo per cápita (kg ó litros por individuo)Sardinas Ing.DE 35 A 49 AÑOS</v>
      </c>
      <c r="B5303" s="8" t="s">
        <v>266</v>
      </c>
      <c r="C5303" s="8">
        <v>0</v>
      </c>
      <c r="D5303" t="s">
        <v>159</v>
      </c>
      <c r="E5303" s="24">
        <v>1.5979599697588401E-2</v>
      </c>
      <c r="F5303" s="24">
        <v>2.34391868598408E-2</v>
      </c>
      <c r="G5303" s="24">
        <v>1.6553366552564099E-2</v>
      </c>
      <c r="H5303" s="9">
        <v>0</v>
      </c>
    </row>
    <row r="5304" spans="1:8" x14ac:dyDescent="0.35">
      <c r="A5304" s="8" t="str">
        <f t="shared" si="175"/>
        <v>Consumo per cápita (kg ó litros por individuo)Sardinas Ing.DE 50 A 59 AÑOS</v>
      </c>
      <c r="B5304" s="8" t="s">
        <v>266</v>
      </c>
      <c r="C5304" s="8">
        <v>0</v>
      </c>
      <c r="D5304" t="s">
        <v>160</v>
      </c>
      <c r="E5304" s="24">
        <v>5.6166410921651297E-2</v>
      </c>
      <c r="F5304" s="24">
        <v>5.6644695396418802E-2</v>
      </c>
      <c r="G5304" s="24">
        <v>3.64700561329361E-2</v>
      </c>
      <c r="H5304" s="9">
        <v>0</v>
      </c>
    </row>
    <row r="5305" spans="1:8" x14ac:dyDescent="0.35">
      <c r="A5305" s="8" t="str">
        <f t="shared" si="175"/>
        <v>Consumo per cápita (kg ó litros por individuo)Sardinas Ing.DE 60 A 75 AÑOS</v>
      </c>
      <c r="B5305" s="8" t="s">
        <v>266</v>
      </c>
      <c r="C5305" s="8">
        <v>0</v>
      </c>
      <c r="D5305" t="s">
        <v>161</v>
      </c>
      <c r="E5305" s="24">
        <v>0.18047225051968999</v>
      </c>
      <c r="F5305" s="24">
        <v>0.14551495266079301</v>
      </c>
      <c r="G5305" s="24">
        <v>0.14994757784319801</v>
      </c>
      <c r="H5305" s="9">
        <v>0</v>
      </c>
    </row>
    <row r="5306" spans="1:8" x14ac:dyDescent="0.35">
      <c r="A5306" s="8" t="str">
        <f t="shared" si="175"/>
        <v>Consumo per cápita (kg ó litros por individuo)Sardinas Ing.NIVEL ALTO</v>
      </c>
      <c r="B5306" s="8" t="s">
        <v>266</v>
      </c>
      <c r="C5306" s="8">
        <v>0</v>
      </c>
      <c r="D5306" t="s">
        <v>245</v>
      </c>
      <c r="E5306" s="24">
        <v>6.1522243755471599E-2</v>
      </c>
      <c r="F5306" s="24">
        <v>5.6433665578480501E-2</v>
      </c>
      <c r="G5306" s="24">
        <v>4.1170673169654497E-2</v>
      </c>
      <c r="H5306" s="9">
        <v>0</v>
      </c>
    </row>
    <row r="5307" spans="1:8" x14ac:dyDescent="0.35">
      <c r="A5307" s="8" t="str">
        <f t="shared" si="175"/>
        <v>Consumo per cápita (kg ó litros por individuo)Sardinas Ing.NIVEL MEDIO ALTO</v>
      </c>
      <c r="B5307" s="8" t="s">
        <v>266</v>
      </c>
      <c r="C5307" s="8">
        <v>0</v>
      </c>
      <c r="D5307" t="s">
        <v>246</v>
      </c>
      <c r="E5307" s="24">
        <v>4.11295035101472E-2</v>
      </c>
      <c r="F5307" s="24">
        <v>4.7994047145152499E-2</v>
      </c>
      <c r="G5307" s="24">
        <v>3.1858287168537301E-2</v>
      </c>
      <c r="H5307" s="9">
        <v>0</v>
      </c>
    </row>
    <row r="5308" spans="1:8" x14ac:dyDescent="0.35">
      <c r="A5308" s="8" t="str">
        <f t="shared" si="175"/>
        <v>Consumo per cápita (kg ó litros por individuo)Sardinas Ing.NIVEL MEDIO</v>
      </c>
      <c r="B5308" s="8" t="s">
        <v>266</v>
      </c>
      <c r="C5308" s="8">
        <v>0</v>
      </c>
      <c r="D5308" t="s">
        <v>247</v>
      </c>
      <c r="E5308" s="24">
        <v>7.2373970074876698E-2</v>
      </c>
      <c r="F5308" s="24">
        <v>6.1634780038936902E-2</v>
      </c>
      <c r="G5308" s="24">
        <v>6.7387256324795697E-2</v>
      </c>
      <c r="H5308" s="9">
        <v>0</v>
      </c>
    </row>
    <row r="5309" spans="1:8" x14ac:dyDescent="0.35">
      <c r="A5309" s="8" t="str">
        <f t="shared" si="175"/>
        <v>Consumo per cápita (kg ó litros por individuo)Sardinas Ing.NIVEL MEDIO BAJO</v>
      </c>
      <c r="B5309" s="8" t="s">
        <v>266</v>
      </c>
      <c r="C5309" s="8">
        <v>0</v>
      </c>
      <c r="D5309" t="s">
        <v>248</v>
      </c>
      <c r="E5309" s="24">
        <v>6.4718413998667706E-2</v>
      </c>
      <c r="F5309" s="24">
        <v>4.2639722352640498E-2</v>
      </c>
      <c r="G5309" s="24">
        <v>4.4467442637479503E-2</v>
      </c>
      <c r="H5309" s="9">
        <v>0</v>
      </c>
    </row>
    <row r="5310" spans="1:8" x14ac:dyDescent="0.35">
      <c r="A5310" s="8" t="str">
        <f t="shared" si="175"/>
        <v>Consumo per cápita (kg ó litros por individuo)Sardinas Ing.NIVEL BAJO</v>
      </c>
      <c r="B5310" s="8" t="s">
        <v>266</v>
      </c>
      <c r="C5310" s="8">
        <v>0</v>
      </c>
      <c r="D5310" t="s">
        <v>249</v>
      </c>
      <c r="E5310" s="24">
        <v>5.22551065768809E-2</v>
      </c>
      <c r="F5310" s="24">
        <v>5.3647300608265398E-2</v>
      </c>
      <c r="G5310" s="24">
        <v>5.2485094021996699E-2</v>
      </c>
      <c r="H5310" s="9">
        <v>0</v>
      </c>
    </row>
    <row r="5311" spans="1:8" x14ac:dyDescent="0.35">
      <c r="A5311" s="8" t="str">
        <f t="shared" si="175"/>
        <v>Consumo per cápita (kg ó litros por individuo)Sardinas Ing.HOMBRE</v>
      </c>
      <c r="B5311" s="8" t="s">
        <v>266</v>
      </c>
      <c r="C5311" s="8">
        <v>0</v>
      </c>
      <c r="D5311" t="s">
        <v>166</v>
      </c>
      <c r="E5311" s="24">
        <v>6.6259109171704106E-2</v>
      </c>
      <c r="F5311" s="24">
        <v>7.1823932370859697E-2</v>
      </c>
      <c r="G5311" s="24">
        <v>6.2747649697350805E-2</v>
      </c>
      <c r="H5311" s="9">
        <v>0</v>
      </c>
    </row>
    <row r="5312" spans="1:8" x14ac:dyDescent="0.35">
      <c r="A5312" s="8" t="str">
        <f t="shared" si="175"/>
        <v>Consumo per cápita (kg ó litros por individuo)Sardinas Ing.MUJER</v>
      </c>
      <c r="B5312" s="8" t="s">
        <v>266</v>
      </c>
      <c r="C5312" s="8">
        <v>0</v>
      </c>
      <c r="D5312" t="s">
        <v>167</v>
      </c>
      <c r="E5312" s="24">
        <v>5.2828547477156797E-2</v>
      </c>
      <c r="F5312" s="24">
        <v>3.5854104475375299E-2</v>
      </c>
      <c r="G5312" s="24">
        <v>3.6138936914766398E-2</v>
      </c>
      <c r="H5312" s="9">
        <v>0</v>
      </c>
    </row>
    <row r="5313" spans="1:8" x14ac:dyDescent="0.35">
      <c r="A5313" s="8" t="str">
        <f t="shared" ref="A5313:A5342" si="176">$I$4683&amp;$C$5313&amp;D5313</f>
        <v>Consumo per cápita (kg ó litros por individuo)Rape Ing.T.ESPAÑA</v>
      </c>
      <c r="B5313" s="8" t="s">
        <v>266</v>
      </c>
      <c r="C5313" s="8" t="s">
        <v>81</v>
      </c>
      <c r="D5313" t="s">
        <v>138</v>
      </c>
      <c r="E5313" s="24">
        <v>2.5908517688939599E-2</v>
      </c>
      <c r="F5313" s="24">
        <v>2.3926911583331E-2</v>
      </c>
      <c r="G5313" s="24">
        <v>1.7859699080002699E-2</v>
      </c>
      <c r="H5313" s="9">
        <v>0</v>
      </c>
    </row>
    <row r="5314" spans="1:8" x14ac:dyDescent="0.35">
      <c r="A5314" s="8" t="str">
        <f t="shared" si="176"/>
        <v>Consumo per cápita (kg ó litros por individuo)Rape Ing.BCN AM</v>
      </c>
      <c r="B5314" s="8" t="s">
        <v>266</v>
      </c>
      <c r="C5314" s="8">
        <v>0</v>
      </c>
      <c r="D5314" t="s">
        <v>140</v>
      </c>
      <c r="E5314" s="24">
        <v>2.2724595809338801E-2</v>
      </c>
      <c r="F5314" s="24">
        <v>1.8949380947896399E-2</v>
      </c>
      <c r="G5314" s="24">
        <v>2.99976039926622E-2</v>
      </c>
      <c r="H5314" s="9">
        <v>0</v>
      </c>
    </row>
    <row r="5315" spans="1:8" x14ac:dyDescent="0.35">
      <c r="A5315" s="8" t="str">
        <f t="shared" si="176"/>
        <v>Consumo per cápita (kg ó litros por individuo)Rape Ing.REST.CAT ARAGON</v>
      </c>
      <c r="B5315" s="8" t="s">
        <v>266</v>
      </c>
      <c r="C5315" s="8">
        <v>0</v>
      </c>
      <c r="D5315" t="s">
        <v>141</v>
      </c>
      <c r="E5315" s="24">
        <v>4.5177529684947898E-2</v>
      </c>
      <c r="F5315" s="24">
        <v>5.6177190465751502E-2</v>
      </c>
      <c r="G5315" s="24">
        <v>2.6370364480356501E-2</v>
      </c>
      <c r="H5315" s="9">
        <v>0</v>
      </c>
    </row>
    <row r="5316" spans="1:8" x14ac:dyDescent="0.35">
      <c r="A5316" s="8" t="str">
        <f t="shared" si="176"/>
        <v>Consumo per cápita (kg ó litros por individuo)Rape Ing.LEVANTE</v>
      </c>
      <c r="B5316" s="8" t="s">
        <v>266</v>
      </c>
      <c r="C5316" s="8">
        <v>0</v>
      </c>
      <c r="D5316" t="s">
        <v>142</v>
      </c>
      <c r="E5316" s="24">
        <v>3.1587950832407799E-2</v>
      </c>
      <c r="F5316" s="24">
        <v>1.14640384933185E-2</v>
      </c>
      <c r="G5316" s="24">
        <v>8.3823416606154406E-3</v>
      </c>
      <c r="H5316" s="9">
        <v>0</v>
      </c>
    </row>
    <row r="5317" spans="1:8" x14ac:dyDescent="0.35">
      <c r="A5317" s="8" t="str">
        <f t="shared" si="176"/>
        <v>Consumo per cápita (kg ó litros por individuo)Rape Ing.ANDALUCIA</v>
      </c>
      <c r="B5317" s="8" t="s">
        <v>266</v>
      </c>
      <c r="C5317" s="8">
        <v>0</v>
      </c>
      <c r="D5317" t="s">
        <v>143</v>
      </c>
      <c r="E5317" s="24">
        <v>4.3930793665026202E-3</v>
      </c>
      <c r="F5317" s="24">
        <v>4.2485198853456198E-3</v>
      </c>
      <c r="G5317" s="24">
        <v>3.4735199717147399E-3</v>
      </c>
      <c r="H5317" s="9">
        <v>0</v>
      </c>
    </row>
    <row r="5318" spans="1:8" x14ac:dyDescent="0.35">
      <c r="A5318" s="8" t="str">
        <f t="shared" si="176"/>
        <v>Consumo per cápita (kg ó litros por individuo)Rape Ing.MDD AM</v>
      </c>
      <c r="B5318" s="8" t="s">
        <v>266</v>
      </c>
      <c r="C5318" s="8">
        <v>0</v>
      </c>
      <c r="D5318" t="s">
        <v>144</v>
      </c>
      <c r="E5318" s="24">
        <v>2.9329693751953299E-2</v>
      </c>
      <c r="F5318" s="24">
        <v>1.9490359550204901E-2</v>
      </c>
      <c r="G5318" s="24">
        <v>9.64034792786677E-3</v>
      </c>
      <c r="H5318" s="9">
        <v>0</v>
      </c>
    </row>
    <row r="5319" spans="1:8" x14ac:dyDescent="0.35">
      <c r="A5319" s="8" t="str">
        <f t="shared" si="176"/>
        <v>Consumo per cápita (kg ó litros por individuo)Rape Ing.RTO CENTRO</v>
      </c>
      <c r="B5319" s="8" t="s">
        <v>266</v>
      </c>
      <c r="C5319" s="8">
        <v>0</v>
      </c>
      <c r="D5319" t="s">
        <v>145</v>
      </c>
      <c r="E5319" s="24">
        <v>6.6279970603679303E-3</v>
      </c>
      <c r="F5319" s="24">
        <v>1.06654119759823E-2</v>
      </c>
      <c r="G5319" s="24">
        <v>4.8834782714773303E-3</v>
      </c>
      <c r="H5319" s="9">
        <v>0</v>
      </c>
    </row>
    <row r="5320" spans="1:8" x14ac:dyDescent="0.35">
      <c r="A5320" s="8" t="str">
        <f t="shared" si="176"/>
        <v>Consumo per cápita (kg ó litros por individuo)Rape Ing.NORTE-CENTRO</v>
      </c>
      <c r="B5320" s="8" t="s">
        <v>266</v>
      </c>
      <c r="C5320" s="8">
        <v>0</v>
      </c>
      <c r="D5320" t="s">
        <v>146</v>
      </c>
      <c r="E5320" s="24">
        <v>1.5389779434758799E-2</v>
      </c>
      <c r="F5320" s="24">
        <v>6.3302720708253796E-2</v>
      </c>
      <c r="G5320" s="24">
        <v>2.6005370563110398E-2</v>
      </c>
      <c r="H5320" s="9">
        <v>0</v>
      </c>
    </row>
    <row r="5321" spans="1:8" x14ac:dyDescent="0.35">
      <c r="A5321" s="8" t="str">
        <f t="shared" si="176"/>
        <v>Consumo per cápita (kg ó litros por individuo)Rape Ing.NOROESTE</v>
      </c>
      <c r="B5321" s="8" t="s">
        <v>266</v>
      </c>
      <c r="C5321" s="8">
        <v>0</v>
      </c>
      <c r="D5321" t="s">
        <v>147</v>
      </c>
      <c r="E5321" s="24">
        <v>6.6476177321545496E-2</v>
      </c>
      <c r="F5321" s="24">
        <v>2.7861009236544901E-2</v>
      </c>
      <c r="G5321" s="24">
        <v>5.9977752495304702E-2</v>
      </c>
      <c r="H5321" s="9">
        <v>0</v>
      </c>
    </row>
    <row r="5322" spans="1:8" x14ac:dyDescent="0.35">
      <c r="A5322" s="8" t="str">
        <f t="shared" si="176"/>
        <v>Consumo per cápita (kg ó litros por individuo)Rape Ing.&lt;2MIL</v>
      </c>
      <c r="B5322" s="8" t="s">
        <v>266</v>
      </c>
      <c r="C5322" s="8">
        <v>0</v>
      </c>
      <c r="D5322" t="s">
        <v>148</v>
      </c>
      <c r="E5322" s="24">
        <v>2.0785081701500899E-2</v>
      </c>
      <c r="F5322" s="24">
        <v>1.78889645427001E-2</v>
      </c>
      <c r="G5322" s="24">
        <v>6.42528731470532E-3</v>
      </c>
      <c r="H5322" s="9">
        <v>0</v>
      </c>
    </row>
    <row r="5323" spans="1:8" x14ac:dyDescent="0.35">
      <c r="A5323" s="8" t="str">
        <f t="shared" si="176"/>
        <v>Consumo per cápita (kg ó litros por individuo)Rape Ing.2-5MIL</v>
      </c>
      <c r="B5323" s="8" t="s">
        <v>266</v>
      </c>
      <c r="C5323" s="8">
        <v>0</v>
      </c>
      <c r="D5323" t="s">
        <v>149</v>
      </c>
      <c r="E5323" s="24">
        <v>1.3111610234765199E-3</v>
      </c>
      <c r="F5323" s="24">
        <v>8.5079401657880294E-3</v>
      </c>
      <c r="G5323" s="24">
        <v>1.34026305485509E-2</v>
      </c>
      <c r="H5323" s="9">
        <v>0</v>
      </c>
    </row>
    <row r="5324" spans="1:8" x14ac:dyDescent="0.35">
      <c r="A5324" s="8" t="str">
        <f t="shared" si="176"/>
        <v>Consumo per cápita (kg ó litros por individuo)Rape Ing.5-10MIL</v>
      </c>
      <c r="B5324" s="8" t="s">
        <v>266</v>
      </c>
      <c r="C5324" s="8">
        <v>0</v>
      </c>
      <c r="D5324" t="s">
        <v>150</v>
      </c>
      <c r="E5324" s="24">
        <v>3.9508206030588001E-2</v>
      </c>
      <c r="F5324" s="24">
        <v>2.8060880378784799E-2</v>
      </c>
      <c r="G5324" s="24">
        <v>7.9025783172503496E-3</v>
      </c>
      <c r="H5324" s="9">
        <v>0</v>
      </c>
    </row>
    <row r="5325" spans="1:8" x14ac:dyDescent="0.35">
      <c r="A5325" s="8" t="str">
        <f t="shared" si="176"/>
        <v>Consumo per cápita (kg ó litros por individuo)Rape Ing.10-30MIL</v>
      </c>
      <c r="B5325" s="8" t="s">
        <v>266</v>
      </c>
      <c r="C5325" s="8">
        <v>0</v>
      </c>
      <c r="D5325" t="s">
        <v>151</v>
      </c>
      <c r="E5325" s="24">
        <v>2.6136998912845998E-2</v>
      </c>
      <c r="F5325" s="24">
        <v>3.51037875089171E-2</v>
      </c>
      <c r="G5325" s="24">
        <v>1.25097160170431E-2</v>
      </c>
      <c r="H5325" s="9">
        <v>0</v>
      </c>
    </row>
    <row r="5326" spans="1:8" x14ac:dyDescent="0.35">
      <c r="A5326" s="8" t="str">
        <f t="shared" si="176"/>
        <v>Consumo per cápita (kg ó litros por individuo)Rape Ing.30-100MIL</v>
      </c>
      <c r="B5326" s="8" t="s">
        <v>266</v>
      </c>
      <c r="C5326" s="8">
        <v>0</v>
      </c>
      <c r="D5326" t="s">
        <v>152</v>
      </c>
      <c r="E5326" s="24">
        <v>3.0246046772841199E-2</v>
      </c>
      <c r="F5326" s="24">
        <v>2.3078742974208401E-2</v>
      </c>
      <c r="G5326" s="24">
        <v>3.4067765229492702E-2</v>
      </c>
      <c r="H5326" s="9">
        <v>0</v>
      </c>
    </row>
    <row r="5327" spans="1:8" x14ac:dyDescent="0.35">
      <c r="A5327" s="8" t="str">
        <f t="shared" si="176"/>
        <v>Consumo per cápita (kg ó litros por individuo)Rape Ing.100-200MIL</v>
      </c>
      <c r="B5327" s="8" t="s">
        <v>266</v>
      </c>
      <c r="C5327" s="8">
        <v>0</v>
      </c>
      <c r="D5327" t="s">
        <v>153</v>
      </c>
      <c r="E5327" s="24">
        <v>6.5700180962335398E-3</v>
      </c>
      <c r="F5327" s="24">
        <v>2.16076790025715E-2</v>
      </c>
      <c r="G5327" s="24">
        <v>2.25484711806987E-2</v>
      </c>
      <c r="H5327" s="9">
        <v>0</v>
      </c>
    </row>
    <row r="5328" spans="1:8" x14ac:dyDescent="0.35">
      <c r="A5328" s="8" t="str">
        <f t="shared" si="176"/>
        <v>Consumo per cápita (kg ó litros por individuo)Rape Ing.200-500MIL</v>
      </c>
      <c r="B5328" s="8" t="s">
        <v>266</v>
      </c>
      <c r="C5328" s="8">
        <v>0</v>
      </c>
      <c r="D5328" t="s">
        <v>154</v>
      </c>
      <c r="E5328" s="24">
        <v>2.5132056292616198E-2</v>
      </c>
      <c r="F5328" s="24">
        <v>2.3826194683984499E-2</v>
      </c>
      <c r="G5328" s="24">
        <v>1.63401338599269E-2</v>
      </c>
      <c r="H5328" s="9">
        <v>0</v>
      </c>
    </row>
    <row r="5329" spans="1:8" x14ac:dyDescent="0.35">
      <c r="A5329" s="8" t="str">
        <f t="shared" si="176"/>
        <v>Consumo per cápita (kg ó litros por individuo)Rape Ing.&gt;500MIL</v>
      </c>
      <c r="B5329" s="8" t="s">
        <v>266</v>
      </c>
      <c r="C5329" s="8">
        <v>0</v>
      </c>
      <c r="D5329" t="s">
        <v>155</v>
      </c>
      <c r="E5329" s="24">
        <v>3.6740198218983201E-2</v>
      </c>
      <c r="F5329" s="24">
        <v>2.0471209017323602E-2</v>
      </c>
      <c r="G5329" s="24">
        <v>1.24794834741943E-2</v>
      </c>
      <c r="H5329" s="9">
        <v>0</v>
      </c>
    </row>
    <row r="5330" spans="1:8" x14ac:dyDescent="0.35">
      <c r="A5330" s="8" t="str">
        <f t="shared" si="176"/>
        <v>Consumo per cápita (kg ó litros por individuo)Rape Ing.DE 15 A 19 AÑOS</v>
      </c>
      <c r="B5330" s="8" t="s">
        <v>266</v>
      </c>
      <c r="C5330" s="8">
        <v>0</v>
      </c>
      <c r="D5330" t="s">
        <v>156</v>
      </c>
      <c r="E5330" s="24" t="s">
        <v>285</v>
      </c>
      <c r="F5330" s="24" t="s">
        <v>285</v>
      </c>
      <c r="G5330" s="24" t="s">
        <v>285</v>
      </c>
      <c r="H5330" s="9">
        <v>0</v>
      </c>
    </row>
    <row r="5331" spans="1:8" x14ac:dyDescent="0.35">
      <c r="A5331" s="8" t="str">
        <f t="shared" si="176"/>
        <v>Consumo per cápita (kg ó litros por individuo)Rape Ing.DE 20 A 24 AÑOS</v>
      </c>
      <c r="B5331" s="8" t="s">
        <v>266</v>
      </c>
      <c r="C5331" s="8">
        <v>0</v>
      </c>
      <c r="D5331" t="s">
        <v>157</v>
      </c>
      <c r="E5331" s="24" t="s">
        <v>285</v>
      </c>
      <c r="F5331" s="24" t="s">
        <v>285</v>
      </c>
      <c r="G5331" s="24" t="s">
        <v>285</v>
      </c>
      <c r="H5331" s="9">
        <v>0</v>
      </c>
    </row>
    <row r="5332" spans="1:8" x14ac:dyDescent="0.35">
      <c r="A5332" s="8" t="str">
        <f t="shared" si="176"/>
        <v>Consumo per cápita (kg ó litros por individuo)Rape Ing.DE 25 A 34 AÑOS</v>
      </c>
      <c r="B5332" s="8" t="s">
        <v>266</v>
      </c>
      <c r="C5332" s="8">
        <v>0</v>
      </c>
      <c r="D5332" t="s">
        <v>158</v>
      </c>
      <c r="E5332" s="24">
        <v>2.1247108221187001E-3</v>
      </c>
      <c r="F5332" s="24">
        <v>1.67203561172473E-3</v>
      </c>
      <c r="G5332" s="24">
        <v>5.7470443114095498E-3</v>
      </c>
      <c r="H5332" s="9">
        <v>0</v>
      </c>
    </row>
    <row r="5333" spans="1:8" x14ac:dyDescent="0.35">
      <c r="A5333" s="8" t="str">
        <f t="shared" si="176"/>
        <v>Consumo per cápita (kg ó litros por individuo)Rape Ing.DE 35 A 49 AÑOS</v>
      </c>
      <c r="B5333" s="8" t="s">
        <v>266</v>
      </c>
      <c r="C5333" s="8">
        <v>0</v>
      </c>
      <c r="D5333" t="s">
        <v>159</v>
      </c>
      <c r="E5333" s="24">
        <v>1.29695879073135E-2</v>
      </c>
      <c r="F5333" s="24">
        <v>2.0802298805676599E-2</v>
      </c>
      <c r="G5333" s="24">
        <v>7.8685478257018403E-3</v>
      </c>
      <c r="H5333" s="9">
        <v>0</v>
      </c>
    </row>
    <row r="5334" spans="1:8" x14ac:dyDescent="0.35">
      <c r="A5334" s="8" t="str">
        <f t="shared" si="176"/>
        <v>Consumo per cápita (kg ó litros por individuo)Rape Ing.DE 50 A 59 AÑOS</v>
      </c>
      <c r="B5334" s="8" t="s">
        <v>266</v>
      </c>
      <c r="C5334" s="8">
        <v>0</v>
      </c>
      <c r="D5334" t="s">
        <v>160</v>
      </c>
      <c r="E5334" s="24">
        <v>2.5679129065918901E-2</v>
      </c>
      <c r="F5334" s="24">
        <v>2.0622689231556701E-2</v>
      </c>
      <c r="G5334" s="24">
        <v>1.28981431187254E-2</v>
      </c>
      <c r="H5334" s="9">
        <v>0</v>
      </c>
    </row>
    <row r="5335" spans="1:8" x14ac:dyDescent="0.35">
      <c r="A5335" s="8" t="str">
        <f t="shared" si="176"/>
        <v>Consumo per cápita (kg ó litros por individuo)Rape Ing.DE 60 A 75 AÑOS</v>
      </c>
      <c r="B5335" s="8" t="s">
        <v>266</v>
      </c>
      <c r="C5335" s="8">
        <v>0</v>
      </c>
      <c r="D5335" t="s">
        <v>161</v>
      </c>
      <c r="E5335" s="24">
        <v>7.3206357603755906E-2</v>
      </c>
      <c r="F5335" s="24">
        <v>5.8979179732667301E-2</v>
      </c>
      <c r="G5335" s="24">
        <v>5.2622978124676298E-2</v>
      </c>
      <c r="H5335" s="9">
        <v>0</v>
      </c>
    </row>
    <row r="5336" spans="1:8" x14ac:dyDescent="0.35">
      <c r="A5336" s="8" t="str">
        <f t="shared" si="176"/>
        <v>Consumo per cápita (kg ó litros por individuo)Rape Ing.NIVEL ALTO</v>
      </c>
      <c r="B5336" s="8" t="s">
        <v>266</v>
      </c>
      <c r="C5336" s="8">
        <v>0</v>
      </c>
      <c r="D5336" t="s">
        <v>245</v>
      </c>
      <c r="E5336" s="24">
        <v>2.2950985353473601E-2</v>
      </c>
      <c r="F5336" s="24">
        <v>2.54711587572123E-2</v>
      </c>
      <c r="G5336" s="24">
        <v>1.8003538840822099E-2</v>
      </c>
      <c r="H5336" s="9">
        <v>0</v>
      </c>
    </row>
    <row r="5337" spans="1:8" x14ac:dyDescent="0.35">
      <c r="A5337" s="8" t="str">
        <f t="shared" si="176"/>
        <v>Consumo per cápita (kg ó litros por individuo)Rape Ing.NIVEL MEDIO ALTO</v>
      </c>
      <c r="B5337" s="8" t="s">
        <v>266</v>
      </c>
      <c r="C5337" s="8">
        <v>0</v>
      </c>
      <c r="D5337" t="s">
        <v>246</v>
      </c>
      <c r="E5337" s="24">
        <v>2.6800002214711599E-2</v>
      </c>
      <c r="F5337" s="24">
        <v>1.4105585716209099E-2</v>
      </c>
      <c r="G5337" s="24">
        <v>1.35133541162674E-2</v>
      </c>
      <c r="H5337" s="9">
        <v>0</v>
      </c>
    </row>
    <row r="5338" spans="1:8" x14ac:dyDescent="0.35">
      <c r="A5338" s="8" t="str">
        <f t="shared" si="176"/>
        <v>Consumo per cápita (kg ó litros por individuo)Rape Ing.NIVEL MEDIO</v>
      </c>
      <c r="B5338" s="8" t="s">
        <v>266</v>
      </c>
      <c r="C5338" s="8">
        <v>0</v>
      </c>
      <c r="D5338" t="s">
        <v>247</v>
      </c>
      <c r="E5338" s="24">
        <v>3.4985467557070202E-2</v>
      </c>
      <c r="F5338" s="24">
        <v>4.2204899714487397E-2</v>
      </c>
      <c r="G5338" s="24">
        <v>2.0443389683122301E-2</v>
      </c>
      <c r="H5338" s="9">
        <v>0</v>
      </c>
    </row>
    <row r="5339" spans="1:8" x14ac:dyDescent="0.35">
      <c r="A5339" s="8" t="str">
        <f t="shared" si="176"/>
        <v>Consumo per cápita (kg ó litros por individuo)Rape Ing.NIVEL MEDIO BAJO</v>
      </c>
      <c r="B5339" s="8" t="s">
        <v>266</v>
      </c>
      <c r="C5339" s="8">
        <v>0</v>
      </c>
      <c r="D5339" t="s">
        <v>248</v>
      </c>
      <c r="E5339" s="24">
        <v>1.8813675878826999E-2</v>
      </c>
      <c r="F5339" s="24">
        <v>2.34050586943731E-2</v>
      </c>
      <c r="G5339" s="24">
        <v>1.47825527706113E-2</v>
      </c>
      <c r="H5339" s="9">
        <v>0</v>
      </c>
    </row>
    <row r="5340" spans="1:8" x14ac:dyDescent="0.35">
      <c r="A5340" s="8" t="str">
        <f t="shared" si="176"/>
        <v>Consumo per cápita (kg ó litros por individuo)Rape Ing.NIVEL BAJO</v>
      </c>
      <c r="B5340" s="8" t="s">
        <v>266</v>
      </c>
      <c r="C5340" s="8">
        <v>0</v>
      </c>
      <c r="D5340" t="s">
        <v>249</v>
      </c>
      <c r="E5340" s="24">
        <v>2.2976247087935001E-2</v>
      </c>
      <c r="F5340" s="24">
        <v>8.1762576666061394E-3</v>
      </c>
      <c r="G5340" s="24">
        <v>1.9882531175072399E-2</v>
      </c>
      <c r="H5340" s="9">
        <v>0</v>
      </c>
    </row>
    <row r="5341" spans="1:8" x14ac:dyDescent="0.35">
      <c r="A5341" s="8" t="str">
        <f t="shared" si="176"/>
        <v>Consumo per cápita (kg ó litros por individuo)Rape Ing.HOMBRE</v>
      </c>
      <c r="B5341" s="8" t="s">
        <v>266</v>
      </c>
      <c r="C5341" s="8">
        <v>0</v>
      </c>
      <c r="D5341" t="s">
        <v>166</v>
      </c>
      <c r="E5341" s="24">
        <v>3.0548916730548801E-2</v>
      </c>
      <c r="F5341" s="24">
        <v>3.0949428883105298E-2</v>
      </c>
      <c r="G5341" s="24">
        <v>1.7637487423029102E-2</v>
      </c>
      <c r="H5341" s="9">
        <v>0</v>
      </c>
    </row>
    <row r="5342" spans="1:8" x14ac:dyDescent="0.35">
      <c r="A5342" s="8" t="str">
        <f t="shared" si="176"/>
        <v>Consumo per cápita (kg ó litros por individuo)Rape Ing.MUJER</v>
      </c>
      <c r="B5342" s="8" t="s">
        <v>266</v>
      </c>
      <c r="C5342" s="8">
        <v>0</v>
      </c>
      <c r="D5342" t="s">
        <v>167</v>
      </c>
      <c r="E5342" s="24">
        <v>2.1323456273610202E-2</v>
      </c>
      <c r="F5342" s="24">
        <v>1.6999707438265201E-2</v>
      </c>
      <c r="G5342" s="24">
        <v>1.80793175731872E-2</v>
      </c>
      <c r="H5342" s="9">
        <v>0</v>
      </c>
    </row>
    <row r="5343" spans="1:8" x14ac:dyDescent="0.35">
      <c r="A5343" s="8" t="str">
        <f t="shared" ref="A5343:A5372" si="177">$I$4683&amp;$C$5343&amp;D5343</f>
        <v>Consumo per cápita (kg ó litros por individuo)Dorada Ing.T.ESPAÑA</v>
      </c>
      <c r="B5343" s="8" t="s">
        <v>266</v>
      </c>
      <c r="C5343" s="8" t="s">
        <v>82</v>
      </c>
      <c r="D5343" t="s">
        <v>138</v>
      </c>
      <c r="E5343" s="24">
        <v>3.6592468855545401E-2</v>
      </c>
      <c r="F5343" s="24">
        <v>2.8835449152483501E-2</v>
      </c>
      <c r="G5343" s="24">
        <v>2.29277409381895E-2</v>
      </c>
      <c r="H5343" s="9">
        <v>0</v>
      </c>
    </row>
    <row r="5344" spans="1:8" x14ac:dyDescent="0.35">
      <c r="A5344" s="8" t="str">
        <f t="shared" si="177"/>
        <v>Consumo per cápita (kg ó litros por individuo)Dorada Ing.BCN AM</v>
      </c>
      <c r="B5344" s="8" t="s">
        <v>266</v>
      </c>
      <c r="C5344" s="8">
        <v>0</v>
      </c>
      <c r="D5344" t="s">
        <v>140</v>
      </c>
      <c r="E5344" s="24">
        <v>3.9541782975499998E-2</v>
      </c>
      <c r="F5344" s="24">
        <v>2.8500403487946201E-2</v>
      </c>
      <c r="G5344" s="24">
        <v>1.70296814779398E-2</v>
      </c>
      <c r="H5344" s="9">
        <v>0</v>
      </c>
    </row>
    <row r="5345" spans="1:8" x14ac:dyDescent="0.35">
      <c r="A5345" s="8" t="str">
        <f t="shared" si="177"/>
        <v>Consumo per cápita (kg ó litros por individuo)Dorada Ing.REST.CAT ARAGON</v>
      </c>
      <c r="B5345" s="8" t="s">
        <v>266</v>
      </c>
      <c r="C5345" s="8">
        <v>0</v>
      </c>
      <c r="D5345" t="s">
        <v>141</v>
      </c>
      <c r="E5345" s="24">
        <v>2.8604610255031599E-2</v>
      </c>
      <c r="F5345" s="24">
        <v>4.2484863859540201E-2</v>
      </c>
      <c r="G5345" s="24">
        <v>2.4930686415207699E-2</v>
      </c>
      <c r="H5345" s="9">
        <v>0</v>
      </c>
    </row>
    <row r="5346" spans="1:8" x14ac:dyDescent="0.35">
      <c r="A5346" s="8" t="str">
        <f t="shared" si="177"/>
        <v>Consumo per cápita (kg ó litros por individuo)Dorada Ing.LEVANTE</v>
      </c>
      <c r="B5346" s="8" t="s">
        <v>266</v>
      </c>
      <c r="C5346" s="8">
        <v>0</v>
      </c>
      <c r="D5346" t="s">
        <v>142</v>
      </c>
      <c r="E5346" s="24">
        <v>2.1645670805441799E-2</v>
      </c>
      <c r="F5346" s="24">
        <v>3.3857029195696497E-2</v>
      </c>
      <c r="G5346" s="24">
        <v>1.16493877677774E-2</v>
      </c>
      <c r="H5346" s="9">
        <v>0</v>
      </c>
    </row>
    <row r="5347" spans="1:8" x14ac:dyDescent="0.35">
      <c r="A5347" s="8" t="str">
        <f t="shared" si="177"/>
        <v>Consumo per cápita (kg ó litros por individuo)Dorada Ing.ANDALUCIA</v>
      </c>
      <c r="B5347" s="8" t="s">
        <v>266</v>
      </c>
      <c r="C5347" s="8">
        <v>0</v>
      </c>
      <c r="D5347" t="s">
        <v>143</v>
      </c>
      <c r="E5347" s="24">
        <v>2.1212531758949101E-2</v>
      </c>
      <c r="F5347" s="24">
        <v>1.34671575590383E-2</v>
      </c>
      <c r="G5347" s="24">
        <v>7.77990335993983E-3</v>
      </c>
      <c r="H5347" s="9">
        <v>0</v>
      </c>
    </row>
    <row r="5348" spans="1:8" x14ac:dyDescent="0.35">
      <c r="A5348" s="8" t="str">
        <f t="shared" si="177"/>
        <v>Consumo per cápita (kg ó litros por individuo)Dorada Ing.MDD AM</v>
      </c>
      <c r="B5348" s="8" t="s">
        <v>266</v>
      </c>
      <c r="C5348" s="8">
        <v>0</v>
      </c>
      <c r="D5348" t="s">
        <v>144</v>
      </c>
      <c r="E5348" s="24">
        <v>0.121718429952723</v>
      </c>
      <c r="F5348" s="24">
        <v>6.5461498690173994E-2</v>
      </c>
      <c r="G5348" s="24">
        <v>7.0254748746120005E-2</v>
      </c>
      <c r="H5348" s="9">
        <v>0</v>
      </c>
    </row>
    <row r="5349" spans="1:8" x14ac:dyDescent="0.35">
      <c r="A5349" s="8" t="str">
        <f t="shared" si="177"/>
        <v>Consumo per cápita (kg ó litros por individuo)Dorada Ing.RTO CENTRO</v>
      </c>
      <c r="B5349" s="8" t="s">
        <v>266</v>
      </c>
      <c r="C5349" s="8">
        <v>0</v>
      </c>
      <c r="D5349" t="s">
        <v>145</v>
      </c>
      <c r="E5349" s="24">
        <v>2.5263034659301201E-2</v>
      </c>
      <c r="F5349" s="24">
        <v>1.0459436560480401E-2</v>
      </c>
      <c r="G5349" s="24">
        <v>1.2874279502207899E-2</v>
      </c>
      <c r="H5349" s="9">
        <v>0</v>
      </c>
    </row>
    <row r="5350" spans="1:8" x14ac:dyDescent="0.35">
      <c r="A5350" s="8" t="str">
        <f t="shared" si="177"/>
        <v>Consumo per cápita (kg ó litros por individuo)Dorada Ing.NORTE-CENTRO</v>
      </c>
      <c r="B5350" s="8" t="s">
        <v>266</v>
      </c>
      <c r="C5350" s="8">
        <v>0</v>
      </c>
      <c r="D5350" t="s">
        <v>146</v>
      </c>
      <c r="E5350" s="24">
        <v>1.4080751762957601E-2</v>
      </c>
      <c r="F5350" s="24">
        <v>8.7766661161852201E-3</v>
      </c>
      <c r="G5350" s="24">
        <v>1.2692369820383799E-2</v>
      </c>
      <c r="H5350" s="9">
        <v>0</v>
      </c>
    </row>
    <row r="5351" spans="1:8" x14ac:dyDescent="0.35">
      <c r="A5351" s="8" t="str">
        <f t="shared" si="177"/>
        <v>Consumo per cápita (kg ó litros por individuo)Dorada Ing.NOROESTE</v>
      </c>
      <c r="B5351" s="8" t="s">
        <v>266</v>
      </c>
      <c r="C5351" s="8">
        <v>0</v>
      </c>
      <c r="D5351" t="s">
        <v>147</v>
      </c>
      <c r="E5351" s="24">
        <v>1.59219503150894E-2</v>
      </c>
      <c r="F5351" s="24">
        <v>2.1499056601485801E-2</v>
      </c>
      <c r="G5351" s="24">
        <v>3.0043797720068301E-2</v>
      </c>
      <c r="H5351" s="9">
        <v>0</v>
      </c>
    </row>
    <row r="5352" spans="1:8" x14ac:dyDescent="0.35">
      <c r="A5352" s="8" t="str">
        <f t="shared" si="177"/>
        <v>Consumo per cápita (kg ó litros por individuo)Dorada Ing.&lt;2MIL</v>
      </c>
      <c r="B5352" s="8" t="s">
        <v>266</v>
      </c>
      <c r="C5352" s="8">
        <v>0</v>
      </c>
      <c r="D5352" t="s">
        <v>148</v>
      </c>
      <c r="E5352" s="24">
        <v>2.6911256757262501E-2</v>
      </c>
      <c r="F5352" s="24">
        <v>1.8738771328235902E-2</v>
      </c>
      <c r="G5352" s="24">
        <v>2.5670331033797199E-2</v>
      </c>
      <c r="H5352" s="9">
        <v>0</v>
      </c>
    </row>
    <row r="5353" spans="1:8" x14ac:dyDescent="0.35">
      <c r="A5353" s="8" t="str">
        <f t="shared" si="177"/>
        <v>Consumo per cápita (kg ó litros por individuo)Dorada Ing.2-5MIL</v>
      </c>
      <c r="B5353" s="8" t="s">
        <v>266</v>
      </c>
      <c r="C5353" s="8">
        <v>0</v>
      </c>
      <c r="D5353" t="s">
        <v>149</v>
      </c>
      <c r="E5353" s="24">
        <v>1.23047005879989E-2</v>
      </c>
      <c r="F5353" s="24">
        <v>1.3739108794640399E-3</v>
      </c>
      <c r="G5353" s="24">
        <v>2.1513460002490398E-2</v>
      </c>
      <c r="H5353" s="9">
        <v>0</v>
      </c>
    </row>
    <row r="5354" spans="1:8" x14ac:dyDescent="0.35">
      <c r="A5354" s="8" t="str">
        <f t="shared" si="177"/>
        <v>Consumo per cápita (kg ó litros por individuo)Dorada Ing.5-10MIL</v>
      </c>
      <c r="B5354" s="8" t="s">
        <v>266</v>
      </c>
      <c r="C5354" s="8">
        <v>0</v>
      </c>
      <c r="D5354" t="s">
        <v>150</v>
      </c>
      <c r="E5354" s="24">
        <v>3.7170447905590202E-2</v>
      </c>
      <c r="F5354" s="24">
        <v>6.0310480142280902E-2</v>
      </c>
      <c r="G5354" s="24">
        <v>1.3916522983390699E-2</v>
      </c>
      <c r="H5354" s="9">
        <v>0</v>
      </c>
    </row>
    <row r="5355" spans="1:8" x14ac:dyDescent="0.35">
      <c r="A5355" s="8" t="str">
        <f t="shared" si="177"/>
        <v>Consumo per cápita (kg ó litros por individuo)Dorada Ing.10-30MIL</v>
      </c>
      <c r="B5355" s="8" t="s">
        <v>266</v>
      </c>
      <c r="C5355" s="8">
        <v>0</v>
      </c>
      <c r="D5355" t="s">
        <v>151</v>
      </c>
      <c r="E5355" s="24">
        <v>1.4815605615404299E-2</v>
      </c>
      <c r="F5355" s="24">
        <v>1.43221963145496E-2</v>
      </c>
      <c r="G5355" s="24">
        <v>9.3972409717642501E-3</v>
      </c>
      <c r="H5355" s="9">
        <v>0</v>
      </c>
    </row>
    <row r="5356" spans="1:8" x14ac:dyDescent="0.35">
      <c r="A5356" s="8" t="str">
        <f t="shared" si="177"/>
        <v>Consumo per cápita (kg ó litros por individuo)Dorada Ing.30-100MIL</v>
      </c>
      <c r="B5356" s="8" t="s">
        <v>266</v>
      </c>
      <c r="C5356" s="8">
        <v>0</v>
      </c>
      <c r="D5356" t="s">
        <v>152</v>
      </c>
      <c r="E5356" s="24">
        <v>2.7471356785900201E-2</v>
      </c>
      <c r="F5356" s="24">
        <v>2.3184245227929799E-2</v>
      </c>
      <c r="G5356" s="24">
        <v>1.2348197225459301E-2</v>
      </c>
      <c r="H5356" s="9">
        <v>0</v>
      </c>
    </row>
    <row r="5357" spans="1:8" x14ac:dyDescent="0.35">
      <c r="A5357" s="8" t="str">
        <f t="shared" si="177"/>
        <v>Consumo per cápita (kg ó litros por individuo)Dorada Ing.100-200MIL</v>
      </c>
      <c r="B5357" s="8" t="s">
        <v>266</v>
      </c>
      <c r="C5357" s="8">
        <v>0</v>
      </c>
      <c r="D5357" t="s">
        <v>153</v>
      </c>
      <c r="E5357" s="24">
        <v>4.4741689987656E-2</v>
      </c>
      <c r="F5357" s="24">
        <v>3.84173415925071E-2</v>
      </c>
      <c r="G5357" s="24">
        <v>2.2594474500220701E-2</v>
      </c>
      <c r="H5357" s="9">
        <v>0</v>
      </c>
    </row>
    <row r="5358" spans="1:8" x14ac:dyDescent="0.35">
      <c r="A5358" s="8" t="str">
        <f t="shared" si="177"/>
        <v>Consumo per cápita (kg ó litros por individuo)Dorada Ing.200-500MIL</v>
      </c>
      <c r="B5358" s="8" t="s">
        <v>266</v>
      </c>
      <c r="C5358" s="8">
        <v>0</v>
      </c>
      <c r="D5358" t="s">
        <v>154</v>
      </c>
      <c r="E5358" s="24">
        <v>8.3219239484518294E-3</v>
      </c>
      <c r="F5358" s="24">
        <v>1.4131704149037199E-2</v>
      </c>
      <c r="G5358" s="24">
        <v>2.0234821257026098E-2</v>
      </c>
      <c r="H5358" s="9">
        <v>0</v>
      </c>
    </row>
    <row r="5359" spans="1:8" x14ac:dyDescent="0.35">
      <c r="A5359" s="8" t="str">
        <f t="shared" si="177"/>
        <v>Consumo per cápita (kg ó litros por individuo)Dorada Ing.&gt;500MIL</v>
      </c>
      <c r="B5359" s="8" t="s">
        <v>266</v>
      </c>
      <c r="C5359" s="8">
        <v>0</v>
      </c>
      <c r="D5359" t="s">
        <v>155</v>
      </c>
      <c r="E5359" s="24">
        <v>0.100457262873447</v>
      </c>
      <c r="F5359" s="24">
        <v>5.52299256910165E-2</v>
      </c>
      <c r="G5359" s="24">
        <v>5.65063355972159E-2</v>
      </c>
      <c r="H5359" s="9">
        <v>0</v>
      </c>
    </row>
    <row r="5360" spans="1:8" x14ac:dyDescent="0.35">
      <c r="A5360" s="8" t="str">
        <f t="shared" si="177"/>
        <v>Consumo per cápita (kg ó litros por individuo)Dorada Ing.DE 15 A 19 AÑOS</v>
      </c>
      <c r="B5360" s="8" t="s">
        <v>266</v>
      </c>
      <c r="C5360" s="8">
        <v>0</v>
      </c>
      <c r="D5360" t="s">
        <v>156</v>
      </c>
      <c r="E5360" s="24" t="s">
        <v>285</v>
      </c>
      <c r="F5360" s="24" t="s">
        <v>285</v>
      </c>
      <c r="G5360" s="24" t="s">
        <v>285</v>
      </c>
      <c r="H5360" s="9">
        <v>0</v>
      </c>
    </row>
    <row r="5361" spans="1:8" x14ac:dyDescent="0.35">
      <c r="A5361" s="8" t="str">
        <f t="shared" si="177"/>
        <v>Consumo per cápita (kg ó litros por individuo)Dorada Ing.DE 20 A 24 AÑOS</v>
      </c>
      <c r="B5361" s="8" t="s">
        <v>266</v>
      </c>
      <c r="C5361" s="8">
        <v>0</v>
      </c>
      <c r="D5361" t="s">
        <v>157</v>
      </c>
      <c r="E5361" s="24">
        <v>1.47982660199846E-2</v>
      </c>
      <c r="F5361" s="24" t="s">
        <v>285</v>
      </c>
      <c r="G5361" s="24" t="s">
        <v>285</v>
      </c>
      <c r="H5361" s="9">
        <v>0</v>
      </c>
    </row>
    <row r="5362" spans="1:8" x14ac:dyDescent="0.35">
      <c r="A5362" s="8" t="str">
        <f t="shared" si="177"/>
        <v>Consumo per cápita (kg ó litros por individuo)Dorada Ing.DE 25 A 34 AÑOS</v>
      </c>
      <c r="B5362" s="8" t="s">
        <v>266</v>
      </c>
      <c r="C5362" s="8">
        <v>0</v>
      </c>
      <c r="D5362" t="s">
        <v>158</v>
      </c>
      <c r="E5362" s="24">
        <v>1.16966176258568E-2</v>
      </c>
      <c r="F5362" s="24">
        <v>9.29396319241153E-3</v>
      </c>
      <c r="G5362" s="24">
        <v>6.4273682897100599E-3</v>
      </c>
      <c r="H5362" s="9">
        <v>0</v>
      </c>
    </row>
    <row r="5363" spans="1:8" x14ac:dyDescent="0.35">
      <c r="A5363" s="8" t="str">
        <f t="shared" si="177"/>
        <v>Consumo per cápita (kg ó litros por individuo)Dorada Ing.DE 35 A 49 AÑOS</v>
      </c>
      <c r="B5363" s="8" t="s">
        <v>266</v>
      </c>
      <c r="C5363" s="8">
        <v>0</v>
      </c>
      <c r="D5363" t="s">
        <v>159</v>
      </c>
      <c r="E5363" s="24">
        <v>1.8788072549469799E-2</v>
      </c>
      <c r="F5363" s="24">
        <v>1.49131223895131E-2</v>
      </c>
      <c r="G5363" s="24">
        <v>1.01414303852833E-2</v>
      </c>
      <c r="H5363" s="9">
        <v>0</v>
      </c>
    </row>
    <row r="5364" spans="1:8" x14ac:dyDescent="0.35">
      <c r="A5364" s="8" t="str">
        <f t="shared" si="177"/>
        <v>Consumo per cápita (kg ó litros por individuo)Dorada Ing.DE 50 A 59 AÑOS</v>
      </c>
      <c r="B5364" s="8" t="s">
        <v>266</v>
      </c>
      <c r="C5364" s="8">
        <v>0</v>
      </c>
      <c r="D5364" t="s">
        <v>160</v>
      </c>
      <c r="E5364" s="24">
        <v>3.3963039499348403E-2</v>
      </c>
      <c r="F5364" s="24">
        <v>2.4628883272831501E-2</v>
      </c>
      <c r="G5364" s="24">
        <v>1.10076717096034E-2</v>
      </c>
      <c r="H5364" s="9">
        <v>0</v>
      </c>
    </row>
    <row r="5365" spans="1:8" x14ac:dyDescent="0.35">
      <c r="A5365" s="8" t="str">
        <f t="shared" si="177"/>
        <v>Consumo per cápita (kg ó litros por individuo)Dorada Ing.DE 60 A 75 AÑOS</v>
      </c>
      <c r="B5365" s="8" t="s">
        <v>266</v>
      </c>
      <c r="C5365" s="8">
        <v>0</v>
      </c>
      <c r="D5365" t="s">
        <v>161</v>
      </c>
      <c r="E5365" s="24">
        <v>9.4982775749089504E-2</v>
      </c>
      <c r="F5365" s="24">
        <v>7.95081702850476E-2</v>
      </c>
      <c r="G5365" s="24">
        <v>7.2873738925264803E-2</v>
      </c>
      <c r="H5365" s="9">
        <v>0</v>
      </c>
    </row>
    <row r="5366" spans="1:8" x14ac:dyDescent="0.35">
      <c r="A5366" s="8" t="str">
        <f t="shared" si="177"/>
        <v>Consumo per cápita (kg ó litros por individuo)Dorada Ing.NIVEL ALTO</v>
      </c>
      <c r="B5366" s="8" t="s">
        <v>266</v>
      </c>
      <c r="C5366" s="8">
        <v>0</v>
      </c>
      <c r="D5366" t="s">
        <v>245</v>
      </c>
      <c r="E5366" s="24">
        <v>5.84639580119026E-2</v>
      </c>
      <c r="F5366" s="24">
        <v>2.0275337560936701E-2</v>
      </c>
      <c r="G5366" s="24">
        <v>3.1480893775305899E-2</v>
      </c>
      <c r="H5366" s="9">
        <v>0</v>
      </c>
    </row>
    <row r="5367" spans="1:8" x14ac:dyDescent="0.35">
      <c r="A5367" s="8" t="str">
        <f t="shared" si="177"/>
        <v>Consumo per cápita (kg ó litros por individuo)Dorada Ing.NIVEL MEDIO ALTO</v>
      </c>
      <c r="B5367" s="8" t="s">
        <v>266</v>
      </c>
      <c r="C5367" s="8">
        <v>0</v>
      </c>
      <c r="D5367" t="s">
        <v>246</v>
      </c>
      <c r="E5367" s="24">
        <v>1.1328690403728799E-2</v>
      </c>
      <c r="F5367" s="24">
        <v>1.7804983592820001E-2</v>
      </c>
      <c r="G5367" s="24">
        <v>7.5153217886061996E-3</v>
      </c>
      <c r="H5367" s="9">
        <v>0</v>
      </c>
    </row>
    <row r="5368" spans="1:8" x14ac:dyDescent="0.35">
      <c r="A5368" s="8" t="str">
        <f t="shared" si="177"/>
        <v>Consumo per cápita (kg ó litros por individuo)Dorada Ing.NIVEL MEDIO</v>
      </c>
      <c r="B5368" s="8" t="s">
        <v>266</v>
      </c>
      <c r="C5368" s="8">
        <v>0</v>
      </c>
      <c r="D5368" t="s">
        <v>247</v>
      </c>
      <c r="E5368" s="24">
        <v>2.9266991480823901E-2</v>
      </c>
      <c r="F5368" s="24">
        <v>3.4903403560141398E-2</v>
      </c>
      <c r="G5368" s="24">
        <v>1.6358861107542099E-2</v>
      </c>
      <c r="H5368" s="9">
        <v>0</v>
      </c>
    </row>
    <row r="5369" spans="1:8" x14ac:dyDescent="0.35">
      <c r="A5369" s="8" t="str">
        <f t="shared" si="177"/>
        <v>Consumo per cápita (kg ó litros por individuo)Dorada Ing.NIVEL MEDIO BAJO</v>
      </c>
      <c r="B5369" s="8" t="s">
        <v>266</v>
      </c>
      <c r="C5369" s="8">
        <v>0</v>
      </c>
      <c r="D5369" t="s">
        <v>248</v>
      </c>
      <c r="E5369" s="24">
        <v>2.7871039981820701E-2</v>
      </c>
      <c r="F5369" s="24">
        <v>2.5102777038102299E-2</v>
      </c>
      <c r="G5369" s="24">
        <v>1.8131421036094102E-2</v>
      </c>
      <c r="H5369" s="9">
        <v>0</v>
      </c>
    </row>
    <row r="5370" spans="1:8" x14ac:dyDescent="0.35">
      <c r="A5370" s="8" t="str">
        <f t="shared" si="177"/>
        <v>Consumo per cápita (kg ó litros por individuo)Dorada Ing.NIVEL BAJO</v>
      </c>
      <c r="B5370" s="8" t="s">
        <v>266</v>
      </c>
      <c r="C5370" s="8">
        <v>0</v>
      </c>
      <c r="D5370" t="s">
        <v>249</v>
      </c>
      <c r="E5370" s="24">
        <v>4.5524325943870098E-2</v>
      </c>
      <c r="F5370" s="24">
        <v>4.1078987349229198E-2</v>
      </c>
      <c r="G5370" s="24">
        <v>3.5613385787738198E-2</v>
      </c>
      <c r="H5370" s="9">
        <v>0</v>
      </c>
    </row>
    <row r="5371" spans="1:8" x14ac:dyDescent="0.35">
      <c r="A5371" s="8" t="str">
        <f t="shared" si="177"/>
        <v>Consumo per cápita (kg ó litros por individuo)Dorada Ing.HOMBRE</v>
      </c>
      <c r="B5371" s="8" t="s">
        <v>266</v>
      </c>
      <c r="C5371" s="8">
        <v>0</v>
      </c>
      <c r="D5371" t="s">
        <v>166</v>
      </c>
      <c r="E5371" s="24">
        <v>5.2013472270089199E-2</v>
      </c>
      <c r="F5371" s="24">
        <v>3.5911710700891802E-2</v>
      </c>
      <c r="G5371" s="24">
        <v>2.8492786731702E-2</v>
      </c>
      <c r="H5371" s="9">
        <v>0</v>
      </c>
    </row>
    <row r="5372" spans="1:8" x14ac:dyDescent="0.35">
      <c r="A5372" s="8" t="str">
        <f t="shared" si="177"/>
        <v>Consumo per cápita (kg ó litros por individuo)Dorada Ing.MUJER</v>
      </c>
      <c r="B5372" s="8" t="s">
        <v>266</v>
      </c>
      <c r="C5372" s="8">
        <v>0</v>
      </c>
      <c r="D5372" t="s">
        <v>167</v>
      </c>
      <c r="E5372" s="24">
        <v>2.1355347442972499E-2</v>
      </c>
      <c r="F5372" s="24">
        <v>2.1855237026790601E-2</v>
      </c>
      <c r="G5372" s="24">
        <v>1.7427785373346698E-2</v>
      </c>
      <c r="H5372" s="9">
        <v>0</v>
      </c>
    </row>
    <row r="5373" spans="1:8" x14ac:dyDescent="0.35">
      <c r="A5373" s="8" t="str">
        <f t="shared" ref="A5373:A5402" si="178">$I$4683&amp;$C$5373&amp;D5373</f>
        <v>Consumo per cápita (kg ó litros por individuo)Salmon Ing.T.ESPAÑA</v>
      </c>
      <c r="B5373" s="8" t="s">
        <v>266</v>
      </c>
      <c r="C5373" s="8" t="s">
        <v>83</v>
      </c>
      <c r="D5373" t="s">
        <v>138</v>
      </c>
      <c r="E5373" s="24">
        <v>0.170668480595601</v>
      </c>
      <c r="F5373" s="24">
        <v>0.221816533450302</v>
      </c>
      <c r="G5373" s="24">
        <v>0.23487304062643599</v>
      </c>
      <c r="H5373" s="9">
        <v>0</v>
      </c>
    </row>
    <row r="5374" spans="1:8" x14ac:dyDescent="0.35">
      <c r="A5374" s="8" t="str">
        <f t="shared" si="178"/>
        <v>Consumo per cápita (kg ó litros por individuo)Salmon Ing.BCN AM</v>
      </c>
      <c r="B5374" s="8" t="s">
        <v>266</v>
      </c>
      <c r="C5374" s="8">
        <v>0</v>
      </c>
      <c r="D5374" t="s">
        <v>140</v>
      </c>
      <c r="E5374" s="24">
        <v>0.260947255505453</v>
      </c>
      <c r="F5374" s="24">
        <v>0.27013659286644098</v>
      </c>
      <c r="G5374" s="24">
        <v>0.35747046966576201</v>
      </c>
      <c r="H5374" s="9">
        <v>0</v>
      </c>
    </row>
    <row r="5375" spans="1:8" x14ac:dyDescent="0.35">
      <c r="A5375" s="8" t="str">
        <f t="shared" si="178"/>
        <v>Consumo per cápita (kg ó litros por individuo)Salmon Ing.REST.CAT ARAGON</v>
      </c>
      <c r="B5375" s="8" t="s">
        <v>266</v>
      </c>
      <c r="C5375" s="8">
        <v>0</v>
      </c>
      <c r="D5375" t="s">
        <v>141</v>
      </c>
      <c r="E5375" s="24">
        <v>0.18537804226242</v>
      </c>
      <c r="F5375" s="24">
        <v>0.25373577320409202</v>
      </c>
      <c r="G5375" s="24">
        <v>0.34359045615123501</v>
      </c>
      <c r="H5375" s="9">
        <v>0</v>
      </c>
    </row>
    <row r="5376" spans="1:8" x14ac:dyDescent="0.35">
      <c r="A5376" s="8" t="str">
        <f t="shared" si="178"/>
        <v>Consumo per cápita (kg ó litros por individuo)Salmon Ing.LEVANTE</v>
      </c>
      <c r="B5376" s="8" t="s">
        <v>266</v>
      </c>
      <c r="C5376" s="8">
        <v>0</v>
      </c>
      <c r="D5376" t="s">
        <v>142</v>
      </c>
      <c r="E5376" s="24">
        <v>0.19931415102514499</v>
      </c>
      <c r="F5376" s="24">
        <v>0.228105002897946</v>
      </c>
      <c r="G5376" s="24">
        <v>0.29049335822135403</v>
      </c>
      <c r="H5376" s="9">
        <v>0</v>
      </c>
    </row>
    <row r="5377" spans="1:8" x14ac:dyDescent="0.35">
      <c r="A5377" s="8" t="str">
        <f t="shared" si="178"/>
        <v>Consumo per cápita (kg ó litros por individuo)Salmon Ing.ANDALUCIA</v>
      </c>
      <c r="B5377" s="8" t="s">
        <v>266</v>
      </c>
      <c r="C5377" s="8">
        <v>0</v>
      </c>
      <c r="D5377" t="s">
        <v>143</v>
      </c>
      <c r="E5377" s="24">
        <v>0.120797015231786</v>
      </c>
      <c r="F5377" s="24">
        <v>0.13200027098648101</v>
      </c>
      <c r="G5377" s="24">
        <v>0.140636995018942</v>
      </c>
      <c r="H5377" s="9">
        <v>0</v>
      </c>
    </row>
    <row r="5378" spans="1:8" x14ac:dyDescent="0.35">
      <c r="A5378" s="8" t="str">
        <f t="shared" si="178"/>
        <v>Consumo per cápita (kg ó litros por individuo)Salmon Ing.MDD AM</v>
      </c>
      <c r="B5378" s="8" t="s">
        <v>266</v>
      </c>
      <c r="C5378" s="8">
        <v>0</v>
      </c>
      <c r="D5378" t="s">
        <v>144</v>
      </c>
      <c r="E5378" s="24">
        <v>0.292825174321314</v>
      </c>
      <c r="F5378" s="24">
        <v>0.54487671686125305</v>
      </c>
      <c r="G5378" s="24">
        <v>0.388224776727365</v>
      </c>
      <c r="H5378" s="9">
        <v>0</v>
      </c>
    </row>
    <row r="5379" spans="1:8" x14ac:dyDescent="0.35">
      <c r="A5379" s="8" t="str">
        <f t="shared" si="178"/>
        <v>Consumo per cápita (kg ó litros por individuo)Salmon Ing.RTO CENTRO</v>
      </c>
      <c r="B5379" s="8" t="s">
        <v>266</v>
      </c>
      <c r="C5379" s="8">
        <v>0</v>
      </c>
      <c r="D5379" t="s">
        <v>145</v>
      </c>
      <c r="E5379" s="24">
        <v>0.111622757555302</v>
      </c>
      <c r="F5379" s="24">
        <v>0.14047472039272099</v>
      </c>
      <c r="G5379" s="24">
        <v>0.126239990338993</v>
      </c>
      <c r="H5379" s="9">
        <v>0</v>
      </c>
    </row>
    <row r="5380" spans="1:8" x14ac:dyDescent="0.35">
      <c r="A5380" s="8" t="str">
        <f t="shared" si="178"/>
        <v>Consumo per cápita (kg ó litros por individuo)Salmon Ing.NORTE-CENTRO</v>
      </c>
      <c r="B5380" s="8" t="s">
        <v>266</v>
      </c>
      <c r="C5380" s="8">
        <v>0</v>
      </c>
      <c r="D5380" t="s">
        <v>146</v>
      </c>
      <c r="E5380" s="24">
        <v>7.5672989919641401E-2</v>
      </c>
      <c r="F5380" s="24">
        <v>0.109782856461247</v>
      </c>
      <c r="G5380" s="24">
        <v>8.8567191159215394E-2</v>
      </c>
      <c r="H5380" s="9">
        <v>0</v>
      </c>
    </row>
    <row r="5381" spans="1:8" x14ac:dyDescent="0.35">
      <c r="A5381" s="8" t="str">
        <f t="shared" si="178"/>
        <v>Consumo per cápita (kg ó litros por individuo)Salmon Ing.NOROESTE</v>
      </c>
      <c r="B5381" s="8" t="s">
        <v>266</v>
      </c>
      <c r="C5381" s="8">
        <v>0</v>
      </c>
      <c r="D5381" t="s">
        <v>147</v>
      </c>
      <c r="E5381" s="24">
        <v>9.9661243006248998E-2</v>
      </c>
      <c r="F5381" s="24">
        <v>4.19969932012422E-2</v>
      </c>
      <c r="G5381" s="24">
        <v>9.0791651279301402E-2</v>
      </c>
      <c r="H5381" s="9">
        <v>0</v>
      </c>
    </row>
    <row r="5382" spans="1:8" x14ac:dyDescent="0.35">
      <c r="A5382" s="8" t="str">
        <f t="shared" si="178"/>
        <v>Consumo per cápita (kg ó litros por individuo)Salmon Ing.&lt;2MIL</v>
      </c>
      <c r="B5382" s="8" t="s">
        <v>266</v>
      </c>
      <c r="C5382" s="8">
        <v>0</v>
      </c>
      <c r="D5382" t="s">
        <v>148</v>
      </c>
      <c r="E5382" s="24">
        <v>9.9590536177469893E-2</v>
      </c>
      <c r="F5382" s="24">
        <v>8.5101049261983697E-2</v>
      </c>
      <c r="G5382" s="24">
        <v>4.4161827117416001E-2</v>
      </c>
      <c r="H5382" s="9">
        <v>0</v>
      </c>
    </row>
    <row r="5383" spans="1:8" x14ac:dyDescent="0.35">
      <c r="A5383" s="8" t="str">
        <f t="shared" si="178"/>
        <v>Consumo per cápita (kg ó litros por individuo)Salmon Ing.2-5MIL</v>
      </c>
      <c r="B5383" s="8" t="s">
        <v>266</v>
      </c>
      <c r="C5383" s="8">
        <v>0</v>
      </c>
      <c r="D5383" t="s">
        <v>149</v>
      </c>
      <c r="E5383" s="24">
        <v>3.0524179211985601E-2</v>
      </c>
      <c r="F5383" s="24">
        <v>8.6478844876035105E-2</v>
      </c>
      <c r="G5383" s="24">
        <v>3.6102119491195801E-2</v>
      </c>
      <c r="H5383" s="9">
        <v>0</v>
      </c>
    </row>
    <row r="5384" spans="1:8" x14ac:dyDescent="0.35">
      <c r="A5384" s="8" t="str">
        <f t="shared" si="178"/>
        <v>Consumo per cápita (kg ó litros por individuo)Salmon Ing.5-10MIL</v>
      </c>
      <c r="B5384" s="8" t="s">
        <v>266</v>
      </c>
      <c r="C5384" s="8">
        <v>0</v>
      </c>
      <c r="D5384" t="s">
        <v>150</v>
      </c>
      <c r="E5384" s="24">
        <v>0.178938299455627</v>
      </c>
      <c r="F5384" s="24">
        <v>0.238696917341082</v>
      </c>
      <c r="G5384" s="24">
        <v>0.28090465322129898</v>
      </c>
      <c r="H5384" s="9">
        <v>0</v>
      </c>
    </row>
    <row r="5385" spans="1:8" x14ac:dyDescent="0.35">
      <c r="A5385" s="8" t="str">
        <f t="shared" si="178"/>
        <v>Consumo per cápita (kg ó litros por individuo)Salmon Ing.10-30MIL</v>
      </c>
      <c r="B5385" s="8" t="s">
        <v>266</v>
      </c>
      <c r="C5385" s="8">
        <v>0</v>
      </c>
      <c r="D5385" t="s">
        <v>151</v>
      </c>
      <c r="E5385" s="24">
        <v>0.14531655780094499</v>
      </c>
      <c r="F5385" s="24">
        <v>0.17344945269827</v>
      </c>
      <c r="G5385" s="24">
        <v>0.22585835986993899</v>
      </c>
      <c r="H5385" s="9">
        <v>0</v>
      </c>
    </row>
    <row r="5386" spans="1:8" x14ac:dyDescent="0.35">
      <c r="A5386" s="8" t="str">
        <f t="shared" si="178"/>
        <v>Consumo per cápita (kg ó litros por individuo)Salmon Ing.30-100MIL</v>
      </c>
      <c r="B5386" s="8" t="s">
        <v>266</v>
      </c>
      <c r="C5386" s="8">
        <v>0</v>
      </c>
      <c r="D5386" t="s">
        <v>152</v>
      </c>
      <c r="E5386" s="24">
        <v>0.17808363208295799</v>
      </c>
      <c r="F5386" s="24">
        <v>0.29317236208966402</v>
      </c>
      <c r="G5386" s="24">
        <v>0.29751498227879802</v>
      </c>
      <c r="H5386" s="9">
        <v>0</v>
      </c>
    </row>
    <row r="5387" spans="1:8" x14ac:dyDescent="0.35">
      <c r="A5387" s="8" t="str">
        <f t="shared" si="178"/>
        <v>Consumo per cápita (kg ó litros por individuo)Salmon Ing.100-200MIL</v>
      </c>
      <c r="B5387" s="8" t="s">
        <v>266</v>
      </c>
      <c r="C5387" s="8">
        <v>0</v>
      </c>
      <c r="D5387" t="s">
        <v>153</v>
      </c>
      <c r="E5387" s="24">
        <v>0.19203735143560099</v>
      </c>
      <c r="F5387" s="24">
        <v>0.24029908477268</v>
      </c>
      <c r="G5387" s="24">
        <v>0.29055544194584199</v>
      </c>
      <c r="H5387" s="9">
        <v>0</v>
      </c>
    </row>
    <row r="5388" spans="1:8" x14ac:dyDescent="0.35">
      <c r="A5388" s="8" t="str">
        <f t="shared" si="178"/>
        <v>Consumo per cápita (kg ó litros por individuo)Salmon Ing.200-500MIL</v>
      </c>
      <c r="B5388" s="8" t="s">
        <v>266</v>
      </c>
      <c r="C5388" s="8">
        <v>0</v>
      </c>
      <c r="D5388" t="s">
        <v>154</v>
      </c>
      <c r="E5388" s="24">
        <v>0.18895383134688901</v>
      </c>
      <c r="F5388" s="24">
        <v>0.21076900163434001</v>
      </c>
      <c r="G5388" s="24">
        <v>0.20196796257956101</v>
      </c>
      <c r="H5388" s="9">
        <v>0</v>
      </c>
    </row>
    <row r="5389" spans="1:8" x14ac:dyDescent="0.35">
      <c r="A5389" s="8" t="str">
        <f t="shared" si="178"/>
        <v>Consumo per cápita (kg ó litros por individuo)Salmon Ing.&gt;500MIL</v>
      </c>
      <c r="B5389" s="8" t="s">
        <v>266</v>
      </c>
      <c r="C5389" s="8">
        <v>0</v>
      </c>
      <c r="D5389" t="s">
        <v>155</v>
      </c>
      <c r="E5389" s="24">
        <v>0.23668530664707901</v>
      </c>
      <c r="F5389" s="24">
        <v>0.27591729295435402</v>
      </c>
      <c r="G5389" s="24">
        <v>0.27824696545983602</v>
      </c>
      <c r="H5389" s="9">
        <v>0</v>
      </c>
    </row>
    <row r="5390" spans="1:8" x14ac:dyDescent="0.35">
      <c r="A5390" s="8" t="str">
        <f t="shared" si="178"/>
        <v>Consumo per cápita (kg ó litros por individuo)Salmon Ing.DE 15 A 19 AÑOS</v>
      </c>
      <c r="B5390" s="8" t="s">
        <v>266</v>
      </c>
      <c r="C5390" s="8">
        <v>0</v>
      </c>
      <c r="D5390" t="s">
        <v>156</v>
      </c>
      <c r="E5390" s="24">
        <v>2.4290298139981001E-2</v>
      </c>
      <c r="F5390" s="24">
        <v>1.0919663814441601E-2</v>
      </c>
      <c r="G5390" s="24">
        <v>2.67000971270803E-2</v>
      </c>
      <c r="H5390" s="9">
        <v>0</v>
      </c>
    </row>
    <row r="5391" spans="1:8" x14ac:dyDescent="0.35">
      <c r="A5391" s="8" t="str">
        <f t="shared" si="178"/>
        <v>Consumo per cápita (kg ó litros por individuo)Salmon Ing.DE 20 A 24 AÑOS</v>
      </c>
      <c r="B5391" s="8" t="s">
        <v>266</v>
      </c>
      <c r="C5391" s="8">
        <v>0</v>
      </c>
      <c r="D5391" t="s">
        <v>157</v>
      </c>
      <c r="E5391" s="24">
        <v>5.0785887781486197E-2</v>
      </c>
      <c r="F5391" s="24">
        <v>0.16411454108467299</v>
      </c>
      <c r="G5391" s="24">
        <v>0.155179996314913</v>
      </c>
      <c r="H5391" s="9">
        <v>0</v>
      </c>
    </row>
    <row r="5392" spans="1:8" x14ac:dyDescent="0.35">
      <c r="A5392" s="8" t="str">
        <f t="shared" si="178"/>
        <v>Consumo per cápita (kg ó litros por individuo)Salmon Ing.DE 25 A 34 AÑOS</v>
      </c>
      <c r="B5392" s="8" t="s">
        <v>266</v>
      </c>
      <c r="C5392" s="8">
        <v>0</v>
      </c>
      <c r="D5392" t="s">
        <v>158</v>
      </c>
      <c r="E5392" s="24">
        <v>0.23322352720919601</v>
      </c>
      <c r="F5392" s="24">
        <v>0.22112469266677601</v>
      </c>
      <c r="G5392" s="24">
        <v>0.182910219686442</v>
      </c>
      <c r="H5392" s="9">
        <v>0</v>
      </c>
    </row>
    <row r="5393" spans="1:8" x14ac:dyDescent="0.35">
      <c r="A5393" s="8" t="str">
        <f t="shared" si="178"/>
        <v>Consumo per cápita (kg ó litros por individuo)Salmon Ing.DE 35 A 49 AÑOS</v>
      </c>
      <c r="B5393" s="8" t="s">
        <v>266</v>
      </c>
      <c r="C5393" s="8">
        <v>0</v>
      </c>
      <c r="D5393" t="s">
        <v>159</v>
      </c>
      <c r="E5393" s="24">
        <v>0.17159841693171399</v>
      </c>
      <c r="F5393" s="24">
        <v>0.244233216761649</v>
      </c>
      <c r="G5393" s="24">
        <v>0.27701154231628999</v>
      </c>
      <c r="H5393" s="9">
        <v>0</v>
      </c>
    </row>
    <row r="5394" spans="1:8" x14ac:dyDescent="0.35">
      <c r="A5394" s="8" t="str">
        <f t="shared" si="178"/>
        <v>Consumo per cápita (kg ó litros por individuo)Salmon Ing.DE 50 A 59 AÑOS</v>
      </c>
      <c r="B5394" s="8" t="s">
        <v>266</v>
      </c>
      <c r="C5394" s="8">
        <v>0</v>
      </c>
      <c r="D5394" t="s">
        <v>160</v>
      </c>
      <c r="E5394" s="24">
        <v>0.169630166043714</v>
      </c>
      <c r="F5394" s="24">
        <v>0.22231434489459001</v>
      </c>
      <c r="G5394" s="24">
        <v>0.25081236872068202</v>
      </c>
      <c r="H5394" s="9">
        <v>0</v>
      </c>
    </row>
    <row r="5395" spans="1:8" x14ac:dyDescent="0.35">
      <c r="A5395" s="8" t="str">
        <f t="shared" si="178"/>
        <v>Consumo per cápita (kg ó litros por individuo)Salmon Ing.DE 60 A 75 AÑOS</v>
      </c>
      <c r="B5395" s="8" t="s">
        <v>266</v>
      </c>
      <c r="C5395" s="8">
        <v>0</v>
      </c>
      <c r="D5395" t="s">
        <v>161</v>
      </c>
      <c r="E5395" s="24">
        <v>0.20972585622713599</v>
      </c>
      <c r="F5395" s="24">
        <v>0.27452500438948302</v>
      </c>
      <c r="G5395" s="24">
        <v>0.28953908336527401</v>
      </c>
      <c r="H5395" s="9">
        <v>0</v>
      </c>
    </row>
    <row r="5396" spans="1:8" x14ac:dyDescent="0.35">
      <c r="A5396" s="8" t="str">
        <f t="shared" si="178"/>
        <v>Consumo per cápita (kg ó litros por individuo)Salmon Ing.NIVEL ALTO</v>
      </c>
      <c r="B5396" s="8" t="s">
        <v>266</v>
      </c>
      <c r="C5396" s="8">
        <v>0</v>
      </c>
      <c r="D5396" t="s">
        <v>245</v>
      </c>
      <c r="E5396" s="24">
        <v>0.22065839188127301</v>
      </c>
      <c r="F5396" s="24">
        <v>0.372788014461509</v>
      </c>
      <c r="G5396" s="24">
        <v>0.313354980996363</v>
      </c>
      <c r="H5396" s="9">
        <v>0</v>
      </c>
    </row>
    <row r="5397" spans="1:8" x14ac:dyDescent="0.35">
      <c r="A5397" s="8" t="str">
        <f t="shared" si="178"/>
        <v>Consumo per cápita (kg ó litros por individuo)Salmon Ing.NIVEL MEDIO ALTO</v>
      </c>
      <c r="B5397" s="8" t="s">
        <v>266</v>
      </c>
      <c r="C5397" s="8">
        <v>0</v>
      </c>
      <c r="D5397" t="s">
        <v>246</v>
      </c>
      <c r="E5397" s="24">
        <v>0.22301616604659999</v>
      </c>
      <c r="F5397" s="24">
        <v>0.31237194766994097</v>
      </c>
      <c r="G5397" s="24">
        <v>0.29932832491107297</v>
      </c>
      <c r="H5397" s="9">
        <v>0</v>
      </c>
    </row>
    <row r="5398" spans="1:8" x14ac:dyDescent="0.35">
      <c r="A5398" s="8" t="str">
        <f t="shared" si="178"/>
        <v>Consumo per cápita (kg ó litros por individuo)Salmon Ing.NIVEL MEDIO</v>
      </c>
      <c r="B5398" s="8" t="s">
        <v>266</v>
      </c>
      <c r="C5398" s="8">
        <v>0</v>
      </c>
      <c r="D5398" t="s">
        <v>247</v>
      </c>
      <c r="E5398" s="24">
        <v>0.16272061778411501</v>
      </c>
      <c r="F5398" s="24">
        <v>0.14560320307136401</v>
      </c>
      <c r="G5398" s="24">
        <v>0.14641985300284999</v>
      </c>
      <c r="H5398" s="9">
        <v>0</v>
      </c>
    </row>
    <row r="5399" spans="1:8" x14ac:dyDescent="0.35">
      <c r="A5399" s="8" t="str">
        <f t="shared" si="178"/>
        <v>Consumo per cápita (kg ó litros por individuo)Salmon Ing.NIVEL MEDIO BAJO</v>
      </c>
      <c r="B5399" s="8" t="s">
        <v>266</v>
      </c>
      <c r="C5399" s="8">
        <v>0</v>
      </c>
      <c r="D5399" t="s">
        <v>248</v>
      </c>
      <c r="E5399" s="24">
        <v>0.154264195021273</v>
      </c>
      <c r="F5399" s="24">
        <v>0.17558846435580999</v>
      </c>
      <c r="G5399" s="24">
        <v>0.29645561400866499</v>
      </c>
      <c r="H5399" s="9">
        <v>0</v>
      </c>
    </row>
    <row r="5400" spans="1:8" x14ac:dyDescent="0.35">
      <c r="A5400" s="8" t="str">
        <f t="shared" si="178"/>
        <v>Consumo per cápita (kg ó litros por individuo)Salmon Ing.NIVEL BAJO</v>
      </c>
      <c r="B5400" s="8" t="s">
        <v>266</v>
      </c>
      <c r="C5400" s="8">
        <v>0</v>
      </c>
      <c r="D5400" t="s">
        <v>249</v>
      </c>
      <c r="E5400" s="24">
        <v>0.105639986878236</v>
      </c>
      <c r="F5400" s="24">
        <v>0.12448003553451099</v>
      </c>
      <c r="G5400" s="24">
        <v>0.16907285097900401</v>
      </c>
      <c r="H5400" s="9">
        <v>0</v>
      </c>
    </row>
    <row r="5401" spans="1:8" x14ac:dyDescent="0.35">
      <c r="A5401" s="8" t="str">
        <f t="shared" si="178"/>
        <v>Consumo per cápita (kg ó litros por individuo)Salmon Ing.HOMBRE</v>
      </c>
      <c r="B5401" s="8" t="s">
        <v>266</v>
      </c>
      <c r="C5401" s="8">
        <v>0</v>
      </c>
      <c r="D5401" t="s">
        <v>166</v>
      </c>
      <c r="E5401" s="24">
        <v>0.147864761038381</v>
      </c>
      <c r="F5401" s="24">
        <v>0.17783139626630201</v>
      </c>
      <c r="G5401" s="24">
        <v>0.19612074584599001</v>
      </c>
      <c r="H5401" s="9">
        <v>0</v>
      </c>
    </row>
    <row r="5402" spans="1:8" x14ac:dyDescent="0.35">
      <c r="A5402" s="8" t="str">
        <f t="shared" si="178"/>
        <v>Consumo per cápita (kg ó litros por individuo)Salmon Ing.MUJER</v>
      </c>
      <c r="B5402" s="8" t="s">
        <v>266</v>
      </c>
      <c r="C5402" s="8">
        <v>0</v>
      </c>
      <c r="D5402" t="s">
        <v>167</v>
      </c>
      <c r="E5402" s="24">
        <v>0.19320027072574</v>
      </c>
      <c r="F5402" s="24">
        <v>0.26520443059244198</v>
      </c>
      <c r="G5402" s="24">
        <v>0.27317200554361298</v>
      </c>
      <c r="H5402" s="9">
        <v>0</v>
      </c>
    </row>
    <row r="5403" spans="1:8" x14ac:dyDescent="0.35">
      <c r="A5403" s="8" t="str">
        <f t="shared" ref="A5403:A5432" si="179">$I$4683&amp;$C$5403&amp;D5403</f>
        <v>Consumo per cápita (kg ó litros por individuo)Atun Fresco Ing.T.ESPAÑA</v>
      </c>
      <c r="B5403" s="8" t="s">
        <v>266</v>
      </c>
      <c r="C5403" s="8" t="s">
        <v>84</v>
      </c>
      <c r="D5403" t="s">
        <v>138</v>
      </c>
      <c r="E5403" s="24">
        <v>0.10944401773251</v>
      </c>
      <c r="F5403" s="24">
        <v>0.122383279755513</v>
      </c>
      <c r="G5403" s="24">
        <v>0.13889848382803799</v>
      </c>
      <c r="H5403" s="9">
        <v>0</v>
      </c>
    </row>
    <row r="5404" spans="1:8" x14ac:dyDescent="0.35">
      <c r="A5404" s="8" t="str">
        <f t="shared" si="179"/>
        <v>Consumo per cápita (kg ó litros por individuo)Atun Fresco Ing.BCN AM</v>
      </c>
      <c r="B5404" s="8" t="s">
        <v>266</v>
      </c>
      <c r="C5404" s="8">
        <v>0</v>
      </c>
      <c r="D5404" t="s">
        <v>140</v>
      </c>
      <c r="E5404" s="24">
        <v>0.132185284811389</v>
      </c>
      <c r="F5404" s="24">
        <v>0.12888762913294399</v>
      </c>
      <c r="G5404" s="24">
        <v>0.17468966703724101</v>
      </c>
      <c r="H5404" s="9">
        <v>0</v>
      </c>
    </row>
    <row r="5405" spans="1:8" x14ac:dyDescent="0.35">
      <c r="A5405" s="8" t="str">
        <f t="shared" si="179"/>
        <v>Consumo per cápita (kg ó litros por individuo)Atun Fresco Ing.REST.CAT ARAGON</v>
      </c>
      <c r="B5405" s="8" t="s">
        <v>266</v>
      </c>
      <c r="C5405" s="8">
        <v>0</v>
      </c>
      <c r="D5405" t="s">
        <v>141</v>
      </c>
      <c r="E5405" s="24">
        <v>0.10884186461324701</v>
      </c>
      <c r="F5405" s="24">
        <v>9.6474240313677406E-2</v>
      </c>
      <c r="G5405" s="24">
        <v>8.3201605356366601E-2</v>
      </c>
      <c r="H5405" s="9">
        <v>0</v>
      </c>
    </row>
    <row r="5406" spans="1:8" x14ac:dyDescent="0.35">
      <c r="A5406" s="8" t="str">
        <f t="shared" si="179"/>
        <v>Consumo per cápita (kg ó litros por individuo)Atun Fresco Ing.LEVANTE</v>
      </c>
      <c r="B5406" s="8" t="s">
        <v>266</v>
      </c>
      <c r="C5406" s="8">
        <v>0</v>
      </c>
      <c r="D5406" t="s">
        <v>142</v>
      </c>
      <c r="E5406" s="24">
        <v>0.112637964549758</v>
      </c>
      <c r="F5406" s="24">
        <v>0.13350575278941801</v>
      </c>
      <c r="G5406" s="24">
        <v>0.134295637902453</v>
      </c>
      <c r="H5406" s="9">
        <v>0</v>
      </c>
    </row>
    <row r="5407" spans="1:8" x14ac:dyDescent="0.35">
      <c r="A5407" s="8" t="str">
        <f t="shared" si="179"/>
        <v>Consumo per cápita (kg ó litros por individuo)Atun Fresco Ing.ANDALUCIA</v>
      </c>
      <c r="B5407" s="8" t="s">
        <v>266</v>
      </c>
      <c r="C5407" s="8">
        <v>0</v>
      </c>
      <c r="D5407" t="s">
        <v>143</v>
      </c>
      <c r="E5407" s="24">
        <v>0.107975706518323</v>
      </c>
      <c r="F5407" s="24">
        <v>0.132253958316248</v>
      </c>
      <c r="G5407" s="24">
        <v>0.14869905396500299</v>
      </c>
      <c r="H5407" s="9">
        <v>0</v>
      </c>
    </row>
    <row r="5408" spans="1:8" x14ac:dyDescent="0.35">
      <c r="A5408" s="8" t="str">
        <f t="shared" si="179"/>
        <v>Consumo per cápita (kg ó litros por individuo)Atun Fresco Ing.MDD AM</v>
      </c>
      <c r="B5408" s="8" t="s">
        <v>266</v>
      </c>
      <c r="C5408" s="8">
        <v>0</v>
      </c>
      <c r="D5408" t="s">
        <v>144</v>
      </c>
      <c r="E5408" s="24">
        <v>0.18794479163424099</v>
      </c>
      <c r="F5408" s="24">
        <v>0.17568442872614301</v>
      </c>
      <c r="G5408" s="24">
        <v>0.28450072602613402</v>
      </c>
      <c r="H5408" s="9">
        <v>0</v>
      </c>
    </row>
    <row r="5409" spans="1:8" x14ac:dyDescent="0.35">
      <c r="A5409" s="8" t="str">
        <f t="shared" si="179"/>
        <v>Consumo per cápita (kg ó litros por individuo)Atun Fresco Ing.RTO CENTRO</v>
      </c>
      <c r="B5409" s="8" t="s">
        <v>266</v>
      </c>
      <c r="C5409" s="8">
        <v>0</v>
      </c>
      <c r="D5409" t="s">
        <v>145</v>
      </c>
      <c r="E5409" s="24">
        <v>5.1708472849054499E-2</v>
      </c>
      <c r="F5409" s="24">
        <v>0.10573124646179199</v>
      </c>
      <c r="G5409" s="24">
        <v>6.3117016811430102E-2</v>
      </c>
      <c r="H5409" s="9">
        <v>0</v>
      </c>
    </row>
    <row r="5410" spans="1:8" x14ac:dyDescent="0.35">
      <c r="A5410" s="8" t="str">
        <f t="shared" si="179"/>
        <v>Consumo per cápita (kg ó litros por individuo)Atun Fresco Ing.NORTE-CENTRO</v>
      </c>
      <c r="B5410" s="8" t="s">
        <v>266</v>
      </c>
      <c r="C5410" s="8">
        <v>0</v>
      </c>
      <c r="D5410" t="s">
        <v>146</v>
      </c>
      <c r="E5410" s="24">
        <v>7.6389364598177203E-2</v>
      </c>
      <c r="F5410" s="24">
        <v>0.115996245602363</v>
      </c>
      <c r="G5410" s="24">
        <v>0.106543292580219</v>
      </c>
      <c r="H5410" s="9">
        <v>0</v>
      </c>
    </row>
    <row r="5411" spans="1:8" x14ac:dyDescent="0.35">
      <c r="A5411" s="8" t="str">
        <f t="shared" si="179"/>
        <v>Consumo per cápita (kg ó litros por individuo)Atun Fresco Ing.NOROESTE</v>
      </c>
      <c r="B5411" s="8" t="s">
        <v>266</v>
      </c>
      <c r="C5411" s="8">
        <v>0</v>
      </c>
      <c r="D5411" t="s">
        <v>147</v>
      </c>
      <c r="E5411" s="24">
        <v>6.43849334398027E-2</v>
      </c>
      <c r="F5411" s="24">
        <v>5.7519487793704201E-2</v>
      </c>
      <c r="G5411" s="24">
        <v>6.1999776418903897E-2</v>
      </c>
      <c r="H5411" s="9">
        <v>0</v>
      </c>
    </row>
    <row r="5412" spans="1:8" x14ac:dyDescent="0.35">
      <c r="A5412" s="8" t="str">
        <f t="shared" si="179"/>
        <v>Consumo per cápita (kg ó litros por individuo)Atun Fresco Ing.&lt;2MIL</v>
      </c>
      <c r="B5412" s="8" t="s">
        <v>266</v>
      </c>
      <c r="C5412" s="8">
        <v>0</v>
      </c>
      <c r="D5412" t="s">
        <v>148</v>
      </c>
      <c r="E5412" s="24">
        <v>0.112113604694927</v>
      </c>
      <c r="F5412" s="24">
        <v>0.12622964962181199</v>
      </c>
      <c r="G5412" s="24">
        <v>3.0605545567752301E-2</v>
      </c>
      <c r="H5412" s="9">
        <v>0</v>
      </c>
    </row>
    <row r="5413" spans="1:8" x14ac:dyDescent="0.35">
      <c r="A5413" s="8" t="str">
        <f t="shared" si="179"/>
        <v>Consumo per cápita (kg ó litros por individuo)Atun Fresco Ing.2-5MIL</v>
      </c>
      <c r="B5413" s="8" t="s">
        <v>266</v>
      </c>
      <c r="C5413" s="8">
        <v>0</v>
      </c>
      <c r="D5413" t="s">
        <v>149</v>
      </c>
      <c r="E5413" s="24">
        <v>6.4208912124968903E-2</v>
      </c>
      <c r="F5413" s="24">
        <v>9.8074435754236106E-2</v>
      </c>
      <c r="G5413" s="24">
        <v>8.4828334169183395E-2</v>
      </c>
      <c r="H5413" s="9">
        <v>0</v>
      </c>
    </row>
    <row r="5414" spans="1:8" x14ac:dyDescent="0.35">
      <c r="A5414" s="8" t="str">
        <f t="shared" si="179"/>
        <v>Consumo per cápita (kg ó litros por individuo)Atun Fresco Ing.5-10MIL</v>
      </c>
      <c r="B5414" s="8" t="s">
        <v>266</v>
      </c>
      <c r="C5414" s="8">
        <v>0</v>
      </c>
      <c r="D5414" t="s">
        <v>150</v>
      </c>
      <c r="E5414" s="24">
        <v>8.5779122360186005E-2</v>
      </c>
      <c r="F5414" s="24">
        <v>0.14811473071270001</v>
      </c>
      <c r="G5414" s="24">
        <v>0.112617723451433</v>
      </c>
      <c r="H5414" s="9">
        <v>0</v>
      </c>
    </row>
    <row r="5415" spans="1:8" x14ac:dyDescent="0.35">
      <c r="A5415" s="8" t="str">
        <f t="shared" si="179"/>
        <v>Consumo per cápita (kg ó litros por individuo)Atun Fresco Ing.10-30MIL</v>
      </c>
      <c r="B5415" s="8" t="s">
        <v>266</v>
      </c>
      <c r="C5415" s="8">
        <v>0</v>
      </c>
      <c r="D5415" t="s">
        <v>151</v>
      </c>
      <c r="E5415" s="24">
        <v>9.1423402947659105E-2</v>
      </c>
      <c r="F5415" s="24">
        <v>0.111000585040157</v>
      </c>
      <c r="G5415" s="24">
        <v>0.116567348044067</v>
      </c>
      <c r="H5415" s="9">
        <v>0</v>
      </c>
    </row>
    <row r="5416" spans="1:8" x14ac:dyDescent="0.35">
      <c r="A5416" s="8" t="str">
        <f t="shared" si="179"/>
        <v>Consumo per cápita (kg ó litros por individuo)Atun Fresco Ing.30-100MIL</v>
      </c>
      <c r="B5416" s="8" t="s">
        <v>266</v>
      </c>
      <c r="C5416" s="8">
        <v>0</v>
      </c>
      <c r="D5416" t="s">
        <v>152</v>
      </c>
      <c r="E5416" s="24">
        <v>7.5475784817431293E-2</v>
      </c>
      <c r="F5416" s="24">
        <v>0.13989347463510199</v>
      </c>
      <c r="G5416" s="24">
        <v>0.15224989253792401</v>
      </c>
      <c r="H5416" s="9">
        <v>0</v>
      </c>
    </row>
    <row r="5417" spans="1:8" x14ac:dyDescent="0.35">
      <c r="A5417" s="8" t="str">
        <f t="shared" si="179"/>
        <v>Consumo per cápita (kg ó litros por individuo)Atun Fresco Ing.100-200MIL</v>
      </c>
      <c r="B5417" s="8" t="s">
        <v>266</v>
      </c>
      <c r="C5417" s="8">
        <v>0</v>
      </c>
      <c r="D5417" t="s">
        <v>153</v>
      </c>
      <c r="E5417" s="24">
        <v>0.130561591105289</v>
      </c>
      <c r="F5417" s="24">
        <v>0.100562776765087</v>
      </c>
      <c r="G5417" s="24">
        <v>0.17470587436148699</v>
      </c>
      <c r="H5417" s="9">
        <v>0</v>
      </c>
    </row>
    <row r="5418" spans="1:8" x14ac:dyDescent="0.35">
      <c r="A5418" s="8" t="str">
        <f t="shared" si="179"/>
        <v>Consumo per cápita (kg ó litros por individuo)Atun Fresco Ing.200-500MIL</v>
      </c>
      <c r="B5418" s="8" t="s">
        <v>266</v>
      </c>
      <c r="C5418" s="8">
        <v>0</v>
      </c>
      <c r="D5418" t="s">
        <v>154</v>
      </c>
      <c r="E5418" s="24">
        <v>0.12165281099155401</v>
      </c>
      <c r="F5418" s="24">
        <v>9.9279965446904095E-2</v>
      </c>
      <c r="G5418" s="24">
        <v>0.15476148405821599</v>
      </c>
      <c r="H5418" s="9">
        <v>0</v>
      </c>
    </row>
    <row r="5419" spans="1:8" x14ac:dyDescent="0.35">
      <c r="A5419" s="8" t="str">
        <f t="shared" si="179"/>
        <v>Consumo per cápita (kg ó litros por individuo)Atun Fresco Ing.&gt;500MIL</v>
      </c>
      <c r="B5419" s="8" t="s">
        <v>266</v>
      </c>
      <c r="C5419" s="8">
        <v>0</v>
      </c>
      <c r="D5419" t="s">
        <v>155</v>
      </c>
      <c r="E5419" s="24">
        <v>0.17712339584619399</v>
      </c>
      <c r="F5419" s="24">
        <v>0.13962244060697501</v>
      </c>
      <c r="G5419" s="24">
        <v>0.182867389449382</v>
      </c>
      <c r="H5419" s="9">
        <v>0</v>
      </c>
    </row>
    <row r="5420" spans="1:8" x14ac:dyDescent="0.35">
      <c r="A5420" s="8" t="str">
        <f t="shared" si="179"/>
        <v>Consumo per cápita (kg ó litros por individuo)Atun Fresco Ing.DE 15 A 19 AÑOS</v>
      </c>
      <c r="B5420" s="8" t="s">
        <v>266</v>
      </c>
      <c r="C5420" s="8">
        <v>0</v>
      </c>
      <c r="D5420" t="s">
        <v>156</v>
      </c>
      <c r="E5420" s="24">
        <v>9.0237763877397403E-3</v>
      </c>
      <c r="F5420" s="24">
        <v>3.2410368050988401E-3</v>
      </c>
      <c r="G5420" s="24" t="s">
        <v>285</v>
      </c>
      <c r="H5420" s="9">
        <v>0</v>
      </c>
    </row>
    <row r="5421" spans="1:8" x14ac:dyDescent="0.35">
      <c r="A5421" s="8" t="str">
        <f t="shared" si="179"/>
        <v>Consumo per cápita (kg ó litros por individuo)Atun Fresco Ing.DE 20 A 24 AÑOS</v>
      </c>
      <c r="B5421" s="8" t="s">
        <v>266</v>
      </c>
      <c r="C5421" s="8">
        <v>0</v>
      </c>
      <c r="D5421" t="s">
        <v>157</v>
      </c>
      <c r="E5421" s="24">
        <v>1.16383667702285E-2</v>
      </c>
      <c r="F5421" s="24">
        <v>4.3662529674252999E-2</v>
      </c>
      <c r="G5421" s="24">
        <v>2.85416451362848E-2</v>
      </c>
      <c r="H5421" s="9">
        <v>0</v>
      </c>
    </row>
    <row r="5422" spans="1:8" x14ac:dyDescent="0.35">
      <c r="A5422" s="8" t="str">
        <f t="shared" si="179"/>
        <v>Consumo per cápita (kg ó litros por individuo)Atun Fresco Ing.DE 25 A 34 AÑOS</v>
      </c>
      <c r="B5422" s="8" t="s">
        <v>266</v>
      </c>
      <c r="C5422" s="8">
        <v>0</v>
      </c>
      <c r="D5422" t="s">
        <v>158</v>
      </c>
      <c r="E5422" s="24">
        <v>8.9932974062209001E-2</v>
      </c>
      <c r="F5422" s="24">
        <v>8.7342645578818295E-2</v>
      </c>
      <c r="G5422" s="24">
        <v>0.115053282054183</v>
      </c>
      <c r="H5422" s="9">
        <v>0</v>
      </c>
    </row>
    <row r="5423" spans="1:8" x14ac:dyDescent="0.35">
      <c r="A5423" s="8" t="str">
        <f t="shared" si="179"/>
        <v>Consumo per cápita (kg ó litros por individuo)Atun Fresco Ing.DE 35 A 49 AÑOS</v>
      </c>
      <c r="B5423" s="8" t="s">
        <v>266</v>
      </c>
      <c r="C5423" s="8">
        <v>0</v>
      </c>
      <c r="D5423" t="s">
        <v>159</v>
      </c>
      <c r="E5423" s="24">
        <v>6.7954841632513696E-2</v>
      </c>
      <c r="F5423" s="24">
        <v>9.3408534680796504E-2</v>
      </c>
      <c r="G5423" s="24">
        <v>9.8406959109180098E-2</v>
      </c>
      <c r="H5423" s="9">
        <v>0</v>
      </c>
    </row>
    <row r="5424" spans="1:8" x14ac:dyDescent="0.35">
      <c r="A5424" s="8" t="str">
        <f t="shared" si="179"/>
        <v>Consumo per cápita (kg ó litros por individuo)Atun Fresco Ing.DE 50 A 59 AÑOS</v>
      </c>
      <c r="B5424" s="8" t="s">
        <v>266</v>
      </c>
      <c r="C5424" s="8">
        <v>0</v>
      </c>
      <c r="D5424" t="s">
        <v>160</v>
      </c>
      <c r="E5424" s="24">
        <v>0.160906946676386</v>
      </c>
      <c r="F5424" s="24">
        <v>0.17287287812763599</v>
      </c>
      <c r="G5424" s="24">
        <v>0.18692604173566499</v>
      </c>
      <c r="H5424" s="9">
        <v>0</v>
      </c>
    </row>
    <row r="5425" spans="1:8" x14ac:dyDescent="0.35">
      <c r="A5425" s="8" t="str">
        <f t="shared" si="179"/>
        <v>Consumo per cápita (kg ó litros por individuo)Atun Fresco Ing.DE 60 A 75 AÑOS</v>
      </c>
      <c r="B5425" s="8" t="s">
        <v>266</v>
      </c>
      <c r="C5425" s="8">
        <v>0</v>
      </c>
      <c r="D5425" t="s">
        <v>161</v>
      </c>
      <c r="E5425" s="24">
        <v>0.18954742771279401</v>
      </c>
      <c r="F5425" s="24">
        <v>0.19655914261386401</v>
      </c>
      <c r="G5425" s="24">
        <v>0.23704909683897399</v>
      </c>
      <c r="H5425" s="9">
        <v>0</v>
      </c>
    </row>
    <row r="5426" spans="1:8" x14ac:dyDescent="0.35">
      <c r="A5426" s="8" t="str">
        <f t="shared" si="179"/>
        <v>Consumo per cápita (kg ó litros por individuo)Atun Fresco Ing.NIVEL ALTO</v>
      </c>
      <c r="B5426" s="8" t="s">
        <v>266</v>
      </c>
      <c r="C5426" s="8">
        <v>0</v>
      </c>
      <c r="D5426" t="s">
        <v>245</v>
      </c>
      <c r="E5426" s="24">
        <v>0.121115067004795</v>
      </c>
      <c r="F5426" s="24">
        <v>0.15676317745999499</v>
      </c>
      <c r="G5426" s="24">
        <v>0.186150183801987</v>
      </c>
      <c r="H5426" s="9">
        <v>0</v>
      </c>
    </row>
    <row r="5427" spans="1:8" x14ac:dyDescent="0.35">
      <c r="A5427" s="8" t="str">
        <f t="shared" si="179"/>
        <v>Consumo per cápita (kg ó litros por individuo)Atun Fresco Ing.NIVEL MEDIO ALTO</v>
      </c>
      <c r="B5427" s="8" t="s">
        <v>266</v>
      </c>
      <c r="C5427" s="8">
        <v>0</v>
      </c>
      <c r="D5427" t="s">
        <v>246</v>
      </c>
      <c r="E5427" s="24">
        <v>0.121270696897223</v>
      </c>
      <c r="F5427" s="24">
        <v>0.143919382427558</v>
      </c>
      <c r="G5427" s="24">
        <v>0.168736739381082</v>
      </c>
      <c r="H5427" s="9">
        <v>0</v>
      </c>
    </row>
    <row r="5428" spans="1:8" x14ac:dyDescent="0.35">
      <c r="A5428" s="8" t="str">
        <f t="shared" si="179"/>
        <v>Consumo per cápita (kg ó litros por individuo)Atun Fresco Ing.NIVEL MEDIO</v>
      </c>
      <c r="B5428" s="8" t="s">
        <v>266</v>
      </c>
      <c r="C5428" s="8">
        <v>0</v>
      </c>
      <c r="D5428" t="s">
        <v>247</v>
      </c>
      <c r="E5428" s="24">
        <v>7.2823794970644201E-2</v>
      </c>
      <c r="F5428" s="24">
        <v>0.13455227342729101</v>
      </c>
      <c r="G5428" s="24">
        <v>8.5601023664089504E-2</v>
      </c>
      <c r="H5428" s="9">
        <v>0</v>
      </c>
    </row>
    <row r="5429" spans="1:8" x14ac:dyDescent="0.35">
      <c r="A5429" s="8" t="str">
        <f t="shared" si="179"/>
        <v>Consumo per cápita (kg ó litros por individuo)Atun Fresco Ing.NIVEL MEDIO BAJO</v>
      </c>
      <c r="B5429" s="8" t="s">
        <v>266</v>
      </c>
      <c r="C5429" s="8">
        <v>0</v>
      </c>
      <c r="D5429" t="s">
        <v>248</v>
      </c>
      <c r="E5429" s="24">
        <v>0.116251371365204</v>
      </c>
      <c r="F5429" s="24">
        <v>9.1574644810291803E-2</v>
      </c>
      <c r="G5429" s="24">
        <v>0.140840709837489</v>
      </c>
      <c r="H5429" s="9">
        <v>0</v>
      </c>
    </row>
    <row r="5430" spans="1:8" x14ac:dyDescent="0.35">
      <c r="A5430" s="8" t="str">
        <f t="shared" si="179"/>
        <v>Consumo per cápita (kg ó litros por individuo)Atun Fresco Ing.NIVEL BAJO</v>
      </c>
      <c r="B5430" s="8" t="s">
        <v>266</v>
      </c>
      <c r="C5430" s="8">
        <v>0</v>
      </c>
      <c r="D5430" t="s">
        <v>249</v>
      </c>
      <c r="E5430" s="24">
        <v>0.12557844818040001</v>
      </c>
      <c r="F5430" s="24">
        <v>7.9423762823743999E-2</v>
      </c>
      <c r="G5430" s="24">
        <v>0.13003228889507601</v>
      </c>
      <c r="H5430" s="9">
        <v>0</v>
      </c>
    </row>
    <row r="5431" spans="1:8" x14ac:dyDescent="0.35">
      <c r="A5431" s="8" t="str">
        <f t="shared" si="179"/>
        <v>Consumo per cápita (kg ó litros por individuo)Atun Fresco Ing.HOMBRE</v>
      </c>
      <c r="B5431" s="8" t="s">
        <v>266</v>
      </c>
      <c r="C5431" s="8">
        <v>0</v>
      </c>
      <c r="D5431" t="s">
        <v>166</v>
      </c>
      <c r="E5431" s="24">
        <v>0.107705234179151</v>
      </c>
      <c r="F5431" s="24">
        <v>0.114399428233358</v>
      </c>
      <c r="G5431" s="24">
        <v>0.13544160865393701</v>
      </c>
      <c r="H5431" s="9">
        <v>0</v>
      </c>
    </row>
    <row r="5432" spans="1:8" x14ac:dyDescent="0.35">
      <c r="A5432" s="8" t="str">
        <f t="shared" si="179"/>
        <v>Consumo per cápita (kg ó litros por individuo)Atun Fresco Ing.MUJER</v>
      </c>
      <c r="B5432" s="8" t="s">
        <v>266</v>
      </c>
      <c r="C5432" s="8">
        <v>0</v>
      </c>
      <c r="D5432" t="s">
        <v>167</v>
      </c>
      <c r="E5432" s="24">
        <v>0.111161980140973</v>
      </c>
      <c r="F5432" s="24">
        <v>0.13025876283452001</v>
      </c>
      <c r="G5432" s="24">
        <v>0.142314931836347</v>
      </c>
      <c r="H5432" s="9">
        <v>0</v>
      </c>
    </row>
    <row r="5433" spans="1:8" x14ac:dyDescent="0.35">
      <c r="A5433" s="8" t="str">
        <f t="shared" ref="A5433:A5462" si="180">$I$4683&amp;$C$5433&amp;D5433</f>
        <v>Consumo per cápita (kg ó litros por individuo)Resto pescados Ing.T.ESPAÑA</v>
      </c>
      <c r="B5433" s="8" t="s">
        <v>266</v>
      </c>
      <c r="C5433" s="8" t="s">
        <v>85</v>
      </c>
      <c r="D5433" t="s">
        <v>138</v>
      </c>
      <c r="E5433" s="24">
        <v>1.1349675884496699</v>
      </c>
      <c r="F5433" s="24">
        <v>1.13000850741017</v>
      </c>
      <c r="G5433" s="24">
        <v>1.1160785605932799</v>
      </c>
      <c r="H5433" s="9">
        <v>0</v>
      </c>
    </row>
    <row r="5434" spans="1:8" x14ac:dyDescent="0.35">
      <c r="A5434" s="8" t="str">
        <f t="shared" si="180"/>
        <v>Consumo per cápita (kg ó litros por individuo)Resto pescados Ing.BCN AM</v>
      </c>
      <c r="B5434" s="8" t="s">
        <v>266</v>
      </c>
      <c r="C5434" s="8">
        <v>0</v>
      </c>
      <c r="D5434" t="s">
        <v>140</v>
      </c>
      <c r="E5434" s="24">
        <v>0.971028779028413</v>
      </c>
      <c r="F5434" s="24">
        <v>1.08436326269025</v>
      </c>
      <c r="G5434" s="24">
        <v>0.955005235070578</v>
      </c>
      <c r="H5434" s="9">
        <v>0</v>
      </c>
    </row>
    <row r="5435" spans="1:8" x14ac:dyDescent="0.35">
      <c r="A5435" s="8" t="str">
        <f t="shared" si="180"/>
        <v>Consumo per cápita (kg ó litros por individuo)Resto pescados Ing.REST.CAT ARAGON</v>
      </c>
      <c r="B5435" s="8" t="s">
        <v>266</v>
      </c>
      <c r="C5435" s="8">
        <v>0</v>
      </c>
      <c r="D5435" t="s">
        <v>141</v>
      </c>
      <c r="E5435" s="24">
        <v>0.900391237383662</v>
      </c>
      <c r="F5435" s="24">
        <v>0.97160053649052402</v>
      </c>
      <c r="G5435" s="24">
        <v>1.1056775052441401</v>
      </c>
      <c r="H5435" s="9">
        <v>0</v>
      </c>
    </row>
    <row r="5436" spans="1:8" x14ac:dyDescent="0.35">
      <c r="A5436" s="8" t="str">
        <f t="shared" si="180"/>
        <v>Consumo per cápita (kg ó litros por individuo)Resto pescados Ing.LEVANTE</v>
      </c>
      <c r="B5436" s="8" t="s">
        <v>266</v>
      </c>
      <c r="C5436" s="8">
        <v>0</v>
      </c>
      <c r="D5436" t="s">
        <v>142</v>
      </c>
      <c r="E5436" s="24">
        <v>1.2176375063981499</v>
      </c>
      <c r="F5436" s="24">
        <v>1.22162655069326</v>
      </c>
      <c r="G5436" s="24">
        <v>1.0764192128390699</v>
      </c>
      <c r="H5436" s="9">
        <v>0</v>
      </c>
    </row>
    <row r="5437" spans="1:8" x14ac:dyDescent="0.35">
      <c r="A5437" s="8" t="str">
        <f t="shared" si="180"/>
        <v>Consumo per cápita (kg ó litros por individuo)Resto pescados Ing.ANDALUCIA</v>
      </c>
      <c r="B5437" s="8" t="s">
        <v>266</v>
      </c>
      <c r="C5437" s="8">
        <v>0</v>
      </c>
      <c r="D5437" t="s">
        <v>143</v>
      </c>
      <c r="E5437" s="24">
        <v>1.15113546796766</v>
      </c>
      <c r="F5437" s="24">
        <v>1.14277165750693</v>
      </c>
      <c r="G5437" s="24">
        <v>0.97353409109442002</v>
      </c>
      <c r="H5437" s="9">
        <v>0</v>
      </c>
    </row>
    <row r="5438" spans="1:8" x14ac:dyDescent="0.35">
      <c r="A5438" s="8" t="str">
        <f t="shared" si="180"/>
        <v>Consumo per cápita (kg ó litros por individuo)Resto pescados Ing.MDD AM</v>
      </c>
      <c r="B5438" s="8" t="s">
        <v>266</v>
      </c>
      <c r="C5438" s="8">
        <v>0</v>
      </c>
      <c r="D5438" t="s">
        <v>144</v>
      </c>
      <c r="E5438" s="24">
        <v>1.4177822428370599</v>
      </c>
      <c r="F5438" s="24">
        <v>1.41880940279609</v>
      </c>
      <c r="G5438" s="24">
        <v>1.5009288156596601</v>
      </c>
      <c r="H5438" s="9">
        <v>0</v>
      </c>
    </row>
    <row r="5439" spans="1:8" x14ac:dyDescent="0.35">
      <c r="A5439" s="8" t="str">
        <f t="shared" si="180"/>
        <v>Consumo per cápita (kg ó litros por individuo)Resto pescados Ing.RTO CENTRO</v>
      </c>
      <c r="B5439" s="8" t="s">
        <v>266</v>
      </c>
      <c r="C5439" s="8">
        <v>0</v>
      </c>
      <c r="D5439" t="s">
        <v>145</v>
      </c>
      <c r="E5439" s="24">
        <v>0.95991916254166798</v>
      </c>
      <c r="F5439" s="24">
        <v>0.95172267909664998</v>
      </c>
      <c r="G5439" s="24">
        <v>1.0720680231983499</v>
      </c>
      <c r="H5439" s="9">
        <v>0</v>
      </c>
    </row>
    <row r="5440" spans="1:8" x14ac:dyDescent="0.35">
      <c r="A5440" s="8" t="str">
        <f t="shared" si="180"/>
        <v>Consumo per cápita (kg ó litros por individuo)Resto pescados Ing.NORTE-CENTRO</v>
      </c>
      <c r="B5440" s="8" t="s">
        <v>266</v>
      </c>
      <c r="C5440" s="8">
        <v>0</v>
      </c>
      <c r="D5440" t="s">
        <v>146</v>
      </c>
      <c r="E5440" s="24">
        <v>0.985269014200436</v>
      </c>
      <c r="F5440" s="24">
        <v>1.01511770897423</v>
      </c>
      <c r="G5440" s="24">
        <v>1.3278222947011</v>
      </c>
      <c r="H5440" s="9">
        <v>0</v>
      </c>
    </row>
    <row r="5441" spans="1:8" x14ac:dyDescent="0.35">
      <c r="A5441" s="8" t="str">
        <f t="shared" si="180"/>
        <v>Consumo per cápita (kg ó litros por individuo)Resto pescados Ing.NOROESTE</v>
      </c>
      <c r="B5441" s="8" t="s">
        <v>266</v>
      </c>
      <c r="C5441" s="8">
        <v>0</v>
      </c>
      <c r="D5441" t="s">
        <v>147</v>
      </c>
      <c r="E5441" s="24">
        <v>1.3919557508895499</v>
      </c>
      <c r="F5441" s="24">
        <v>1.10747112666567</v>
      </c>
      <c r="G5441" s="24">
        <v>0.93659350452404599</v>
      </c>
      <c r="H5441" s="9">
        <v>0</v>
      </c>
    </row>
    <row r="5442" spans="1:8" x14ac:dyDescent="0.35">
      <c r="A5442" s="8" t="str">
        <f t="shared" si="180"/>
        <v>Consumo per cápita (kg ó litros por individuo)Resto pescados Ing.&lt;2MIL</v>
      </c>
      <c r="B5442" s="8" t="s">
        <v>266</v>
      </c>
      <c r="C5442" s="8">
        <v>0</v>
      </c>
      <c r="D5442" t="s">
        <v>148</v>
      </c>
      <c r="E5442" s="24">
        <v>0.96068436163854898</v>
      </c>
      <c r="F5442" s="24">
        <v>1.07204644272808</v>
      </c>
      <c r="G5442" s="24">
        <v>0.894223234293817</v>
      </c>
      <c r="H5442" s="9">
        <v>0</v>
      </c>
    </row>
    <row r="5443" spans="1:8" x14ac:dyDescent="0.35">
      <c r="A5443" s="8" t="str">
        <f t="shared" si="180"/>
        <v>Consumo per cápita (kg ó litros por individuo)Resto pescados Ing.2-5MIL</v>
      </c>
      <c r="B5443" s="8" t="s">
        <v>266</v>
      </c>
      <c r="C5443" s="8">
        <v>0</v>
      </c>
      <c r="D5443" t="s">
        <v>149</v>
      </c>
      <c r="E5443" s="24">
        <v>0.76519372559697296</v>
      </c>
      <c r="F5443" s="24">
        <v>0.56741946601561299</v>
      </c>
      <c r="G5443" s="24">
        <v>0.54155585598141098</v>
      </c>
      <c r="H5443" s="9">
        <v>0</v>
      </c>
    </row>
    <row r="5444" spans="1:8" x14ac:dyDescent="0.35">
      <c r="A5444" s="8" t="str">
        <f t="shared" si="180"/>
        <v>Consumo per cápita (kg ó litros por individuo)Resto pescados Ing.5-10MIL</v>
      </c>
      <c r="B5444" s="8" t="s">
        <v>266</v>
      </c>
      <c r="C5444" s="8">
        <v>0</v>
      </c>
      <c r="D5444" t="s">
        <v>150</v>
      </c>
      <c r="E5444" s="24">
        <v>0.893498105969182</v>
      </c>
      <c r="F5444" s="24">
        <v>0.94934837289620999</v>
      </c>
      <c r="G5444" s="24">
        <v>1.04464228843384</v>
      </c>
      <c r="H5444" s="9">
        <v>0</v>
      </c>
    </row>
    <row r="5445" spans="1:8" x14ac:dyDescent="0.35">
      <c r="A5445" s="8" t="str">
        <f t="shared" si="180"/>
        <v>Consumo per cápita (kg ó litros por individuo)Resto pescados Ing.10-30MIL</v>
      </c>
      <c r="B5445" s="8" t="s">
        <v>266</v>
      </c>
      <c r="C5445" s="8">
        <v>0</v>
      </c>
      <c r="D5445" t="s">
        <v>151</v>
      </c>
      <c r="E5445" s="24">
        <v>1.01885808506409</v>
      </c>
      <c r="F5445" s="24">
        <v>1.1395226400973399</v>
      </c>
      <c r="G5445" s="24">
        <v>1.2612343767716601</v>
      </c>
      <c r="H5445" s="9">
        <v>0</v>
      </c>
    </row>
    <row r="5446" spans="1:8" x14ac:dyDescent="0.35">
      <c r="A5446" s="8" t="str">
        <f t="shared" si="180"/>
        <v>Consumo per cápita (kg ó litros por individuo)Resto pescados Ing.30-100MIL</v>
      </c>
      <c r="B5446" s="8" t="s">
        <v>266</v>
      </c>
      <c r="C5446" s="8">
        <v>0</v>
      </c>
      <c r="D5446" t="s">
        <v>152</v>
      </c>
      <c r="E5446" s="24">
        <v>1.17586630647928</v>
      </c>
      <c r="F5446" s="24">
        <v>1.2482814099778601</v>
      </c>
      <c r="G5446" s="24">
        <v>1.2479786701535101</v>
      </c>
      <c r="H5446" s="9">
        <v>0</v>
      </c>
    </row>
    <row r="5447" spans="1:8" x14ac:dyDescent="0.35">
      <c r="A5447" s="8" t="str">
        <f t="shared" si="180"/>
        <v>Consumo per cápita (kg ó litros por individuo)Resto pescados Ing.100-200MIL</v>
      </c>
      <c r="B5447" s="8" t="s">
        <v>266</v>
      </c>
      <c r="C5447" s="8">
        <v>0</v>
      </c>
      <c r="D5447" t="s">
        <v>153</v>
      </c>
      <c r="E5447" s="24">
        <v>1.0536040202788599</v>
      </c>
      <c r="F5447" s="24">
        <v>1.0382559303525201</v>
      </c>
      <c r="G5447" s="24">
        <v>0.946516793300336</v>
      </c>
      <c r="H5447" s="9">
        <v>0</v>
      </c>
    </row>
    <row r="5448" spans="1:8" x14ac:dyDescent="0.35">
      <c r="A5448" s="8" t="str">
        <f t="shared" si="180"/>
        <v>Consumo per cápita (kg ó litros por individuo)Resto pescados Ing.200-500MIL</v>
      </c>
      <c r="B5448" s="8" t="s">
        <v>266</v>
      </c>
      <c r="C5448" s="8">
        <v>0</v>
      </c>
      <c r="D5448" t="s">
        <v>154</v>
      </c>
      <c r="E5448" s="24">
        <v>1.27647164047671</v>
      </c>
      <c r="F5448" s="24">
        <v>1.16807392879433</v>
      </c>
      <c r="G5448" s="24">
        <v>1.1300948499677499</v>
      </c>
      <c r="H5448" s="9">
        <v>0</v>
      </c>
    </row>
    <row r="5449" spans="1:8" x14ac:dyDescent="0.35">
      <c r="A5449" s="8" t="str">
        <f t="shared" si="180"/>
        <v>Consumo per cápita (kg ó litros por individuo)Resto pescados Ing.&gt;500MIL</v>
      </c>
      <c r="B5449" s="8" t="s">
        <v>266</v>
      </c>
      <c r="C5449" s="8">
        <v>0</v>
      </c>
      <c r="D5449" t="s">
        <v>155</v>
      </c>
      <c r="E5449" s="24">
        <v>1.4682311721805901</v>
      </c>
      <c r="F5449" s="24">
        <v>1.3335083768075</v>
      </c>
      <c r="G5449" s="24">
        <v>1.2212076294310701</v>
      </c>
      <c r="H5449" s="9">
        <v>0</v>
      </c>
    </row>
    <row r="5450" spans="1:8" x14ac:dyDescent="0.35">
      <c r="A5450" s="8" t="str">
        <f t="shared" si="180"/>
        <v>Consumo per cápita (kg ó litros por individuo)Resto pescados Ing.DE 15 A 19 AÑOS</v>
      </c>
      <c r="B5450" s="8" t="s">
        <v>266</v>
      </c>
      <c r="C5450" s="8">
        <v>0</v>
      </c>
      <c r="D5450" t="s">
        <v>156</v>
      </c>
      <c r="E5450" s="24">
        <v>0.17551859244534301</v>
      </c>
      <c r="F5450" s="24">
        <v>9.0482087193476002E-2</v>
      </c>
      <c r="G5450" s="24">
        <v>7.5749965436857802E-2</v>
      </c>
      <c r="H5450" s="9">
        <v>0</v>
      </c>
    </row>
    <row r="5451" spans="1:8" x14ac:dyDescent="0.35">
      <c r="A5451" s="8" t="str">
        <f t="shared" si="180"/>
        <v>Consumo per cápita (kg ó litros por individuo)Resto pescados Ing.DE 20 A 24 AÑOS</v>
      </c>
      <c r="B5451" s="8" t="s">
        <v>266</v>
      </c>
      <c r="C5451" s="8">
        <v>0</v>
      </c>
      <c r="D5451" t="s">
        <v>157</v>
      </c>
      <c r="E5451" s="24">
        <v>0.192842472801495</v>
      </c>
      <c r="F5451" s="24">
        <v>0.276403323635731</v>
      </c>
      <c r="G5451" s="24">
        <v>0.34431035246369301</v>
      </c>
      <c r="H5451" s="9">
        <v>0</v>
      </c>
    </row>
    <row r="5452" spans="1:8" x14ac:dyDescent="0.35">
      <c r="A5452" s="8" t="str">
        <f t="shared" si="180"/>
        <v>Consumo per cápita (kg ó litros por individuo)Resto pescados Ing.DE 25 A 34 AÑOS</v>
      </c>
      <c r="B5452" s="8" t="s">
        <v>266</v>
      </c>
      <c r="C5452" s="8">
        <v>0</v>
      </c>
      <c r="D5452" t="s">
        <v>158</v>
      </c>
      <c r="E5452" s="24">
        <v>0.47657433706090602</v>
      </c>
      <c r="F5452" s="24">
        <v>0.420003754910453</v>
      </c>
      <c r="G5452" s="24">
        <v>0.32501017746475902</v>
      </c>
      <c r="H5452" s="9">
        <v>0</v>
      </c>
    </row>
    <row r="5453" spans="1:8" x14ac:dyDescent="0.35">
      <c r="A5453" s="8" t="str">
        <f t="shared" si="180"/>
        <v>Consumo per cápita (kg ó litros por individuo)Resto pescados Ing.DE 35 A 49 AÑOS</v>
      </c>
      <c r="B5453" s="8" t="s">
        <v>266</v>
      </c>
      <c r="C5453" s="8">
        <v>0</v>
      </c>
      <c r="D5453" t="s">
        <v>159</v>
      </c>
      <c r="E5453" s="24">
        <v>0.63830651862890797</v>
      </c>
      <c r="F5453" s="24">
        <v>0.66272543276364004</v>
      </c>
      <c r="G5453" s="24">
        <v>0.56619384188584398</v>
      </c>
      <c r="H5453" s="9">
        <v>0</v>
      </c>
    </row>
    <row r="5454" spans="1:8" x14ac:dyDescent="0.35">
      <c r="A5454" s="8" t="str">
        <f t="shared" si="180"/>
        <v>Consumo per cápita (kg ó litros por individuo)Resto pescados Ing.DE 50 A 59 AÑOS</v>
      </c>
      <c r="B5454" s="8" t="s">
        <v>266</v>
      </c>
      <c r="C5454" s="8">
        <v>0</v>
      </c>
      <c r="D5454" t="s">
        <v>160</v>
      </c>
      <c r="E5454" s="24">
        <v>1.4861496678977699</v>
      </c>
      <c r="F5454" s="24">
        <v>1.56634746012393</v>
      </c>
      <c r="G5454" s="24">
        <v>1.3789217776942</v>
      </c>
      <c r="H5454" s="9">
        <v>0</v>
      </c>
    </row>
    <row r="5455" spans="1:8" x14ac:dyDescent="0.35">
      <c r="A5455" s="8" t="str">
        <f t="shared" si="180"/>
        <v>Consumo per cápita (kg ó litros por individuo)Resto pescados Ing.DE 60 A 75 AÑOS</v>
      </c>
      <c r="B5455" s="8" t="s">
        <v>266</v>
      </c>
      <c r="C5455" s="8">
        <v>0</v>
      </c>
      <c r="D5455" t="s">
        <v>161</v>
      </c>
      <c r="E5455" s="24">
        <v>2.4520711784984002</v>
      </c>
      <c r="F5455" s="24">
        <v>2.3534982862660101</v>
      </c>
      <c r="G5455" s="24">
        <v>2.6002419719499801</v>
      </c>
      <c r="H5455" s="9">
        <v>0</v>
      </c>
    </row>
    <row r="5456" spans="1:8" x14ac:dyDescent="0.35">
      <c r="A5456" s="8" t="str">
        <f t="shared" si="180"/>
        <v>Consumo per cápita (kg ó litros por individuo)Resto pescados Ing.NIVEL ALTO</v>
      </c>
      <c r="B5456" s="8" t="s">
        <v>266</v>
      </c>
      <c r="C5456" s="8">
        <v>0</v>
      </c>
      <c r="D5456" t="s">
        <v>245</v>
      </c>
      <c r="E5456" s="24">
        <v>1.2604597911278199</v>
      </c>
      <c r="F5456" s="24">
        <v>1.2450101641745199</v>
      </c>
      <c r="G5456" s="24">
        <v>1.1321805774790901</v>
      </c>
      <c r="H5456" s="9">
        <v>0</v>
      </c>
    </row>
    <row r="5457" spans="1:8" x14ac:dyDescent="0.35">
      <c r="A5457" s="8" t="str">
        <f t="shared" si="180"/>
        <v>Consumo per cápita (kg ó litros por individuo)Resto pescados Ing.NIVEL MEDIO ALTO</v>
      </c>
      <c r="B5457" s="8" t="s">
        <v>266</v>
      </c>
      <c r="C5457" s="8">
        <v>0</v>
      </c>
      <c r="D5457" t="s">
        <v>246</v>
      </c>
      <c r="E5457" s="24">
        <v>1.18055476644749</v>
      </c>
      <c r="F5457" s="24">
        <v>1.2197448818990999</v>
      </c>
      <c r="G5457" s="24">
        <v>1.14515657733597</v>
      </c>
      <c r="H5457" s="9">
        <v>0</v>
      </c>
    </row>
    <row r="5458" spans="1:8" x14ac:dyDescent="0.35">
      <c r="A5458" s="8" t="str">
        <f t="shared" si="180"/>
        <v>Consumo per cápita (kg ó litros por individuo)Resto pescados Ing.NIVEL MEDIO</v>
      </c>
      <c r="B5458" s="8" t="s">
        <v>266</v>
      </c>
      <c r="C5458" s="8">
        <v>0</v>
      </c>
      <c r="D5458" t="s">
        <v>247</v>
      </c>
      <c r="E5458" s="24">
        <v>1.1210455204123799</v>
      </c>
      <c r="F5458" s="24">
        <v>1.13873919284567</v>
      </c>
      <c r="G5458" s="24">
        <v>1.1694362892894901</v>
      </c>
      <c r="H5458" s="9">
        <v>0</v>
      </c>
    </row>
    <row r="5459" spans="1:8" x14ac:dyDescent="0.35">
      <c r="A5459" s="8" t="str">
        <f t="shared" si="180"/>
        <v>Consumo per cápita (kg ó litros por individuo)Resto pescados Ing.NIVEL MEDIO BAJO</v>
      </c>
      <c r="B5459" s="8" t="s">
        <v>266</v>
      </c>
      <c r="C5459" s="8">
        <v>0</v>
      </c>
      <c r="D5459" t="s">
        <v>248</v>
      </c>
      <c r="E5459" s="24">
        <v>1.0248454033485499</v>
      </c>
      <c r="F5459" s="24">
        <v>0.85425114951215697</v>
      </c>
      <c r="G5459" s="24">
        <v>1.1693257456986099</v>
      </c>
      <c r="H5459" s="9">
        <v>0</v>
      </c>
    </row>
    <row r="5460" spans="1:8" x14ac:dyDescent="0.35">
      <c r="A5460" s="8" t="str">
        <f t="shared" si="180"/>
        <v>Consumo per cápita (kg ó litros por individuo)Resto pescados Ing.NIVEL BAJO</v>
      </c>
      <c r="B5460" s="8" t="s">
        <v>266</v>
      </c>
      <c r="C5460" s="8">
        <v>0</v>
      </c>
      <c r="D5460" t="s">
        <v>249</v>
      </c>
      <c r="E5460" s="24">
        <v>1.0677445747790699</v>
      </c>
      <c r="F5460" s="24">
        <v>1.1359274179635399</v>
      </c>
      <c r="G5460" s="24">
        <v>0.98169778398156105</v>
      </c>
      <c r="H5460" s="9">
        <v>0</v>
      </c>
    </row>
    <row r="5461" spans="1:8" x14ac:dyDescent="0.35">
      <c r="A5461" s="8" t="str">
        <f t="shared" si="180"/>
        <v>Consumo per cápita (kg ó litros por individuo)Resto pescados Ing.HOMBRE</v>
      </c>
      <c r="B5461" s="8" t="s">
        <v>266</v>
      </c>
      <c r="C5461" s="8">
        <v>0</v>
      </c>
      <c r="D5461" t="s">
        <v>166</v>
      </c>
      <c r="E5461" s="24">
        <v>1.26151033465896</v>
      </c>
      <c r="F5461" s="24">
        <v>1.2275749570929799</v>
      </c>
      <c r="G5461" s="24">
        <v>1.20091097735555</v>
      </c>
      <c r="H5461" s="9">
        <v>0</v>
      </c>
    </row>
    <row r="5462" spans="1:8" x14ac:dyDescent="0.35">
      <c r="A5462" s="8" t="str">
        <f t="shared" si="180"/>
        <v>Consumo per cápita (kg ó litros por individuo)Resto pescados Ing.MUJER</v>
      </c>
      <c r="B5462" s="8" t="s">
        <v>266</v>
      </c>
      <c r="C5462" s="8">
        <v>0</v>
      </c>
      <c r="D5462" t="s">
        <v>167</v>
      </c>
      <c r="E5462" s="24">
        <v>1.0099336251828199</v>
      </c>
      <c r="F5462" s="24">
        <v>1.0337658931957101</v>
      </c>
      <c r="G5462" s="24">
        <v>1.0322379692169501</v>
      </c>
      <c r="H5462" s="9">
        <v>0</v>
      </c>
    </row>
    <row r="5463" spans="1:8" x14ac:dyDescent="0.35">
      <c r="A5463" s="8" t="str">
        <f t="shared" ref="A5463:A5492" si="181">$I$4683&amp;$C$5463&amp;D5463</f>
        <v>Consumo per cápita (kg ó litros por individuo)Mariscos Ing.T.ESPAÑA</v>
      </c>
      <c r="B5463" s="8" t="s">
        <v>266</v>
      </c>
      <c r="C5463" s="8" t="s">
        <v>86</v>
      </c>
      <c r="D5463" t="s">
        <v>138</v>
      </c>
      <c r="E5463" s="24">
        <v>2.75728677949252</v>
      </c>
      <c r="F5463" s="24">
        <v>2.6830057560270602</v>
      </c>
      <c r="G5463" s="24">
        <v>2.6768982659950402</v>
      </c>
      <c r="H5463" s="9">
        <v>0</v>
      </c>
    </row>
    <row r="5464" spans="1:8" x14ac:dyDescent="0.35">
      <c r="A5464" s="8" t="str">
        <f t="shared" si="181"/>
        <v>Consumo per cápita (kg ó litros por individuo)Mariscos Ing.BCN AM</v>
      </c>
      <c r="B5464" s="8" t="s">
        <v>266</v>
      </c>
      <c r="C5464" s="8">
        <v>0</v>
      </c>
      <c r="D5464" t="s">
        <v>140</v>
      </c>
      <c r="E5464" s="24">
        <v>3.0607681169615901</v>
      </c>
      <c r="F5464" s="24">
        <v>2.4368012608229201</v>
      </c>
      <c r="G5464" s="24">
        <v>2.6757862697899202</v>
      </c>
      <c r="H5464" s="9">
        <v>0</v>
      </c>
    </row>
    <row r="5465" spans="1:8" x14ac:dyDescent="0.35">
      <c r="A5465" s="8" t="str">
        <f t="shared" si="181"/>
        <v>Consumo per cápita (kg ó litros por individuo)Mariscos Ing.REST.CAT ARAGON</v>
      </c>
      <c r="B5465" s="8" t="s">
        <v>266</v>
      </c>
      <c r="C5465" s="8">
        <v>0</v>
      </c>
      <c r="D5465" t="s">
        <v>141</v>
      </c>
      <c r="E5465" s="24">
        <v>4.5373576486014002</v>
      </c>
      <c r="F5465" s="24">
        <v>3.7737568047080199</v>
      </c>
      <c r="G5465" s="24">
        <v>3.1928122491645099</v>
      </c>
      <c r="H5465" s="9">
        <v>0</v>
      </c>
    </row>
    <row r="5466" spans="1:8" x14ac:dyDescent="0.35">
      <c r="A5466" s="8" t="str">
        <f t="shared" si="181"/>
        <v>Consumo per cápita (kg ó litros por individuo)Mariscos Ing.LEVANTE</v>
      </c>
      <c r="B5466" s="8" t="s">
        <v>266</v>
      </c>
      <c r="C5466" s="8">
        <v>0</v>
      </c>
      <c r="D5466" t="s">
        <v>142</v>
      </c>
      <c r="E5466" s="24">
        <v>3.5325009942119401</v>
      </c>
      <c r="F5466" s="24">
        <v>3.2444219438456599</v>
      </c>
      <c r="G5466" s="24">
        <v>3.5113490862607399</v>
      </c>
      <c r="H5466" s="9">
        <v>0</v>
      </c>
    </row>
    <row r="5467" spans="1:8" x14ac:dyDescent="0.35">
      <c r="A5467" s="8" t="str">
        <f t="shared" si="181"/>
        <v>Consumo per cápita (kg ó litros por individuo)Mariscos Ing.ANDALUCIA</v>
      </c>
      <c r="B5467" s="8" t="s">
        <v>266</v>
      </c>
      <c r="C5467" s="8">
        <v>0</v>
      </c>
      <c r="D5467" t="s">
        <v>143</v>
      </c>
      <c r="E5467" s="24">
        <v>1.94878125307273</v>
      </c>
      <c r="F5467" s="24">
        <v>2.0069111633250101</v>
      </c>
      <c r="G5467" s="24">
        <v>1.73589981717414</v>
      </c>
      <c r="H5467" s="9">
        <v>0</v>
      </c>
    </row>
    <row r="5468" spans="1:8" x14ac:dyDescent="0.35">
      <c r="A5468" s="8" t="str">
        <f t="shared" si="181"/>
        <v>Consumo per cápita (kg ó litros por individuo)Mariscos Ing.MDD AM</v>
      </c>
      <c r="B5468" s="8" t="s">
        <v>266</v>
      </c>
      <c r="C5468" s="8">
        <v>0</v>
      </c>
      <c r="D5468" t="s">
        <v>144</v>
      </c>
      <c r="E5468" s="24">
        <v>2.53421577506424</v>
      </c>
      <c r="F5468" s="24">
        <v>2.3195770310423698</v>
      </c>
      <c r="G5468" s="24">
        <v>2.8579232726802202</v>
      </c>
      <c r="H5468" s="9">
        <v>0</v>
      </c>
    </row>
    <row r="5469" spans="1:8" x14ac:dyDescent="0.35">
      <c r="A5469" s="8" t="str">
        <f t="shared" si="181"/>
        <v>Consumo per cápita (kg ó litros por individuo)Mariscos Ing.RTO CENTRO</v>
      </c>
      <c r="B5469" s="8" t="s">
        <v>266</v>
      </c>
      <c r="C5469" s="8">
        <v>0</v>
      </c>
      <c r="D5469" t="s">
        <v>145</v>
      </c>
      <c r="E5469" s="24">
        <v>2.1897730113972398</v>
      </c>
      <c r="F5469" s="24">
        <v>3.6542160222309898</v>
      </c>
      <c r="G5469" s="24">
        <v>4.1105298920453199</v>
      </c>
      <c r="H5469" s="9">
        <v>0</v>
      </c>
    </row>
    <row r="5470" spans="1:8" x14ac:dyDescent="0.35">
      <c r="A5470" s="8" t="str">
        <f t="shared" si="181"/>
        <v>Consumo per cápita (kg ó litros por individuo)Mariscos Ing.NORTE-CENTRO</v>
      </c>
      <c r="B5470" s="8" t="s">
        <v>266</v>
      </c>
      <c r="C5470" s="8">
        <v>0</v>
      </c>
      <c r="D5470" t="s">
        <v>146</v>
      </c>
      <c r="E5470" s="24">
        <v>1.78907168970672</v>
      </c>
      <c r="F5470" s="24">
        <v>1.70685322335165</v>
      </c>
      <c r="G5470" s="24">
        <v>1.87441430354901</v>
      </c>
      <c r="H5470" s="9">
        <v>0</v>
      </c>
    </row>
    <row r="5471" spans="1:8" x14ac:dyDescent="0.35">
      <c r="A5471" s="8" t="str">
        <f t="shared" si="181"/>
        <v>Consumo per cápita (kg ó litros por individuo)Mariscos Ing.NOROESTE</v>
      </c>
      <c r="B5471" s="8" t="s">
        <v>266</v>
      </c>
      <c r="C5471" s="8">
        <v>0</v>
      </c>
      <c r="D5471" t="s">
        <v>147</v>
      </c>
      <c r="E5471" s="24">
        <v>2.27519642025291</v>
      </c>
      <c r="F5471" s="24">
        <v>2.37361589761099</v>
      </c>
      <c r="G5471" s="24">
        <v>1.56911952828493</v>
      </c>
      <c r="H5471" s="9">
        <v>0</v>
      </c>
    </row>
    <row r="5472" spans="1:8" x14ac:dyDescent="0.35">
      <c r="A5472" s="8" t="str">
        <f t="shared" si="181"/>
        <v>Consumo per cápita (kg ó litros por individuo)Mariscos Ing.&lt;2MIL</v>
      </c>
      <c r="B5472" s="8" t="s">
        <v>266</v>
      </c>
      <c r="C5472" s="8">
        <v>0</v>
      </c>
      <c r="D5472" t="s">
        <v>148</v>
      </c>
      <c r="E5472" s="24">
        <v>3.0247914095825199</v>
      </c>
      <c r="F5472" s="24">
        <v>5.3240620193823203</v>
      </c>
      <c r="G5472" s="24">
        <v>5.6394959645326503</v>
      </c>
      <c r="H5472" s="9">
        <v>0</v>
      </c>
    </row>
    <row r="5473" spans="1:8" x14ac:dyDescent="0.35">
      <c r="A5473" s="8" t="str">
        <f t="shared" si="181"/>
        <v>Consumo per cápita (kg ó litros por individuo)Mariscos Ing.2-5MIL</v>
      </c>
      <c r="B5473" s="8" t="s">
        <v>266</v>
      </c>
      <c r="C5473" s="8">
        <v>0</v>
      </c>
      <c r="D5473" t="s">
        <v>149</v>
      </c>
      <c r="E5473" s="24">
        <v>1.9426656094147701</v>
      </c>
      <c r="F5473" s="24">
        <v>1.61678971613922</v>
      </c>
      <c r="G5473" s="24">
        <v>1.38394163675829</v>
      </c>
      <c r="H5473" s="9">
        <v>0</v>
      </c>
    </row>
    <row r="5474" spans="1:8" x14ac:dyDescent="0.35">
      <c r="A5474" s="8" t="str">
        <f t="shared" si="181"/>
        <v>Consumo per cápita (kg ó litros por individuo)Mariscos Ing.5-10MIL</v>
      </c>
      <c r="B5474" s="8" t="s">
        <v>266</v>
      </c>
      <c r="C5474" s="8">
        <v>0</v>
      </c>
      <c r="D5474" t="s">
        <v>150</v>
      </c>
      <c r="E5474" s="24">
        <v>4.1381910192359896</v>
      </c>
      <c r="F5474" s="24">
        <v>3.9635705709351399</v>
      </c>
      <c r="G5474" s="24">
        <v>3.30710861044949</v>
      </c>
      <c r="H5474" s="9">
        <v>0</v>
      </c>
    </row>
    <row r="5475" spans="1:8" x14ac:dyDescent="0.35">
      <c r="A5475" s="8" t="str">
        <f t="shared" si="181"/>
        <v>Consumo per cápita (kg ó litros por individuo)Mariscos Ing.10-30MIL</v>
      </c>
      <c r="B5475" s="8" t="s">
        <v>266</v>
      </c>
      <c r="C5475" s="8">
        <v>0</v>
      </c>
      <c r="D5475" t="s">
        <v>151</v>
      </c>
      <c r="E5475" s="24">
        <v>2.8036491378539301</v>
      </c>
      <c r="F5475" s="24">
        <v>2.5658499526437399</v>
      </c>
      <c r="G5475" s="24">
        <v>2.61077447909028</v>
      </c>
      <c r="H5475" s="9">
        <v>0</v>
      </c>
    </row>
    <row r="5476" spans="1:8" x14ac:dyDescent="0.35">
      <c r="A5476" s="8" t="str">
        <f t="shared" si="181"/>
        <v>Consumo per cápita (kg ó litros por individuo)Mariscos Ing.30-100MIL</v>
      </c>
      <c r="B5476" s="8" t="s">
        <v>266</v>
      </c>
      <c r="C5476" s="8">
        <v>0</v>
      </c>
      <c r="D5476" t="s">
        <v>152</v>
      </c>
      <c r="E5476" s="24">
        <v>2.58589767014031</v>
      </c>
      <c r="F5476" s="24">
        <v>2.29247752521976</v>
      </c>
      <c r="G5476" s="24">
        <v>2.6906649650804</v>
      </c>
      <c r="H5476" s="9">
        <v>0</v>
      </c>
    </row>
    <row r="5477" spans="1:8" x14ac:dyDescent="0.35">
      <c r="A5477" s="8" t="str">
        <f t="shared" si="181"/>
        <v>Consumo per cápita (kg ó litros por individuo)Mariscos Ing.100-200MIL</v>
      </c>
      <c r="B5477" s="8" t="s">
        <v>266</v>
      </c>
      <c r="C5477" s="8">
        <v>0</v>
      </c>
      <c r="D5477" t="s">
        <v>153</v>
      </c>
      <c r="E5477" s="24">
        <v>2.2560872867269</v>
      </c>
      <c r="F5477" s="24">
        <v>2.5327563395877402</v>
      </c>
      <c r="G5477" s="24">
        <v>2.0646160363962101</v>
      </c>
      <c r="H5477" s="9">
        <v>0</v>
      </c>
    </row>
    <row r="5478" spans="1:8" x14ac:dyDescent="0.35">
      <c r="A5478" s="8" t="str">
        <f t="shared" si="181"/>
        <v>Consumo per cápita (kg ó litros por individuo)Mariscos Ing.200-500MIL</v>
      </c>
      <c r="B5478" s="8" t="s">
        <v>266</v>
      </c>
      <c r="C5478" s="8">
        <v>0</v>
      </c>
      <c r="D5478" t="s">
        <v>154</v>
      </c>
      <c r="E5478" s="24">
        <v>2.4121171649637501</v>
      </c>
      <c r="F5478" s="24">
        <v>2.83817917060151</v>
      </c>
      <c r="G5478" s="24">
        <v>2.3090506273555902</v>
      </c>
      <c r="H5478" s="9">
        <v>0</v>
      </c>
    </row>
    <row r="5479" spans="1:8" x14ac:dyDescent="0.35">
      <c r="A5479" s="8" t="str">
        <f t="shared" si="181"/>
        <v>Consumo per cápita (kg ó litros por individuo)Mariscos Ing.&gt;500MIL</v>
      </c>
      <c r="B5479" s="8" t="s">
        <v>266</v>
      </c>
      <c r="C5479" s="8">
        <v>0</v>
      </c>
      <c r="D5479" t="s">
        <v>155</v>
      </c>
      <c r="E5479" s="24">
        <v>3.0207488730273</v>
      </c>
      <c r="F5479" s="24">
        <v>2.1355800574656199</v>
      </c>
      <c r="G5479" s="24">
        <v>2.5598390059159501</v>
      </c>
      <c r="H5479" s="9">
        <v>0</v>
      </c>
    </row>
    <row r="5480" spans="1:8" x14ac:dyDescent="0.35">
      <c r="A5480" s="8" t="str">
        <f t="shared" si="181"/>
        <v>Consumo per cápita (kg ó litros por individuo)Mariscos Ing.DE 15 A 19 AÑOS</v>
      </c>
      <c r="B5480" s="8" t="s">
        <v>266</v>
      </c>
      <c r="C5480" s="8">
        <v>0</v>
      </c>
      <c r="D5480" t="s">
        <v>156</v>
      </c>
      <c r="E5480" s="24">
        <v>0.37569500223000901</v>
      </c>
      <c r="F5480" s="24">
        <v>0.192123534998837</v>
      </c>
      <c r="G5480" s="24">
        <v>1.17074832156231E-2</v>
      </c>
      <c r="H5480" s="9">
        <v>0</v>
      </c>
    </row>
    <row r="5481" spans="1:8" x14ac:dyDescent="0.35">
      <c r="A5481" s="8" t="str">
        <f t="shared" si="181"/>
        <v>Consumo per cápita (kg ó litros por individuo)Mariscos Ing.DE 20 A 24 AÑOS</v>
      </c>
      <c r="B5481" s="8" t="s">
        <v>266</v>
      </c>
      <c r="C5481" s="8">
        <v>0</v>
      </c>
      <c r="D5481" t="s">
        <v>157</v>
      </c>
      <c r="E5481" s="24">
        <v>0.22214593370834099</v>
      </c>
      <c r="F5481" s="24">
        <v>0.15679335957027701</v>
      </c>
      <c r="G5481" s="24">
        <v>0.337021484246386</v>
      </c>
      <c r="H5481" s="9">
        <v>0</v>
      </c>
    </row>
    <row r="5482" spans="1:8" x14ac:dyDescent="0.35">
      <c r="A5482" s="8" t="str">
        <f t="shared" si="181"/>
        <v>Consumo per cápita (kg ó litros por individuo)Mariscos Ing.DE 25 A 34 AÑOS</v>
      </c>
      <c r="B5482" s="8" t="s">
        <v>266</v>
      </c>
      <c r="C5482" s="8">
        <v>0</v>
      </c>
      <c r="D5482" t="s">
        <v>158</v>
      </c>
      <c r="E5482" s="24">
        <v>0.91077626551102198</v>
      </c>
      <c r="F5482" s="24">
        <v>0.74974978117478297</v>
      </c>
      <c r="G5482" s="24">
        <v>0.68730354160710805</v>
      </c>
      <c r="H5482" s="9">
        <v>0</v>
      </c>
    </row>
    <row r="5483" spans="1:8" x14ac:dyDescent="0.35">
      <c r="A5483" s="8" t="str">
        <f t="shared" si="181"/>
        <v>Consumo per cápita (kg ó litros por individuo)Mariscos Ing.DE 35 A 49 AÑOS</v>
      </c>
      <c r="B5483" s="8" t="s">
        <v>266</v>
      </c>
      <c r="C5483" s="8">
        <v>0</v>
      </c>
      <c r="D5483" t="s">
        <v>159</v>
      </c>
      <c r="E5483" s="24">
        <v>1.4363562993500201</v>
      </c>
      <c r="F5483" s="24">
        <v>1.49156133685139</v>
      </c>
      <c r="G5483" s="24">
        <v>1.2881109661255501</v>
      </c>
      <c r="H5483" s="9">
        <v>0</v>
      </c>
    </row>
    <row r="5484" spans="1:8" x14ac:dyDescent="0.35">
      <c r="A5484" s="8" t="str">
        <f t="shared" si="181"/>
        <v>Consumo per cápita (kg ó litros por individuo)Mariscos Ing.DE 50 A 59 AÑOS</v>
      </c>
      <c r="B5484" s="8" t="s">
        <v>266</v>
      </c>
      <c r="C5484" s="8">
        <v>0</v>
      </c>
      <c r="D5484" t="s">
        <v>160</v>
      </c>
      <c r="E5484" s="24">
        <v>2.9808727778092101</v>
      </c>
      <c r="F5484" s="24">
        <v>3.6965009157920101</v>
      </c>
      <c r="G5484" s="24">
        <v>3.3938901070512402</v>
      </c>
      <c r="H5484" s="9">
        <v>0</v>
      </c>
    </row>
    <row r="5485" spans="1:8" x14ac:dyDescent="0.35">
      <c r="A5485" s="8" t="str">
        <f t="shared" si="181"/>
        <v>Consumo per cápita (kg ó litros por individuo)Mariscos Ing.DE 60 A 75 AÑOS</v>
      </c>
      <c r="B5485" s="8" t="s">
        <v>266</v>
      </c>
      <c r="C5485" s="8">
        <v>0</v>
      </c>
      <c r="D5485" t="s">
        <v>161</v>
      </c>
      <c r="E5485" s="24">
        <v>6.8939707850755001</v>
      </c>
      <c r="F5485" s="24">
        <v>6.0202345234746204</v>
      </c>
      <c r="G5485" s="24">
        <v>6.50300652969851</v>
      </c>
      <c r="H5485" s="9">
        <v>0</v>
      </c>
    </row>
    <row r="5486" spans="1:8" x14ac:dyDescent="0.35">
      <c r="A5486" s="8" t="str">
        <f t="shared" si="181"/>
        <v>Consumo per cápita (kg ó litros por individuo)Mariscos Ing.NIVEL ALTO</v>
      </c>
      <c r="B5486" s="8" t="s">
        <v>266</v>
      </c>
      <c r="C5486" s="8">
        <v>0</v>
      </c>
      <c r="D5486" t="s">
        <v>245</v>
      </c>
      <c r="E5486" s="24">
        <v>2.9416331719481699</v>
      </c>
      <c r="F5486" s="24">
        <v>2.85138073583478</v>
      </c>
      <c r="G5486" s="24">
        <v>2.6720202192028801</v>
      </c>
      <c r="H5486" s="9">
        <v>0</v>
      </c>
    </row>
    <row r="5487" spans="1:8" x14ac:dyDescent="0.35">
      <c r="A5487" s="8" t="str">
        <f t="shared" si="181"/>
        <v>Consumo per cápita (kg ó litros por individuo)Mariscos Ing.NIVEL MEDIO ALTO</v>
      </c>
      <c r="B5487" s="8" t="s">
        <v>266</v>
      </c>
      <c r="C5487" s="8">
        <v>0</v>
      </c>
      <c r="D5487" t="s">
        <v>246</v>
      </c>
      <c r="E5487" s="24">
        <v>2.3787990306352498</v>
      </c>
      <c r="F5487" s="24">
        <v>2.5336387611758999</v>
      </c>
      <c r="G5487" s="24">
        <v>2.1434110599632299</v>
      </c>
      <c r="H5487" s="9">
        <v>0</v>
      </c>
    </row>
    <row r="5488" spans="1:8" x14ac:dyDescent="0.35">
      <c r="A5488" s="8" t="str">
        <f t="shared" si="181"/>
        <v>Consumo per cápita (kg ó litros por individuo)Mariscos Ing.NIVEL MEDIO</v>
      </c>
      <c r="B5488" s="8" t="s">
        <v>266</v>
      </c>
      <c r="C5488" s="8">
        <v>0</v>
      </c>
      <c r="D5488" t="s">
        <v>247</v>
      </c>
      <c r="E5488" s="24">
        <v>3.0010176930212999</v>
      </c>
      <c r="F5488" s="24">
        <v>2.5928519245288602</v>
      </c>
      <c r="G5488" s="24">
        <v>2.5057016533846301</v>
      </c>
      <c r="H5488" s="9">
        <v>0</v>
      </c>
    </row>
    <row r="5489" spans="1:8" x14ac:dyDescent="0.35">
      <c r="A5489" s="8" t="str">
        <f t="shared" si="181"/>
        <v>Consumo per cápita (kg ó litros por individuo)Mariscos Ing.NIVEL MEDIO BAJO</v>
      </c>
      <c r="B5489" s="8" t="s">
        <v>266</v>
      </c>
      <c r="C5489" s="8">
        <v>0</v>
      </c>
      <c r="D5489" t="s">
        <v>248</v>
      </c>
      <c r="E5489" s="24">
        <v>2.7335726011033201</v>
      </c>
      <c r="F5489" s="24">
        <v>2.53937763159264</v>
      </c>
      <c r="G5489" s="24">
        <v>3.17765174574631</v>
      </c>
      <c r="H5489" s="9">
        <v>0</v>
      </c>
    </row>
    <row r="5490" spans="1:8" x14ac:dyDescent="0.35">
      <c r="A5490" s="8" t="str">
        <f t="shared" si="181"/>
        <v>Consumo per cápita (kg ó litros por individuo)Mariscos Ing.NIVEL BAJO</v>
      </c>
      <c r="B5490" s="8" t="s">
        <v>266</v>
      </c>
      <c r="C5490" s="8">
        <v>0</v>
      </c>
      <c r="D5490" t="s">
        <v>249</v>
      </c>
      <c r="E5490" s="24">
        <v>2.5760451282400898</v>
      </c>
      <c r="F5490" s="24">
        <v>2.825219558093</v>
      </c>
      <c r="G5490" s="24">
        <v>2.8910649341598602</v>
      </c>
      <c r="H5490" s="9">
        <v>0</v>
      </c>
    </row>
    <row r="5491" spans="1:8" x14ac:dyDescent="0.35">
      <c r="A5491" s="8" t="str">
        <f t="shared" si="181"/>
        <v>Consumo per cápita (kg ó litros por individuo)Mariscos Ing.HOMBRE</v>
      </c>
      <c r="B5491" s="8" t="s">
        <v>266</v>
      </c>
      <c r="C5491" s="8">
        <v>0</v>
      </c>
      <c r="D5491" t="s">
        <v>166</v>
      </c>
      <c r="E5491" s="24">
        <v>3.3590704301425398</v>
      </c>
      <c r="F5491" s="24">
        <v>3.1914993599225898</v>
      </c>
      <c r="G5491" s="24">
        <v>3.11739772016203</v>
      </c>
      <c r="H5491" s="9">
        <v>0</v>
      </c>
    </row>
    <row r="5492" spans="1:8" x14ac:dyDescent="0.35">
      <c r="A5492" s="8" t="str">
        <f t="shared" si="181"/>
        <v>Consumo per cápita (kg ó litros por individuo)Mariscos Ing.MUJER</v>
      </c>
      <c r="B5492" s="8" t="s">
        <v>266</v>
      </c>
      <c r="C5492" s="8">
        <v>0</v>
      </c>
      <c r="D5492" t="s">
        <v>167</v>
      </c>
      <c r="E5492" s="24">
        <v>2.1626784538137702</v>
      </c>
      <c r="F5492" s="24">
        <v>2.1814155082178401</v>
      </c>
      <c r="G5492" s="24">
        <v>2.24155083494104</v>
      </c>
      <c r="H5492" s="9">
        <v>0</v>
      </c>
    </row>
    <row r="5493" spans="1:8" x14ac:dyDescent="0.35">
      <c r="A5493" s="8" t="str">
        <f t="shared" ref="A5493:A5522" si="182">$I$4683&amp;$C$5493&amp;D5493</f>
        <v>Consumo per cápita (kg ó litros por individuo)Calamares Ing.T.ESPAÑA</v>
      </c>
      <c r="B5493" s="8" t="s">
        <v>266</v>
      </c>
      <c r="C5493" s="8" t="s">
        <v>87</v>
      </c>
      <c r="D5493" t="s">
        <v>138</v>
      </c>
      <c r="E5493" s="24">
        <v>0.59847303761880699</v>
      </c>
      <c r="F5493" s="24">
        <v>0.59065904366828803</v>
      </c>
      <c r="G5493" s="24">
        <v>0.60558026921059205</v>
      </c>
      <c r="H5493" s="9">
        <v>0</v>
      </c>
    </row>
    <row r="5494" spans="1:8" x14ac:dyDescent="0.35">
      <c r="A5494" s="8" t="str">
        <f t="shared" si="182"/>
        <v>Consumo per cápita (kg ó litros por individuo)Calamares Ing.BCN AM</v>
      </c>
      <c r="B5494" s="8" t="s">
        <v>266</v>
      </c>
      <c r="C5494" s="8">
        <v>0</v>
      </c>
      <c r="D5494" t="s">
        <v>140</v>
      </c>
      <c r="E5494" s="24">
        <v>0.56879739208858004</v>
      </c>
      <c r="F5494" s="24">
        <v>0.474114351125202</v>
      </c>
      <c r="G5494" s="24">
        <v>0.55641096682361302</v>
      </c>
      <c r="H5494" s="9">
        <v>0</v>
      </c>
    </row>
    <row r="5495" spans="1:8" x14ac:dyDescent="0.35">
      <c r="A5495" s="8" t="str">
        <f t="shared" si="182"/>
        <v>Consumo per cápita (kg ó litros por individuo)Calamares Ing.REST.CAT ARAGON</v>
      </c>
      <c r="B5495" s="8" t="s">
        <v>266</v>
      </c>
      <c r="C5495" s="8">
        <v>0</v>
      </c>
      <c r="D5495" t="s">
        <v>141</v>
      </c>
      <c r="E5495" s="24">
        <v>0.88590154998585402</v>
      </c>
      <c r="F5495" s="24">
        <v>0.76010007675948699</v>
      </c>
      <c r="G5495" s="24">
        <v>0.66660760793630602</v>
      </c>
      <c r="H5495" s="9">
        <v>0</v>
      </c>
    </row>
    <row r="5496" spans="1:8" x14ac:dyDescent="0.35">
      <c r="A5496" s="8" t="str">
        <f t="shared" si="182"/>
        <v>Consumo per cápita (kg ó litros por individuo)Calamares Ing.LEVANTE</v>
      </c>
      <c r="B5496" s="8" t="s">
        <v>266</v>
      </c>
      <c r="C5496" s="8">
        <v>0</v>
      </c>
      <c r="D5496" t="s">
        <v>142</v>
      </c>
      <c r="E5496" s="24">
        <v>0.86433048855392103</v>
      </c>
      <c r="F5496" s="24">
        <v>0.76008976411622597</v>
      </c>
      <c r="G5496" s="24">
        <v>0.86353805774210501</v>
      </c>
      <c r="H5496" s="9">
        <v>0</v>
      </c>
    </row>
    <row r="5497" spans="1:8" x14ac:dyDescent="0.35">
      <c r="A5497" s="8" t="str">
        <f t="shared" si="182"/>
        <v>Consumo per cápita (kg ó litros por individuo)Calamares Ing.ANDALUCIA</v>
      </c>
      <c r="B5497" s="8" t="s">
        <v>266</v>
      </c>
      <c r="C5497" s="8">
        <v>0</v>
      </c>
      <c r="D5497" t="s">
        <v>143</v>
      </c>
      <c r="E5497" s="24">
        <v>0.44436150299536498</v>
      </c>
      <c r="F5497" s="24">
        <v>0.42094009187631398</v>
      </c>
      <c r="G5497" s="24">
        <v>0.34389050440360902</v>
      </c>
      <c r="H5497" s="9">
        <v>0</v>
      </c>
    </row>
    <row r="5498" spans="1:8" x14ac:dyDescent="0.35">
      <c r="A5498" s="8" t="str">
        <f t="shared" si="182"/>
        <v>Consumo per cápita (kg ó litros por individuo)Calamares Ing.MDD AM</v>
      </c>
      <c r="B5498" s="8" t="s">
        <v>266</v>
      </c>
      <c r="C5498" s="8">
        <v>0</v>
      </c>
      <c r="D5498" t="s">
        <v>144</v>
      </c>
      <c r="E5498" s="24">
        <v>0.61507056816574801</v>
      </c>
      <c r="F5498" s="24">
        <v>0.57525397250570598</v>
      </c>
      <c r="G5498" s="24">
        <v>0.74044375563061104</v>
      </c>
      <c r="H5498" s="9">
        <v>0</v>
      </c>
    </row>
    <row r="5499" spans="1:8" x14ac:dyDescent="0.35">
      <c r="A5499" s="8" t="str">
        <f t="shared" si="182"/>
        <v>Consumo per cápita (kg ó litros por individuo)Calamares Ing.RTO CENTRO</v>
      </c>
      <c r="B5499" s="8" t="s">
        <v>266</v>
      </c>
      <c r="C5499" s="8">
        <v>0</v>
      </c>
      <c r="D5499" t="s">
        <v>145</v>
      </c>
      <c r="E5499" s="24">
        <v>0.52312506167573303</v>
      </c>
      <c r="F5499" s="24">
        <v>0.87201095229086001</v>
      </c>
      <c r="G5499" s="24">
        <v>0.922656729925455</v>
      </c>
      <c r="H5499" s="9">
        <v>0</v>
      </c>
    </row>
    <row r="5500" spans="1:8" x14ac:dyDescent="0.35">
      <c r="A5500" s="8" t="str">
        <f t="shared" si="182"/>
        <v>Consumo per cápita (kg ó litros por individuo)Calamares Ing.NORTE-CENTRO</v>
      </c>
      <c r="B5500" s="8" t="s">
        <v>266</v>
      </c>
      <c r="C5500" s="8">
        <v>0</v>
      </c>
      <c r="D5500" t="s">
        <v>146</v>
      </c>
      <c r="E5500" s="24">
        <v>0.38857255260426998</v>
      </c>
      <c r="F5500" s="24">
        <v>0.37280776398568599</v>
      </c>
      <c r="G5500" s="24">
        <v>0.46654488246089898</v>
      </c>
      <c r="H5500" s="9">
        <v>0</v>
      </c>
    </row>
    <row r="5501" spans="1:8" x14ac:dyDescent="0.35">
      <c r="A5501" s="8" t="str">
        <f t="shared" si="182"/>
        <v>Consumo per cápita (kg ó litros por individuo)Calamares Ing.NOROESTE</v>
      </c>
      <c r="B5501" s="8" t="s">
        <v>266</v>
      </c>
      <c r="C5501" s="8">
        <v>0</v>
      </c>
      <c r="D5501" t="s">
        <v>147</v>
      </c>
      <c r="E5501" s="24">
        <v>0.37291607794183101</v>
      </c>
      <c r="F5501" s="24">
        <v>0.49370248873671801</v>
      </c>
      <c r="G5501" s="24">
        <v>0.297662509455073</v>
      </c>
      <c r="H5501" s="9">
        <v>0</v>
      </c>
    </row>
    <row r="5502" spans="1:8" x14ac:dyDescent="0.35">
      <c r="A5502" s="8" t="str">
        <f t="shared" si="182"/>
        <v>Consumo per cápita (kg ó litros por individuo)Calamares Ing.&lt;2MIL</v>
      </c>
      <c r="B5502" s="8" t="s">
        <v>266</v>
      </c>
      <c r="C5502" s="8">
        <v>0</v>
      </c>
      <c r="D5502" t="s">
        <v>148</v>
      </c>
      <c r="E5502" s="24">
        <v>0.72383093604235405</v>
      </c>
      <c r="F5502" s="24">
        <v>1.05786109454032</v>
      </c>
      <c r="G5502" s="24">
        <v>1.1695613425209499</v>
      </c>
      <c r="H5502" s="9">
        <v>0</v>
      </c>
    </row>
    <row r="5503" spans="1:8" x14ac:dyDescent="0.35">
      <c r="A5503" s="8" t="str">
        <f t="shared" si="182"/>
        <v>Consumo per cápita (kg ó litros por individuo)Calamares Ing.2-5MIL</v>
      </c>
      <c r="B5503" s="8" t="s">
        <v>266</v>
      </c>
      <c r="C5503" s="8">
        <v>0</v>
      </c>
      <c r="D5503" t="s">
        <v>149</v>
      </c>
      <c r="E5503" s="24">
        <v>0.39656698719733302</v>
      </c>
      <c r="F5503" s="24">
        <v>0.30817065462333498</v>
      </c>
      <c r="G5503" s="24">
        <v>0.33153819300867898</v>
      </c>
      <c r="H5503" s="9">
        <v>0</v>
      </c>
    </row>
    <row r="5504" spans="1:8" x14ac:dyDescent="0.35">
      <c r="A5504" s="8" t="str">
        <f t="shared" si="182"/>
        <v>Consumo per cápita (kg ó litros por individuo)Calamares Ing.5-10MIL</v>
      </c>
      <c r="B5504" s="8" t="s">
        <v>266</v>
      </c>
      <c r="C5504" s="8">
        <v>0</v>
      </c>
      <c r="D5504" t="s">
        <v>150</v>
      </c>
      <c r="E5504" s="24">
        <v>1.0425642020371899</v>
      </c>
      <c r="F5504" s="24">
        <v>0.84119960030360197</v>
      </c>
      <c r="G5504" s="24">
        <v>0.73639284593320498</v>
      </c>
      <c r="H5504" s="9">
        <v>0</v>
      </c>
    </row>
    <row r="5505" spans="1:8" x14ac:dyDescent="0.35">
      <c r="A5505" s="8" t="str">
        <f t="shared" si="182"/>
        <v>Consumo per cápita (kg ó litros por individuo)Calamares Ing.10-30MIL</v>
      </c>
      <c r="B5505" s="8" t="s">
        <v>266</v>
      </c>
      <c r="C5505" s="8">
        <v>0</v>
      </c>
      <c r="D5505" t="s">
        <v>151</v>
      </c>
      <c r="E5505" s="24">
        <v>0.46417443568299399</v>
      </c>
      <c r="F5505" s="24">
        <v>0.507374502579644</v>
      </c>
      <c r="G5505" s="24">
        <v>0.59041431613678996</v>
      </c>
      <c r="H5505" s="9">
        <v>0</v>
      </c>
    </row>
    <row r="5506" spans="1:8" x14ac:dyDescent="0.35">
      <c r="A5506" s="8" t="str">
        <f t="shared" si="182"/>
        <v>Consumo per cápita (kg ó litros por individuo)Calamares Ing.30-100MIL</v>
      </c>
      <c r="B5506" s="8" t="s">
        <v>266</v>
      </c>
      <c r="C5506" s="8">
        <v>0</v>
      </c>
      <c r="D5506" t="s">
        <v>152</v>
      </c>
      <c r="E5506" s="24">
        <v>0.53877135821031197</v>
      </c>
      <c r="F5506" s="24">
        <v>0.54492731656714</v>
      </c>
      <c r="G5506" s="24">
        <v>0.60903185701629803</v>
      </c>
      <c r="H5506" s="9">
        <v>0</v>
      </c>
    </row>
    <row r="5507" spans="1:8" x14ac:dyDescent="0.35">
      <c r="A5507" s="8" t="str">
        <f t="shared" si="182"/>
        <v>Consumo per cápita (kg ó litros por individuo)Calamares Ing.100-200MIL</v>
      </c>
      <c r="B5507" s="8" t="s">
        <v>266</v>
      </c>
      <c r="C5507" s="8">
        <v>0</v>
      </c>
      <c r="D5507" t="s">
        <v>153</v>
      </c>
      <c r="E5507" s="24">
        <v>0.56074406171978497</v>
      </c>
      <c r="F5507" s="24">
        <v>0.58210445270516298</v>
      </c>
      <c r="G5507" s="24">
        <v>0.53113703349943797</v>
      </c>
      <c r="H5507" s="9">
        <v>0</v>
      </c>
    </row>
    <row r="5508" spans="1:8" x14ac:dyDescent="0.35">
      <c r="A5508" s="8" t="str">
        <f t="shared" si="182"/>
        <v>Consumo per cápita (kg ó litros por individuo)Calamares Ing.200-500MIL</v>
      </c>
      <c r="B5508" s="8" t="s">
        <v>266</v>
      </c>
      <c r="C5508" s="8">
        <v>0</v>
      </c>
      <c r="D5508" t="s">
        <v>154</v>
      </c>
      <c r="E5508" s="24">
        <v>0.58911691496157303</v>
      </c>
      <c r="F5508" s="24">
        <v>0.63434951484829705</v>
      </c>
      <c r="G5508" s="24">
        <v>0.49008734597446701</v>
      </c>
      <c r="H5508" s="9">
        <v>0</v>
      </c>
    </row>
    <row r="5509" spans="1:8" x14ac:dyDescent="0.35">
      <c r="A5509" s="8" t="str">
        <f t="shared" si="182"/>
        <v>Consumo per cápita (kg ó litros por individuo)Calamares Ing.&gt;500MIL</v>
      </c>
      <c r="B5509" s="8" t="s">
        <v>266</v>
      </c>
      <c r="C5509" s="8">
        <v>0</v>
      </c>
      <c r="D5509" t="s">
        <v>155</v>
      </c>
      <c r="E5509" s="24">
        <v>0.66109605549886397</v>
      </c>
      <c r="F5509" s="24">
        <v>0.53474324065154599</v>
      </c>
      <c r="G5509" s="24">
        <v>0.59954087776675402</v>
      </c>
      <c r="H5509" s="9">
        <v>0</v>
      </c>
    </row>
    <row r="5510" spans="1:8" x14ac:dyDescent="0.35">
      <c r="A5510" s="8" t="str">
        <f t="shared" si="182"/>
        <v>Consumo per cápita (kg ó litros por individuo)Calamares Ing.DE 15 A 19 AÑOS</v>
      </c>
      <c r="B5510" s="8" t="s">
        <v>266</v>
      </c>
      <c r="C5510" s="8">
        <v>0</v>
      </c>
      <c r="D5510" t="s">
        <v>156</v>
      </c>
      <c r="E5510" s="24">
        <v>4.3320269720720402E-2</v>
      </c>
      <c r="F5510" s="24">
        <v>4.9853836098373301E-2</v>
      </c>
      <c r="G5510" s="24">
        <v>3.6910751998262101E-3</v>
      </c>
      <c r="H5510" s="9">
        <v>0</v>
      </c>
    </row>
    <row r="5511" spans="1:8" x14ac:dyDescent="0.35">
      <c r="A5511" s="8" t="str">
        <f t="shared" si="182"/>
        <v>Consumo per cápita (kg ó litros por individuo)Calamares Ing.DE 20 A 24 AÑOS</v>
      </c>
      <c r="B5511" s="8" t="s">
        <v>266</v>
      </c>
      <c r="C5511" s="8">
        <v>0</v>
      </c>
      <c r="D5511" t="s">
        <v>157</v>
      </c>
      <c r="E5511" s="24">
        <v>4.6565881386599998E-2</v>
      </c>
      <c r="F5511" s="24">
        <v>4.57766042877173E-2</v>
      </c>
      <c r="G5511" s="24">
        <v>7.7463637848852601E-2</v>
      </c>
      <c r="H5511" s="9">
        <v>0</v>
      </c>
    </row>
    <row r="5512" spans="1:8" x14ac:dyDescent="0.35">
      <c r="A5512" s="8" t="str">
        <f t="shared" si="182"/>
        <v>Consumo per cápita (kg ó litros por individuo)Calamares Ing.DE 25 A 34 AÑOS</v>
      </c>
      <c r="B5512" s="8" t="s">
        <v>266</v>
      </c>
      <c r="C5512" s="8">
        <v>0</v>
      </c>
      <c r="D5512" t="s">
        <v>158</v>
      </c>
      <c r="E5512" s="24">
        <v>0.24712037458948699</v>
      </c>
      <c r="F5512" s="24">
        <v>0.16160914829285</v>
      </c>
      <c r="G5512" s="24">
        <v>0.134388437703959</v>
      </c>
      <c r="H5512" s="9">
        <v>0</v>
      </c>
    </row>
    <row r="5513" spans="1:8" x14ac:dyDescent="0.35">
      <c r="A5513" s="8" t="str">
        <f t="shared" si="182"/>
        <v>Consumo per cápita (kg ó litros por individuo)Calamares Ing.DE 35 A 49 AÑOS</v>
      </c>
      <c r="B5513" s="8" t="s">
        <v>266</v>
      </c>
      <c r="C5513" s="8">
        <v>0</v>
      </c>
      <c r="D5513" t="s">
        <v>159</v>
      </c>
      <c r="E5513" s="24">
        <v>0.30606556677032698</v>
      </c>
      <c r="F5513" s="24">
        <v>0.32574673716901797</v>
      </c>
      <c r="G5513" s="24">
        <v>0.27667231490198702</v>
      </c>
      <c r="H5513" s="9">
        <v>0</v>
      </c>
    </row>
    <row r="5514" spans="1:8" x14ac:dyDescent="0.35">
      <c r="A5514" s="8" t="str">
        <f t="shared" si="182"/>
        <v>Consumo per cápita (kg ó litros por individuo)Calamares Ing.DE 50 A 59 AÑOS</v>
      </c>
      <c r="B5514" s="8" t="s">
        <v>266</v>
      </c>
      <c r="C5514" s="8">
        <v>0</v>
      </c>
      <c r="D5514" t="s">
        <v>160</v>
      </c>
      <c r="E5514" s="24">
        <v>0.65334442979951601</v>
      </c>
      <c r="F5514" s="24">
        <v>0.83402427502834398</v>
      </c>
      <c r="G5514" s="24">
        <v>0.80580357623388399</v>
      </c>
      <c r="H5514" s="9">
        <v>0</v>
      </c>
    </row>
    <row r="5515" spans="1:8" x14ac:dyDescent="0.35">
      <c r="A5515" s="8" t="str">
        <f t="shared" si="182"/>
        <v>Consumo per cápita (kg ó litros por individuo)Calamares Ing.DE 60 A 75 AÑOS</v>
      </c>
      <c r="B5515" s="8" t="s">
        <v>266</v>
      </c>
      <c r="C5515" s="8">
        <v>0</v>
      </c>
      <c r="D5515" t="s">
        <v>161</v>
      </c>
      <c r="E5515" s="24">
        <v>1.4789884010487999</v>
      </c>
      <c r="F5515" s="24">
        <v>1.3076846622821201</v>
      </c>
      <c r="G5515" s="24">
        <v>1.4688389187053299</v>
      </c>
      <c r="H5515" s="9">
        <v>0</v>
      </c>
    </row>
    <row r="5516" spans="1:8" x14ac:dyDescent="0.35">
      <c r="A5516" s="8" t="str">
        <f t="shared" si="182"/>
        <v>Consumo per cápita (kg ó litros por individuo)Calamares Ing.NIVEL ALTO</v>
      </c>
      <c r="B5516" s="8" t="s">
        <v>266</v>
      </c>
      <c r="C5516" s="8">
        <v>0</v>
      </c>
      <c r="D5516" t="s">
        <v>245</v>
      </c>
      <c r="E5516" s="24">
        <v>0.68772509955948902</v>
      </c>
      <c r="F5516" s="24">
        <v>0.658113208007993</v>
      </c>
      <c r="G5516" s="24">
        <v>0.61843332437491105</v>
      </c>
      <c r="H5516" s="9">
        <v>0</v>
      </c>
    </row>
    <row r="5517" spans="1:8" x14ac:dyDescent="0.35">
      <c r="A5517" s="8" t="str">
        <f t="shared" si="182"/>
        <v>Consumo per cápita (kg ó litros por individuo)Calamares Ing.NIVEL MEDIO ALTO</v>
      </c>
      <c r="B5517" s="8" t="s">
        <v>266</v>
      </c>
      <c r="C5517" s="8">
        <v>0</v>
      </c>
      <c r="D5517" t="s">
        <v>246</v>
      </c>
      <c r="E5517" s="24">
        <v>0.50689272731130497</v>
      </c>
      <c r="F5517" s="24">
        <v>0.58120220103087905</v>
      </c>
      <c r="G5517" s="24">
        <v>0.51227230262729695</v>
      </c>
      <c r="H5517" s="9">
        <v>0</v>
      </c>
    </row>
    <row r="5518" spans="1:8" x14ac:dyDescent="0.35">
      <c r="A5518" s="8" t="str">
        <f t="shared" si="182"/>
        <v>Consumo per cápita (kg ó litros por individuo)Calamares Ing.NIVEL MEDIO</v>
      </c>
      <c r="B5518" s="8" t="s">
        <v>266</v>
      </c>
      <c r="C5518" s="8">
        <v>0</v>
      </c>
      <c r="D5518" t="s">
        <v>247</v>
      </c>
      <c r="E5518" s="24">
        <v>0.75370342860817796</v>
      </c>
      <c r="F5518" s="24">
        <v>0.60401172596518504</v>
      </c>
      <c r="G5518" s="24">
        <v>0.61651474091987002</v>
      </c>
      <c r="H5518" s="9">
        <v>0</v>
      </c>
    </row>
    <row r="5519" spans="1:8" x14ac:dyDescent="0.35">
      <c r="A5519" s="8" t="str">
        <f t="shared" si="182"/>
        <v>Consumo per cápita (kg ó litros por individuo)Calamares Ing.NIVEL MEDIO BAJO</v>
      </c>
      <c r="B5519" s="8" t="s">
        <v>266</v>
      </c>
      <c r="C5519" s="8">
        <v>0</v>
      </c>
      <c r="D5519" t="s">
        <v>248</v>
      </c>
      <c r="E5519" s="24">
        <v>0.51266279436337403</v>
      </c>
      <c r="F5519" s="24">
        <v>0.48960716535309901</v>
      </c>
      <c r="G5519" s="24">
        <v>0.58599065660904504</v>
      </c>
      <c r="H5519" s="9">
        <v>0</v>
      </c>
    </row>
    <row r="5520" spans="1:8" x14ac:dyDescent="0.35">
      <c r="A5520" s="8" t="str">
        <f t="shared" si="182"/>
        <v>Consumo per cápita (kg ó litros por individuo)Calamares Ing.NIVEL BAJO</v>
      </c>
      <c r="B5520" s="8" t="s">
        <v>266</v>
      </c>
      <c r="C5520" s="8">
        <v>0</v>
      </c>
      <c r="D5520" t="s">
        <v>249</v>
      </c>
      <c r="E5520" s="24">
        <v>0.45765187126225398</v>
      </c>
      <c r="F5520" s="24">
        <v>0.58487678770073404</v>
      </c>
      <c r="G5520" s="24">
        <v>0.65742211801025896</v>
      </c>
      <c r="H5520" s="9">
        <v>0</v>
      </c>
    </row>
    <row r="5521" spans="1:8" x14ac:dyDescent="0.35">
      <c r="A5521" s="8" t="str">
        <f t="shared" si="182"/>
        <v>Consumo per cápita (kg ó litros por individuo)Calamares Ing.HOMBRE</v>
      </c>
      <c r="B5521" s="8" t="s">
        <v>266</v>
      </c>
      <c r="C5521" s="8">
        <v>0</v>
      </c>
      <c r="D5521" t="s">
        <v>166</v>
      </c>
      <c r="E5521" s="24">
        <v>0.72464813910385495</v>
      </c>
      <c r="F5521" s="24">
        <v>0.723080547385478</v>
      </c>
      <c r="G5521" s="24">
        <v>0.70454398454400902</v>
      </c>
      <c r="H5521" s="9">
        <v>0</v>
      </c>
    </row>
    <row r="5522" spans="1:8" x14ac:dyDescent="0.35">
      <c r="A5522" s="8" t="str">
        <f t="shared" si="182"/>
        <v>Consumo per cápita (kg ó litros por individuo)Calamares Ing.MUJER</v>
      </c>
      <c r="B5522" s="8" t="s">
        <v>266</v>
      </c>
      <c r="C5522" s="8">
        <v>0</v>
      </c>
      <c r="D5522" t="s">
        <v>167</v>
      </c>
      <c r="E5522" s="24">
        <v>0.47380225223733502</v>
      </c>
      <c r="F5522" s="24">
        <v>0.46003492059865903</v>
      </c>
      <c r="G5522" s="24">
        <v>0.50777431042569698</v>
      </c>
      <c r="H5522" s="9">
        <v>0</v>
      </c>
    </row>
    <row r="5523" spans="1:8" x14ac:dyDescent="0.35">
      <c r="A5523" s="8" t="str">
        <f t="shared" ref="A5523:A5552" si="183">$I$4683&amp;$C$5223&amp;D5523</f>
        <v>Consumo per cápita (kg ó litros por individuo)Merluza/Pescadil.IngT.ESPAÑA</v>
      </c>
      <c r="B5523" s="8" t="s">
        <v>266</v>
      </c>
      <c r="C5523" s="8" t="s">
        <v>88</v>
      </c>
      <c r="D5523" t="s">
        <v>138</v>
      </c>
      <c r="E5523" s="24">
        <v>0.60376816545109202</v>
      </c>
      <c r="F5523" s="24">
        <v>0.54678905536144895</v>
      </c>
      <c r="G5523" s="24">
        <v>0.54696886839988201</v>
      </c>
      <c r="H5523" s="9">
        <v>0</v>
      </c>
    </row>
    <row r="5524" spans="1:8" x14ac:dyDescent="0.35">
      <c r="A5524" s="8" t="str">
        <f t="shared" si="183"/>
        <v>Consumo per cápita (kg ó litros por individuo)Merluza/Pescadil.IngBCN AM</v>
      </c>
      <c r="B5524" s="8" t="s">
        <v>266</v>
      </c>
      <c r="C5524" s="8">
        <v>0</v>
      </c>
      <c r="D5524" t="s">
        <v>140</v>
      </c>
      <c r="E5524" s="24">
        <v>0.74960123617103203</v>
      </c>
      <c r="F5524" s="24">
        <v>0.50457159882387503</v>
      </c>
      <c r="G5524" s="24">
        <v>0.55814470292847396</v>
      </c>
      <c r="H5524" s="9">
        <v>0</v>
      </c>
    </row>
    <row r="5525" spans="1:8" x14ac:dyDescent="0.35">
      <c r="A5525" s="8" t="str">
        <f t="shared" si="183"/>
        <v>Consumo per cápita (kg ó litros por individuo)Merluza/Pescadil.IngREST.CAT ARAGON</v>
      </c>
      <c r="B5525" s="8" t="s">
        <v>266</v>
      </c>
      <c r="C5525" s="8">
        <v>0</v>
      </c>
      <c r="D5525" t="s">
        <v>141</v>
      </c>
      <c r="E5525" s="24">
        <v>1.1234674493703301</v>
      </c>
      <c r="F5525" s="24">
        <v>0.82209622205159905</v>
      </c>
      <c r="G5525" s="24">
        <v>0.65557237994385098</v>
      </c>
      <c r="H5525" s="9">
        <v>0</v>
      </c>
    </row>
    <row r="5526" spans="1:8" x14ac:dyDescent="0.35">
      <c r="A5526" s="8" t="str">
        <f t="shared" si="183"/>
        <v>Consumo per cápita (kg ó litros por individuo)Merluza/Pescadil.IngLEVANTE</v>
      </c>
      <c r="B5526" s="8" t="s">
        <v>266</v>
      </c>
      <c r="C5526" s="8">
        <v>0</v>
      </c>
      <c r="D5526" t="s">
        <v>142</v>
      </c>
      <c r="E5526" s="24">
        <v>0.787584621821245</v>
      </c>
      <c r="F5526" s="24">
        <v>0.72825390408071999</v>
      </c>
      <c r="G5526" s="24">
        <v>0.78667743476049201</v>
      </c>
      <c r="H5526" s="9">
        <v>0</v>
      </c>
    </row>
    <row r="5527" spans="1:8" x14ac:dyDescent="0.35">
      <c r="A5527" s="8" t="str">
        <f t="shared" si="183"/>
        <v>Consumo per cápita (kg ó litros por individuo)Merluza/Pescadil.IngANDALUCIA</v>
      </c>
      <c r="B5527" s="8" t="s">
        <v>266</v>
      </c>
      <c r="C5527" s="8">
        <v>0</v>
      </c>
      <c r="D5527" t="s">
        <v>143</v>
      </c>
      <c r="E5527" s="24">
        <v>0.342519315511569</v>
      </c>
      <c r="F5527" s="24">
        <v>0.338013720907413</v>
      </c>
      <c r="G5527" s="24">
        <v>0.26678188680473403</v>
      </c>
      <c r="H5527" s="9">
        <v>0</v>
      </c>
    </row>
    <row r="5528" spans="1:8" x14ac:dyDescent="0.35">
      <c r="A5528" s="8" t="str">
        <f t="shared" si="183"/>
        <v>Consumo per cápita (kg ó litros por individuo)Merluza/Pescadil.IngMDD AM</v>
      </c>
      <c r="B5528" s="8" t="s">
        <v>266</v>
      </c>
      <c r="C5528" s="8">
        <v>0</v>
      </c>
      <c r="D5528" t="s">
        <v>144</v>
      </c>
      <c r="E5528" s="24">
        <v>0.55744877677387095</v>
      </c>
      <c r="F5528" s="24">
        <v>0.44040731542941303</v>
      </c>
      <c r="G5528" s="24">
        <v>0.56722422811228601</v>
      </c>
      <c r="H5528" s="9">
        <v>0</v>
      </c>
    </row>
    <row r="5529" spans="1:8" x14ac:dyDescent="0.35">
      <c r="A5529" s="8" t="str">
        <f t="shared" si="183"/>
        <v>Consumo per cápita (kg ó litros por individuo)Merluza/Pescadil.IngRTO CENTRO</v>
      </c>
      <c r="B5529" s="8" t="s">
        <v>266</v>
      </c>
      <c r="C5529" s="8">
        <v>0</v>
      </c>
      <c r="D5529" t="s">
        <v>145</v>
      </c>
      <c r="E5529" s="24">
        <v>0.42043958138142501</v>
      </c>
      <c r="F5529" s="24">
        <v>0.75916251538625001</v>
      </c>
      <c r="G5529" s="24">
        <v>0.85739173887652997</v>
      </c>
      <c r="H5529" s="9">
        <v>0</v>
      </c>
    </row>
    <row r="5530" spans="1:8" x14ac:dyDescent="0.35">
      <c r="A5530" s="8" t="str">
        <f t="shared" si="183"/>
        <v>Consumo per cápita (kg ó litros por individuo)Merluza/Pescadil.IngNORTE-CENTRO</v>
      </c>
      <c r="B5530" s="8" t="s">
        <v>266</v>
      </c>
      <c r="C5530" s="8">
        <v>0</v>
      </c>
      <c r="D5530" t="s">
        <v>146</v>
      </c>
      <c r="E5530" s="24">
        <v>0.32298541448557899</v>
      </c>
      <c r="F5530" s="24">
        <v>0.36289332887808001</v>
      </c>
      <c r="G5530" s="24">
        <v>0.40826950463550599</v>
      </c>
      <c r="H5530" s="9">
        <v>0</v>
      </c>
    </row>
    <row r="5531" spans="1:8" x14ac:dyDescent="0.35">
      <c r="A5531" s="8" t="str">
        <f t="shared" si="183"/>
        <v>Consumo per cápita (kg ó litros por individuo)Merluza/Pescadil.IngNOROESTE</v>
      </c>
      <c r="B5531" s="8" t="s">
        <v>266</v>
      </c>
      <c r="C5531" s="8">
        <v>0</v>
      </c>
      <c r="D5531" t="s">
        <v>147</v>
      </c>
      <c r="E5531" s="24">
        <v>0.52317496594413604</v>
      </c>
      <c r="F5531" s="24">
        <v>0.45617149574768401</v>
      </c>
      <c r="G5531" s="24">
        <v>0.36045275712983399</v>
      </c>
      <c r="H5531" s="9">
        <v>0</v>
      </c>
    </row>
    <row r="5532" spans="1:8" x14ac:dyDescent="0.35">
      <c r="A5532" s="8" t="str">
        <f t="shared" si="183"/>
        <v>Consumo per cápita (kg ó litros por individuo)Merluza/Pescadil.Ing&lt;2MIL</v>
      </c>
      <c r="B5532" s="8" t="s">
        <v>266</v>
      </c>
      <c r="C5532" s="8">
        <v>0</v>
      </c>
      <c r="D5532" t="s">
        <v>148</v>
      </c>
      <c r="E5532" s="24">
        <v>0.70115956608756502</v>
      </c>
      <c r="F5532" s="24">
        <v>1.1796949559868399</v>
      </c>
      <c r="G5532" s="24">
        <v>1.25814726748374</v>
      </c>
      <c r="H5532" s="9">
        <v>0</v>
      </c>
    </row>
    <row r="5533" spans="1:8" x14ac:dyDescent="0.35">
      <c r="A5533" s="8" t="str">
        <f t="shared" si="183"/>
        <v>Consumo per cápita (kg ó litros por individuo)Merluza/Pescadil.Ing2-5MIL</v>
      </c>
      <c r="B5533" s="8" t="s">
        <v>266</v>
      </c>
      <c r="C5533" s="8">
        <v>0</v>
      </c>
      <c r="D5533" t="s">
        <v>149</v>
      </c>
      <c r="E5533" s="24">
        <v>0.37704983876121501</v>
      </c>
      <c r="F5533" s="24">
        <v>0.327551447976768</v>
      </c>
      <c r="G5533" s="24">
        <v>0.27246211059753001</v>
      </c>
      <c r="H5533" s="9">
        <v>0</v>
      </c>
    </row>
    <row r="5534" spans="1:8" x14ac:dyDescent="0.35">
      <c r="A5534" s="8" t="str">
        <f t="shared" si="183"/>
        <v>Consumo per cápita (kg ó litros por individuo)Merluza/Pescadil.Ing5-10MIL</v>
      </c>
      <c r="B5534" s="8" t="s">
        <v>266</v>
      </c>
      <c r="C5534" s="8">
        <v>0</v>
      </c>
      <c r="D5534" t="s">
        <v>150</v>
      </c>
      <c r="E5534" s="24">
        <v>0.92567869902518995</v>
      </c>
      <c r="F5534" s="24">
        <v>0.85035625942824999</v>
      </c>
      <c r="G5534" s="24">
        <v>0.73850236406691505</v>
      </c>
      <c r="H5534" s="9">
        <v>0</v>
      </c>
    </row>
    <row r="5535" spans="1:8" x14ac:dyDescent="0.35">
      <c r="A5535" s="8" t="str">
        <f t="shared" si="183"/>
        <v>Consumo per cápita (kg ó litros por individuo)Merluza/Pescadil.Ing10-30MIL</v>
      </c>
      <c r="B5535" s="8" t="s">
        <v>266</v>
      </c>
      <c r="C5535" s="8">
        <v>0</v>
      </c>
      <c r="D5535" t="s">
        <v>151</v>
      </c>
      <c r="E5535" s="24">
        <v>0.63188234551365596</v>
      </c>
      <c r="F5535" s="24">
        <v>0.51066197334512997</v>
      </c>
      <c r="G5535" s="24">
        <v>0.53598163596148196</v>
      </c>
      <c r="H5535" s="9">
        <v>0</v>
      </c>
    </row>
    <row r="5536" spans="1:8" x14ac:dyDescent="0.35">
      <c r="A5536" s="8" t="str">
        <f t="shared" si="183"/>
        <v>Consumo per cápita (kg ó litros por individuo)Merluza/Pescadil.Ing30-100MIL</v>
      </c>
      <c r="B5536" s="8" t="s">
        <v>266</v>
      </c>
      <c r="C5536" s="8">
        <v>0</v>
      </c>
      <c r="D5536" t="s">
        <v>152</v>
      </c>
      <c r="E5536" s="24">
        <v>0.58378749714182199</v>
      </c>
      <c r="F5536" s="24">
        <v>0.48898649653598097</v>
      </c>
      <c r="G5536" s="24">
        <v>0.56315608564152397</v>
      </c>
      <c r="H5536" s="9">
        <v>0</v>
      </c>
    </row>
    <row r="5537" spans="1:8" x14ac:dyDescent="0.35">
      <c r="A5537" s="8" t="str">
        <f t="shared" si="183"/>
        <v>Consumo per cápita (kg ó litros por individuo)Merluza/Pescadil.Ing100-200MIL</v>
      </c>
      <c r="B5537" s="8" t="s">
        <v>266</v>
      </c>
      <c r="C5537" s="8">
        <v>0</v>
      </c>
      <c r="D5537" t="s">
        <v>153</v>
      </c>
      <c r="E5537" s="24">
        <v>0.499336910576407</v>
      </c>
      <c r="F5537" s="24">
        <v>0.506506087848411</v>
      </c>
      <c r="G5537" s="24">
        <v>0.39332109684722899</v>
      </c>
      <c r="H5537" s="9">
        <v>0</v>
      </c>
    </row>
    <row r="5538" spans="1:8" x14ac:dyDescent="0.35">
      <c r="A5538" s="8" t="str">
        <f t="shared" si="183"/>
        <v>Consumo per cápita (kg ó litros por individuo)Merluza/Pescadil.Ing200-500MIL</v>
      </c>
      <c r="B5538" s="8" t="s">
        <v>266</v>
      </c>
      <c r="C5538" s="8">
        <v>0</v>
      </c>
      <c r="D5538" t="s">
        <v>154</v>
      </c>
      <c r="E5538" s="24">
        <v>0.50673545653221597</v>
      </c>
      <c r="F5538" s="24">
        <v>0.58068902929259802</v>
      </c>
      <c r="G5538" s="24">
        <v>0.44767384243396602</v>
      </c>
      <c r="H5538" s="9">
        <v>0</v>
      </c>
    </row>
    <row r="5539" spans="1:8" x14ac:dyDescent="0.35">
      <c r="A5539" s="8" t="str">
        <f t="shared" si="183"/>
        <v>Consumo per cápita (kg ó litros por individuo)Merluza/Pescadil.Ing&gt;500MIL</v>
      </c>
      <c r="B5539" s="8" t="s">
        <v>266</v>
      </c>
      <c r="C5539" s="8">
        <v>0</v>
      </c>
      <c r="D5539" t="s">
        <v>155</v>
      </c>
      <c r="E5539" s="24">
        <v>0.629740164963701</v>
      </c>
      <c r="F5539" s="24">
        <v>0.373079844558522</v>
      </c>
      <c r="G5539" s="24">
        <v>0.47742761288320601</v>
      </c>
      <c r="H5539" s="9">
        <v>0</v>
      </c>
    </row>
    <row r="5540" spans="1:8" x14ac:dyDescent="0.35">
      <c r="A5540" s="8" t="str">
        <f t="shared" si="183"/>
        <v>Consumo per cápita (kg ó litros por individuo)Merluza/Pescadil.IngDE 15 A 19 AÑOS</v>
      </c>
      <c r="B5540" s="8" t="s">
        <v>266</v>
      </c>
      <c r="C5540" s="8">
        <v>0</v>
      </c>
      <c r="D5540" t="s">
        <v>156</v>
      </c>
      <c r="E5540" s="24">
        <v>0.157450738837416</v>
      </c>
      <c r="F5540" s="24">
        <v>5.4348792072530801E-2</v>
      </c>
      <c r="G5540" s="24" t="s">
        <v>285</v>
      </c>
      <c r="H5540" s="9">
        <v>0</v>
      </c>
    </row>
    <row r="5541" spans="1:8" x14ac:dyDescent="0.35">
      <c r="A5541" s="8" t="str">
        <f t="shared" si="183"/>
        <v>Consumo per cápita (kg ó litros por individuo)Merluza/Pescadil.IngDE 20 A 24 AÑOS</v>
      </c>
      <c r="B5541" s="8" t="s">
        <v>266</v>
      </c>
      <c r="C5541" s="8">
        <v>0</v>
      </c>
      <c r="D5541" t="s">
        <v>157</v>
      </c>
      <c r="E5541" s="24">
        <v>5.2239782189116998E-2</v>
      </c>
      <c r="F5541" s="24">
        <v>1.7102380285056201E-2</v>
      </c>
      <c r="G5541" s="24">
        <v>6.4605242037789404E-2</v>
      </c>
      <c r="H5541" s="9">
        <v>0</v>
      </c>
    </row>
    <row r="5542" spans="1:8" x14ac:dyDescent="0.35">
      <c r="A5542" s="8" t="str">
        <f t="shared" si="183"/>
        <v>Consumo per cápita (kg ó litros por individuo)Merluza/Pescadil.IngDE 25 A 34 AÑOS</v>
      </c>
      <c r="B5542" s="8" t="s">
        <v>266</v>
      </c>
      <c r="C5542" s="8">
        <v>0</v>
      </c>
      <c r="D5542" t="s">
        <v>158</v>
      </c>
      <c r="E5542" s="24">
        <v>0.19326223452841401</v>
      </c>
      <c r="F5542" s="24">
        <v>0.13554008854747601</v>
      </c>
      <c r="G5542" s="24">
        <v>0.142624562098843</v>
      </c>
      <c r="H5542" s="9">
        <v>0</v>
      </c>
    </row>
    <row r="5543" spans="1:8" x14ac:dyDescent="0.35">
      <c r="A5543" s="8" t="str">
        <f t="shared" si="183"/>
        <v>Consumo per cápita (kg ó litros por individuo)Merluza/Pescadil.IngDE 35 A 49 AÑOS</v>
      </c>
      <c r="B5543" s="8" t="s">
        <v>266</v>
      </c>
      <c r="C5543" s="8">
        <v>0</v>
      </c>
      <c r="D5543" t="s">
        <v>159</v>
      </c>
      <c r="E5543" s="24">
        <v>0.29943274913062401</v>
      </c>
      <c r="F5543" s="24">
        <v>0.29918525974961402</v>
      </c>
      <c r="G5543" s="24">
        <v>0.25127225179444901</v>
      </c>
      <c r="H5543" s="9">
        <v>0</v>
      </c>
    </row>
    <row r="5544" spans="1:8" x14ac:dyDescent="0.35">
      <c r="A5544" s="8" t="str">
        <f t="shared" si="183"/>
        <v>Consumo per cápita (kg ó litros por individuo)Merluza/Pescadil.IngDE 50 A 59 AÑOS</v>
      </c>
      <c r="B5544" s="8" t="s">
        <v>266</v>
      </c>
      <c r="C5544" s="8">
        <v>0</v>
      </c>
      <c r="D5544" t="s">
        <v>160</v>
      </c>
      <c r="E5544" s="24">
        <v>0.61945882414881104</v>
      </c>
      <c r="F5544" s="24">
        <v>0.74633296811723104</v>
      </c>
      <c r="G5544" s="24">
        <v>0.69839427962326195</v>
      </c>
      <c r="H5544" s="9">
        <v>0</v>
      </c>
    </row>
    <row r="5545" spans="1:8" x14ac:dyDescent="0.35">
      <c r="A5545" s="8" t="str">
        <f t="shared" si="183"/>
        <v>Consumo per cápita (kg ó litros por individuo)Merluza/Pescadil.IngDE 60 A 75 AÑOS</v>
      </c>
      <c r="B5545" s="8" t="s">
        <v>266</v>
      </c>
      <c r="C5545" s="8">
        <v>0</v>
      </c>
      <c r="D5545" t="s">
        <v>161</v>
      </c>
      <c r="E5545" s="24">
        <v>1.53831086608413</v>
      </c>
      <c r="F5545" s="24">
        <v>1.24959023405811</v>
      </c>
      <c r="G5545" s="24">
        <v>1.3396662354643301</v>
      </c>
      <c r="H5545" s="9">
        <v>0</v>
      </c>
    </row>
    <row r="5546" spans="1:8" x14ac:dyDescent="0.35">
      <c r="A5546" s="8" t="str">
        <f t="shared" si="183"/>
        <v>Consumo per cápita (kg ó litros por individuo)Merluza/Pescadil.IngNIVEL ALTO</v>
      </c>
      <c r="B5546" s="8" t="s">
        <v>266</v>
      </c>
      <c r="C5546" s="8">
        <v>0</v>
      </c>
      <c r="D5546" t="s">
        <v>245</v>
      </c>
      <c r="E5546" s="24">
        <v>0.619454075410802</v>
      </c>
      <c r="F5546" s="24">
        <v>0.60178147760643197</v>
      </c>
      <c r="G5546" s="24">
        <v>0.52674489017523096</v>
      </c>
      <c r="H5546" s="9">
        <v>0</v>
      </c>
    </row>
    <row r="5547" spans="1:8" x14ac:dyDescent="0.35">
      <c r="A5547" s="8" t="str">
        <f t="shared" si="183"/>
        <v>Consumo per cápita (kg ó litros por individuo)Merluza/Pescadil.IngNIVEL MEDIO ALTO</v>
      </c>
      <c r="B5547" s="8" t="s">
        <v>266</v>
      </c>
      <c r="C5547" s="8">
        <v>0</v>
      </c>
      <c r="D5547" t="s">
        <v>246</v>
      </c>
      <c r="E5547" s="24">
        <v>0.48691105149714498</v>
      </c>
      <c r="F5547" s="24">
        <v>0.48304203449896799</v>
      </c>
      <c r="G5547" s="24">
        <v>0.42814834283251302</v>
      </c>
      <c r="H5547" s="9">
        <v>0</v>
      </c>
    </row>
    <row r="5548" spans="1:8" x14ac:dyDescent="0.35">
      <c r="A5548" s="8" t="str">
        <f t="shared" si="183"/>
        <v>Consumo per cápita (kg ó litros por individuo)Merluza/Pescadil.IngNIVEL MEDIO</v>
      </c>
      <c r="B5548" s="8" t="s">
        <v>266</v>
      </c>
      <c r="C5548" s="8">
        <v>0</v>
      </c>
      <c r="D5548" t="s">
        <v>247</v>
      </c>
      <c r="E5548" s="24">
        <v>0.624182722748716</v>
      </c>
      <c r="F5548" s="24">
        <v>0.50150747895303904</v>
      </c>
      <c r="G5548" s="24">
        <v>0.54212325772056502</v>
      </c>
      <c r="H5548" s="9">
        <v>0</v>
      </c>
    </row>
    <row r="5549" spans="1:8" x14ac:dyDescent="0.35">
      <c r="A5549" s="8" t="str">
        <f t="shared" si="183"/>
        <v>Consumo per cápita (kg ó litros por individuo)Merluza/Pescadil.IngNIVEL MEDIO BAJO</v>
      </c>
      <c r="B5549" s="8" t="s">
        <v>266</v>
      </c>
      <c r="C5549" s="8">
        <v>0</v>
      </c>
      <c r="D5549" t="s">
        <v>248</v>
      </c>
      <c r="E5549" s="24">
        <v>0.66232714928522096</v>
      </c>
      <c r="F5549" s="24">
        <v>0.53559687342778495</v>
      </c>
      <c r="G5549" s="24">
        <v>0.65168916484902695</v>
      </c>
      <c r="H5549" s="9">
        <v>0</v>
      </c>
    </row>
    <row r="5550" spans="1:8" x14ac:dyDescent="0.35">
      <c r="A5550" s="8" t="str">
        <f t="shared" si="183"/>
        <v>Consumo per cápita (kg ó litros por individuo)Merluza/Pescadil.IngNIVEL BAJO</v>
      </c>
      <c r="B5550" s="8" t="s">
        <v>266</v>
      </c>
      <c r="C5550" s="8">
        <v>0</v>
      </c>
      <c r="D5550" t="s">
        <v>249</v>
      </c>
      <c r="E5550" s="24">
        <v>0.605391577522847</v>
      </c>
      <c r="F5550" s="24">
        <v>0.59677914798086096</v>
      </c>
      <c r="G5550" s="24">
        <v>0.58086988706473297</v>
      </c>
      <c r="H5550" s="9">
        <v>0</v>
      </c>
    </row>
    <row r="5551" spans="1:8" x14ac:dyDescent="0.35">
      <c r="A5551" s="8" t="str">
        <f t="shared" si="183"/>
        <v>Consumo per cápita (kg ó litros por individuo)Merluza/Pescadil.IngHOMBRE</v>
      </c>
      <c r="B5551" s="8" t="s">
        <v>266</v>
      </c>
      <c r="C5551" s="8">
        <v>0</v>
      </c>
      <c r="D5551" t="s">
        <v>166</v>
      </c>
      <c r="E5551" s="24">
        <v>0.76901132238721503</v>
      </c>
      <c r="F5551" s="24">
        <v>0.66909575998924598</v>
      </c>
      <c r="G5551" s="24">
        <v>0.66180677969997104</v>
      </c>
      <c r="H5551" s="9">
        <v>0</v>
      </c>
    </row>
    <row r="5552" spans="1:8" x14ac:dyDescent="0.35">
      <c r="A5552" s="8" t="str">
        <f t="shared" si="183"/>
        <v>Consumo per cápita (kg ó litros por individuo)Merluza/Pescadil.IngMUJER</v>
      </c>
      <c r="B5552" s="8" t="s">
        <v>266</v>
      </c>
      <c r="C5552" s="8">
        <v>0</v>
      </c>
      <c r="D5552" t="s">
        <v>167</v>
      </c>
      <c r="E5552" s="24">
        <v>0.44049541206222198</v>
      </c>
      <c r="F5552" s="24">
        <v>0.42614233229236198</v>
      </c>
      <c r="G5552" s="24">
        <v>0.43347436722777999</v>
      </c>
      <c r="H5552" s="9">
        <v>0</v>
      </c>
    </row>
    <row r="5553" spans="1:8" x14ac:dyDescent="0.35">
      <c r="A5553" s="8" t="str">
        <f t="shared" ref="A5553:A5582" si="184">$I$4683&amp;$C$5253&amp;D5553</f>
        <v>Consumo per cápita (kg ó litros por individuo)Boquerones Ing.T.ESPAÑA</v>
      </c>
      <c r="B5553" s="8" t="s">
        <v>266</v>
      </c>
      <c r="C5553" s="8" t="s">
        <v>89</v>
      </c>
      <c r="D5553" t="s">
        <v>138</v>
      </c>
      <c r="E5553" s="24">
        <v>0.72602950263238297</v>
      </c>
      <c r="F5553" s="24">
        <v>0.75079302674480897</v>
      </c>
      <c r="G5553" s="24">
        <v>0.740275124338719</v>
      </c>
      <c r="H5553" s="9">
        <v>0</v>
      </c>
    </row>
    <row r="5554" spans="1:8" x14ac:dyDescent="0.35">
      <c r="A5554" s="8" t="str">
        <f t="shared" si="184"/>
        <v>Consumo per cápita (kg ó litros por individuo)Boquerones Ing.BCN AM</v>
      </c>
      <c r="B5554" s="8" t="s">
        <v>266</v>
      </c>
      <c r="C5554" s="8">
        <v>0</v>
      </c>
      <c r="D5554" t="s">
        <v>140</v>
      </c>
      <c r="E5554" s="24">
        <v>0.78759148570514004</v>
      </c>
      <c r="F5554" s="24">
        <v>0.73641401398544004</v>
      </c>
      <c r="G5554" s="24">
        <v>0.74007861378694895</v>
      </c>
      <c r="H5554" s="9">
        <v>0</v>
      </c>
    </row>
    <row r="5555" spans="1:8" x14ac:dyDescent="0.35">
      <c r="A5555" s="8" t="str">
        <f t="shared" si="184"/>
        <v>Consumo per cápita (kg ó litros por individuo)Boquerones Ing.REST.CAT ARAGON</v>
      </c>
      <c r="B5555" s="8" t="s">
        <v>266</v>
      </c>
      <c r="C5555" s="8">
        <v>0</v>
      </c>
      <c r="D5555" t="s">
        <v>141</v>
      </c>
      <c r="E5555" s="24">
        <v>1.29143972927966</v>
      </c>
      <c r="F5555" s="24">
        <v>1.13026534733913</v>
      </c>
      <c r="G5555" s="24">
        <v>0.93905004101030798</v>
      </c>
      <c r="H5555" s="9">
        <v>0</v>
      </c>
    </row>
    <row r="5556" spans="1:8" x14ac:dyDescent="0.35">
      <c r="A5556" s="8" t="str">
        <f t="shared" si="184"/>
        <v>Consumo per cápita (kg ó litros por individuo)Boquerones Ing.LEVANTE</v>
      </c>
      <c r="B5556" s="8" t="s">
        <v>266</v>
      </c>
      <c r="C5556" s="8">
        <v>0</v>
      </c>
      <c r="D5556" t="s">
        <v>142</v>
      </c>
      <c r="E5556" s="24">
        <v>0.92542159171403005</v>
      </c>
      <c r="F5556" s="24">
        <v>0.83773598226317703</v>
      </c>
      <c r="G5556" s="24">
        <v>0.95430727906329205</v>
      </c>
      <c r="H5556" s="9">
        <v>0</v>
      </c>
    </row>
    <row r="5557" spans="1:8" x14ac:dyDescent="0.35">
      <c r="A5557" s="8" t="str">
        <f t="shared" si="184"/>
        <v>Consumo per cápita (kg ó litros por individuo)Boquerones Ing.ANDALUCIA</v>
      </c>
      <c r="B5557" s="8" t="s">
        <v>266</v>
      </c>
      <c r="C5557" s="8">
        <v>0</v>
      </c>
      <c r="D5557" t="s">
        <v>143</v>
      </c>
      <c r="E5557" s="24">
        <v>0.54651470599555696</v>
      </c>
      <c r="F5557" s="24">
        <v>0.55041874585591299</v>
      </c>
      <c r="G5557" s="24">
        <v>0.49579827869916199</v>
      </c>
      <c r="H5557" s="9">
        <v>0</v>
      </c>
    </row>
    <row r="5558" spans="1:8" x14ac:dyDescent="0.35">
      <c r="A5558" s="8" t="str">
        <f t="shared" si="184"/>
        <v>Consumo per cápita (kg ó litros por individuo)Boquerones Ing.MDD AM</v>
      </c>
      <c r="B5558" s="8" t="s">
        <v>266</v>
      </c>
      <c r="C5558" s="8">
        <v>0</v>
      </c>
      <c r="D5558" t="s">
        <v>144</v>
      </c>
      <c r="E5558" s="24">
        <v>0.63668657466203304</v>
      </c>
      <c r="F5558" s="24">
        <v>0.72121051872941799</v>
      </c>
      <c r="G5558" s="24">
        <v>0.75163881397751198</v>
      </c>
      <c r="H5558" s="9">
        <v>0</v>
      </c>
    </row>
    <row r="5559" spans="1:8" x14ac:dyDescent="0.35">
      <c r="A5559" s="8" t="str">
        <f t="shared" si="184"/>
        <v>Consumo per cápita (kg ó litros por individuo)Boquerones Ing.RTO CENTRO</v>
      </c>
      <c r="B5559" s="8" t="s">
        <v>266</v>
      </c>
      <c r="C5559" s="8">
        <v>0</v>
      </c>
      <c r="D5559" t="s">
        <v>145</v>
      </c>
      <c r="E5559" s="24">
        <v>0.58025028992380401</v>
      </c>
      <c r="F5559" s="24">
        <v>1.0479707965248499</v>
      </c>
      <c r="G5559" s="24">
        <v>1.21200975672481</v>
      </c>
      <c r="H5559" s="9">
        <v>0</v>
      </c>
    </row>
    <row r="5560" spans="1:8" x14ac:dyDescent="0.35">
      <c r="A5560" s="8" t="str">
        <f t="shared" si="184"/>
        <v>Consumo per cápita (kg ó litros por individuo)Boquerones Ing.NORTE-CENTRO</v>
      </c>
      <c r="B5560" s="8" t="s">
        <v>266</v>
      </c>
      <c r="C5560" s="8">
        <v>0</v>
      </c>
      <c r="D5560" t="s">
        <v>146</v>
      </c>
      <c r="E5560" s="24">
        <v>0.54770796446322401</v>
      </c>
      <c r="F5560" s="24">
        <v>0.50243364909431498</v>
      </c>
      <c r="G5560" s="24">
        <v>0.50769728985181595</v>
      </c>
      <c r="H5560" s="9">
        <v>0</v>
      </c>
    </row>
    <row r="5561" spans="1:8" x14ac:dyDescent="0.35">
      <c r="A5561" s="8" t="str">
        <f t="shared" si="184"/>
        <v>Consumo per cápita (kg ó litros por individuo)Boquerones Ing.NOROESTE</v>
      </c>
      <c r="B5561" s="8" t="s">
        <v>266</v>
      </c>
      <c r="C5561" s="8">
        <v>0</v>
      </c>
      <c r="D5561" t="s">
        <v>147</v>
      </c>
      <c r="E5561" s="24">
        <v>0.37201748509435201</v>
      </c>
      <c r="F5561" s="24">
        <v>0.48502252010629099</v>
      </c>
      <c r="G5561" s="24">
        <v>0.33286905705821701</v>
      </c>
      <c r="H5561" s="9">
        <v>0</v>
      </c>
    </row>
    <row r="5562" spans="1:8" x14ac:dyDescent="0.35">
      <c r="A5562" s="8" t="str">
        <f t="shared" si="184"/>
        <v>Consumo per cápita (kg ó litros por individuo)Boquerones Ing.&lt;2MIL</v>
      </c>
      <c r="B5562" s="8" t="s">
        <v>266</v>
      </c>
      <c r="C5562" s="8">
        <v>0</v>
      </c>
      <c r="D5562" t="s">
        <v>148</v>
      </c>
      <c r="E5562" s="24">
        <v>0.77791087955447202</v>
      </c>
      <c r="F5562" s="24">
        <v>1.7698036205443599</v>
      </c>
      <c r="G5562" s="24">
        <v>1.65101548781982</v>
      </c>
      <c r="H5562" s="9">
        <v>0</v>
      </c>
    </row>
    <row r="5563" spans="1:8" x14ac:dyDescent="0.35">
      <c r="A5563" s="8" t="str">
        <f t="shared" si="184"/>
        <v>Consumo per cápita (kg ó litros por individuo)Boquerones Ing.2-5MIL</v>
      </c>
      <c r="B5563" s="8" t="s">
        <v>266</v>
      </c>
      <c r="C5563" s="8">
        <v>0</v>
      </c>
      <c r="D5563" t="s">
        <v>149</v>
      </c>
      <c r="E5563" s="24">
        <v>0.51125405389581102</v>
      </c>
      <c r="F5563" s="24">
        <v>0.46726097298837799</v>
      </c>
      <c r="G5563" s="24">
        <v>0.39156169969467602</v>
      </c>
      <c r="H5563" s="9">
        <v>0</v>
      </c>
    </row>
    <row r="5564" spans="1:8" x14ac:dyDescent="0.35">
      <c r="A5564" s="8" t="str">
        <f t="shared" si="184"/>
        <v>Consumo per cápita (kg ó litros por individuo)Boquerones Ing.5-10MIL</v>
      </c>
      <c r="B5564" s="8" t="s">
        <v>266</v>
      </c>
      <c r="C5564" s="8">
        <v>0</v>
      </c>
      <c r="D5564" t="s">
        <v>150</v>
      </c>
      <c r="E5564" s="24">
        <v>1.1228206731877499</v>
      </c>
      <c r="F5564" s="24">
        <v>1.2450286998529301</v>
      </c>
      <c r="G5564" s="24">
        <v>0.97613067624637995</v>
      </c>
      <c r="H5564" s="9">
        <v>0</v>
      </c>
    </row>
    <row r="5565" spans="1:8" x14ac:dyDescent="0.35">
      <c r="A5565" s="8" t="str">
        <f t="shared" si="184"/>
        <v>Consumo per cápita (kg ó litros por individuo)Boquerones Ing.10-30MIL</v>
      </c>
      <c r="B5565" s="8" t="s">
        <v>266</v>
      </c>
      <c r="C5565" s="8">
        <v>0</v>
      </c>
      <c r="D5565" t="s">
        <v>151</v>
      </c>
      <c r="E5565" s="24">
        <v>0.82376837609234999</v>
      </c>
      <c r="F5565" s="24">
        <v>0.73540559415130802</v>
      </c>
      <c r="G5565" s="24">
        <v>0.72393231437767802</v>
      </c>
      <c r="H5565" s="9">
        <v>0</v>
      </c>
    </row>
    <row r="5566" spans="1:8" x14ac:dyDescent="0.35">
      <c r="A5566" s="8" t="str">
        <f t="shared" si="184"/>
        <v>Consumo per cápita (kg ó litros por individuo)Boquerones Ing.30-100MIL</v>
      </c>
      <c r="B5566" s="8" t="s">
        <v>266</v>
      </c>
      <c r="C5566" s="8">
        <v>0</v>
      </c>
      <c r="D5566" t="s">
        <v>152</v>
      </c>
      <c r="E5566" s="24">
        <v>0.65177331532129001</v>
      </c>
      <c r="F5566" s="24">
        <v>0.54961742873786001</v>
      </c>
      <c r="G5566" s="24">
        <v>0.70920655501541596</v>
      </c>
      <c r="H5566" s="9">
        <v>0</v>
      </c>
    </row>
    <row r="5567" spans="1:8" x14ac:dyDescent="0.35">
      <c r="A5567" s="8" t="str">
        <f t="shared" si="184"/>
        <v>Consumo per cápita (kg ó litros por individuo)Boquerones Ing.100-200MIL</v>
      </c>
      <c r="B5567" s="8" t="s">
        <v>266</v>
      </c>
      <c r="C5567" s="8">
        <v>0</v>
      </c>
      <c r="D5567" t="s">
        <v>153</v>
      </c>
      <c r="E5567" s="24">
        <v>0.56000066579125596</v>
      </c>
      <c r="F5567" s="24">
        <v>0.65700442182893504</v>
      </c>
      <c r="G5567" s="24">
        <v>0.52165648348934401</v>
      </c>
      <c r="H5567" s="9">
        <v>0</v>
      </c>
    </row>
    <row r="5568" spans="1:8" x14ac:dyDescent="0.35">
      <c r="A5568" s="8" t="str">
        <f t="shared" si="184"/>
        <v>Consumo per cápita (kg ó litros por individuo)Boquerones Ing.200-500MIL</v>
      </c>
      <c r="B5568" s="8" t="s">
        <v>266</v>
      </c>
      <c r="C5568" s="8">
        <v>0</v>
      </c>
      <c r="D5568" t="s">
        <v>154</v>
      </c>
      <c r="E5568" s="24">
        <v>0.58269465443648905</v>
      </c>
      <c r="F5568" s="24">
        <v>0.72144460702482305</v>
      </c>
      <c r="G5568" s="24">
        <v>0.62246911305933705</v>
      </c>
      <c r="H5568" s="9">
        <v>0</v>
      </c>
    </row>
    <row r="5569" spans="1:8" x14ac:dyDescent="0.35">
      <c r="A5569" s="8" t="str">
        <f t="shared" si="184"/>
        <v>Consumo per cápita (kg ó litros por individuo)Boquerones Ing.&gt;500MIL</v>
      </c>
      <c r="B5569" s="8" t="s">
        <v>266</v>
      </c>
      <c r="C5569" s="8">
        <v>0</v>
      </c>
      <c r="D5569" t="s">
        <v>155</v>
      </c>
      <c r="E5569" s="24">
        <v>0.79064543356023398</v>
      </c>
      <c r="F5569" s="24">
        <v>0.60755684848903502</v>
      </c>
      <c r="G5569" s="24">
        <v>0.72652585989001395</v>
      </c>
      <c r="H5569" s="9">
        <v>0</v>
      </c>
    </row>
    <row r="5570" spans="1:8" x14ac:dyDescent="0.35">
      <c r="A5570" s="8" t="str">
        <f t="shared" si="184"/>
        <v>Consumo per cápita (kg ó litros por individuo)Boquerones Ing.DE 15 A 19 AÑOS</v>
      </c>
      <c r="B5570" s="8" t="s">
        <v>266</v>
      </c>
      <c r="C5570" s="8">
        <v>0</v>
      </c>
      <c r="D5570" t="s">
        <v>156</v>
      </c>
      <c r="E5570" s="24">
        <v>0.155403571515944</v>
      </c>
      <c r="F5570" s="24">
        <v>3.7998271659136197E-2</v>
      </c>
      <c r="G5570" s="24">
        <v>2.7768100518996098E-3</v>
      </c>
      <c r="H5570" s="9">
        <v>0</v>
      </c>
    </row>
    <row r="5571" spans="1:8" x14ac:dyDescent="0.35">
      <c r="A5571" s="8" t="str">
        <f t="shared" si="184"/>
        <v>Consumo per cápita (kg ó litros por individuo)Boquerones Ing.DE 20 A 24 AÑOS</v>
      </c>
      <c r="B5571" s="8" t="s">
        <v>266</v>
      </c>
      <c r="C5571" s="8">
        <v>0</v>
      </c>
      <c r="D5571" t="s">
        <v>157</v>
      </c>
      <c r="E5571" s="24">
        <v>4.9188614739071199E-2</v>
      </c>
      <c r="F5571" s="24">
        <v>2.82324872075378E-2</v>
      </c>
      <c r="G5571" s="24">
        <v>9.9065633785746496E-2</v>
      </c>
      <c r="H5571" s="9">
        <v>0</v>
      </c>
    </row>
    <row r="5572" spans="1:8" x14ac:dyDescent="0.35">
      <c r="A5572" s="8" t="str">
        <f t="shared" si="184"/>
        <v>Consumo per cápita (kg ó litros por individuo)Boquerones Ing.DE 25 A 34 AÑOS</v>
      </c>
      <c r="B5572" s="8" t="s">
        <v>266</v>
      </c>
      <c r="C5572" s="8">
        <v>0</v>
      </c>
      <c r="D5572" t="s">
        <v>158</v>
      </c>
      <c r="E5572" s="24">
        <v>0.236469641504815</v>
      </c>
      <c r="F5572" s="24">
        <v>0.202021621512354</v>
      </c>
      <c r="G5572" s="24">
        <v>0.210195403145848</v>
      </c>
      <c r="H5572" s="9">
        <v>0</v>
      </c>
    </row>
    <row r="5573" spans="1:8" x14ac:dyDescent="0.35">
      <c r="A5573" s="8" t="str">
        <f t="shared" si="184"/>
        <v>Consumo per cápita (kg ó litros por individuo)Boquerones Ing.DE 35 A 49 AÑOS</v>
      </c>
      <c r="B5573" s="8" t="s">
        <v>266</v>
      </c>
      <c r="C5573" s="8">
        <v>0</v>
      </c>
      <c r="D5573" t="s">
        <v>159</v>
      </c>
      <c r="E5573" s="24">
        <v>0.40588470788290598</v>
      </c>
      <c r="F5573" s="24">
        <v>0.46065977619570803</v>
      </c>
      <c r="G5573" s="24">
        <v>0.37862006805007897</v>
      </c>
      <c r="H5573" s="9">
        <v>0</v>
      </c>
    </row>
    <row r="5574" spans="1:8" x14ac:dyDescent="0.35">
      <c r="A5574" s="8" t="str">
        <f t="shared" si="184"/>
        <v>Consumo per cápita (kg ó litros por individuo)Boquerones Ing.DE 50 A 59 AÑOS</v>
      </c>
      <c r="B5574" s="8" t="s">
        <v>266</v>
      </c>
      <c r="C5574" s="8">
        <v>0</v>
      </c>
      <c r="D5574" t="s">
        <v>160</v>
      </c>
      <c r="E5574" s="24">
        <v>0.81383732458663405</v>
      </c>
      <c r="F5574" s="24">
        <v>1.03496273263023</v>
      </c>
      <c r="G5574" s="24">
        <v>0.88795109889165702</v>
      </c>
      <c r="H5574" s="9">
        <v>0</v>
      </c>
    </row>
    <row r="5575" spans="1:8" x14ac:dyDescent="0.35">
      <c r="A5575" s="8" t="str">
        <f t="shared" si="184"/>
        <v>Consumo per cápita (kg ó litros por individuo)Boquerones Ing.DE 60 A 75 AÑOS</v>
      </c>
      <c r="B5575" s="8" t="s">
        <v>266</v>
      </c>
      <c r="C5575" s="8">
        <v>0</v>
      </c>
      <c r="D5575" t="s">
        <v>161</v>
      </c>
      <c r="E5575" s="24">
        <v>1.74220869242992</v>
      </c>
      <c r="F5575" s="24">
        <v>1.6439390165382901</v>
      </c>
      <c r="G5575" s="24">
        <v>1.80044682040072</v>
      </c>
      <c r="H5575" s="9">
        <v>0</v>
      </c>
    </row>
    <row r="5576" spans="1:8" x14ac:dyDescent="0.35">
      <c r="A5576" s="8" t="str">
        <f t="shared" si="184"/>
        <v>Consumo per cápita (kg ó litros por individuo)Boquerones Ing.NIVEL ALTO</v>
      </c>
      <c r="B5576" s="8" t="s">
        <v>266</v>
      </c>
      <c r="C5576" s="8">
        <v>0</v>
      </c>
      <c r="D5576" t="s">
        <v>245</v>
      </c>
      <c r="E5576" s="24">
        <v>0.79108273345855995</v>
      </c>
      <c r="F5576" s="24">
        <v>0.80148707178173695</v>
      </c>
      <c r="G5576" s="24">
        <v>0.74100727859506799</v>
      </c>
      <c r="H5576" s="9">
        <v>0</v>
      </c>
    </row>
    <row r="5577" spans="1:8" x14ac:dyDescent="0.35">
      <c r="A5577" s="8" t="str">
        <f t="shared" si="184"/>
        <v>Consumo per cápita (kg ó litros por individuo)Boquerones Ing.NIVEL MEDIO ALTO</v>
      </c>
      <c r="B5577" s="8" t="s">
        <v>266</v>
      </c>
      <c r="C5577" s="8">
        <v>0</v>
      </c>
      <c r="D5577" t="s">
        <v>246</v>
      </c>
      <c r="E5577" s="24">
        <v>0.589253057583496</v>
      </c>
      <c r="F5577" s="24">
        <v>0.61872758176763998</v>
      </c>
      <c r="G5577" s="24">
        <v>0.55811614055930903</v>
      </c>
      <c r="H5577" s="9">
        <v>0</v>
      </c>
    </row>
    <row r="5578" spans="1:8" x14ac:dyDescent="0.35">
      <c r="A5578" s="8" t="str">
        <f t="shared" si="184"/>
        <v>Consumo per cápita (kg ó litros por individuo)Boquerones Ing.NIVEL MEDIO</v>
      </c>
      <c r="B5578" s="8" t="s">
        <v>266</v>
      </c>
      <c r="C5578" s="8">
        <v>0</v>
      </c>
      <c r="D5578" t="s">
        <v>247</v>
      </c>
      <c r="E5578" s="24">
        <v>0.73471782427872101</v>
      </c>
      <c r="F5578" s="24">
        <v>0.73380899708324399</v>
      </c>
      <c r="G5578" s="24">
        <v>0.641236415200512</v>
      </c>
      <c r="H5578" s="9">
        <v>0</v>
      </c>
    </row>
    <row r="5579" spans="1:8" x14ac:dyDescent="0.35">
      <c r="A5579" s="8" t="str">
        <f t="shared" si="184"/>
        <v>Consumo per cápita (kg ó litros por individuo)Boquerones Ing.NIVEL MEDIO BAJO</v>
      </c>
      <c r="B5579" s="8" t="s">
        <v>266</v>
      </c>
      <c r="C5579" s="8">
        <v>0</v>
      </c>
      <c r="D5579" t="s">
        <v>248</v>
      </c>
      <c r="E5579" s="24">
        <v>0.78175123810825597</v>
      </c>
      <c r="F5579" s="24">
        <v>0.71998964683042699</v>
      </c>
      <c r="G5579" s="24">
        <v>0.92059660693374701</v>
      </c>
      <c r="H5579" s="9">
        <v>0</v>
      </c>
    </row>
    <row r="5580" spans="1:8" x14ac:dyDescent="0.35">
      <c r="A5580" s="8" t="str">
        <f t="shared" si="184"/>
        <v>Consumo per cápita (kg ó litros por individuo)Boquerones Ing.NIVEL BAJO</v>
      </c>
      <c r="B5580" s="8" t="s">
        <v>266</v>
      </c>
      <c r="C5580" s="8">
        <v>0</v>
      </c>
      <c r="D5580" t="s">
        <v>249</v>
      </c>
      <c r="E5580" s="24">
        <v>0.70670310378958601</v>
      </c>
      <c r="F5580" s="24">
        <v>0.83469390232514595</v>
      </c>
      <c r="G5580" s="24">
        <v>0.85077133668160998</v>
      </c>
      <c r="H5580" s="9">
        <v>0</v>
      </c>
    </row>
    <row r="5581" spans="1:8" x14ac:dyDescent="0.35">
      <c r="A5581" s="8" t="str">
        <f t="shared" si="184"/>
        <v>Consumo per cápita (kg ó litros por individuo)Boquerones Ing.HOMBRE</v>
      </c>
      <c r="B5581" s="8" t="s">
        <v>266</v>
      </c>
      <c r="C5581" s="8">
        <v>0</v>
      </c>
      <c r="D5581" t="s">
        <v>166</v>
      </c>
      <c r="E5581" s="24">
        <v>0.87879828990296505</v>
      </c>
      <c r="F5581" s="24">
        <v>0.878411257501586</v>
      </c>
      <c r="G5581" s="24">
        <v>0.86484149336957705</v>
      </c>
      <c r="H5581" s="9">
        <v>0</v>
      </c>
    </row>
    <row r="5582" spans="1:8" x14ac:dyDescent="0.35">
      <c r="A5582" s="8" t="str">
        <f t="shared" si="184"/>
        <v>Consumo per cápita (kg ó litros por individuo)Boquerones Ing.MUJER</v>
      </c>
      <c r="B5582" s="8" t="s">
        <v>266</v>
      </c>
      <c r="C5582" s="8">
        <v>0</v>
      </c>
      <c r="D5582" t="s">
        <v>167</v>
      </c>
      <c r="E5582" s="24">
        <v>0.57508245992375795</v>
      </c>
      <c r="F5582" s="24">
        <v>0.62490645566141101</v>
      </c>
      <c r="G5582" s="24">
        <v>0.61716552224525201</v>
      </c>
      <c r="H5582" s="9">
        <v>0</v>
      </c>
    </row>
    <row r="5583" spans="1:8" x14ac:dyDescent="0.35">
      <c r="A5583" s="8" t="str">
        <f t="shared" ref="A5583:A5612" si="185">$I$4683&amp;$C$5583&amp;D5583</f>
        <v>Consumo per cápita (kg ó litros por individuo)Otros mariscos Ing.T.ESPAÑA</v>
      </c>
      <c r="B5583" s="8" t="s">
        <v>266</v>
      </c>
      <c r="C5583" s="8" t="s">
        <v>90</v>
      </c>
      <c r="D5583" t="s">
        <v>138</v>
      </c>
      <c r="E5583" s="24">
        <v>0.82901595034668696</v>
      </c>
      <c r="F5583" s="24">
        <v>0.794765636687499</v>
      </c>
      <c r="G5583" s="24">
        <v>0.78407377855254301</v>
      </c>
      <c r="H5583" s="9">
        <v>0</v>
      </c>
    </row>
    <row r="5584" spans="1:8" x14ac:dyDescent="0.35">
      <c r="A5584" s="8" t="str">
        <f t="shared" si="185"/>
        <v>Consumo per cápita (kg ó litros por individuo)Otros mariscos Ing.BCN AM</v>
      </c>
      <c r="B5584" s="8" t="s">
        <v>266</v>
      </c>
      <c r="C5584" s="8">
        <v>0</v>
      </c>
      <c r="D5584" t="s">
        <v>140</v>
      </c>
      <c r="E5584" s="24">
        <v>0.95477856054362298</v>
      </c>
      <c r="F5584" s="24">
        <v>0.72170127088874803</v>
      </c>
      <c r="G5584" s="24">
        <v>0.82115160932073405</v>
      </c>
      <c r="H5584" s="9">
        <v>0</v>
      </c>
    </row>
    <row r="5585" spans="1:8" x14ac:dyDescent="0.35">
      <c r="A5585" s="8" t="str">
        <f t="shared" si="185"/>
        <v>Consumo per cápita (kg ó litros por individuo)Otros mariscos Ing.REST.CAT ARAGON</v>
      </c>
      <c r="B5585" s="8" t="s">
        <v>266</v>
      </c>
      <c r="C5585" s="8">
        <v>0</v>
      </c>
      <c r="D5585" t="s">
        <v>141</v>
      </c>
      <c r="E5585" s="24">
        <v>1.23654835712867</v>
      </c>
      <c r="F5585" s="24">
        <v>1.0612956907598201</v>
      </c>
      <c r="G5585" s="24">
        <v>0.93158250708916102</v>
      </c>
      <c r="H5585" s="9">
        <v>0</v>
      </c>
    </row>
    <row r="5586" spans="1:8" x14ac:dyDescent="0.35">
      <c r="A5586" s="8" t="str">
        <f t="shared" si="185"/>
        <v>Consumo per cápita (kg ó litros por individuo)Otros mariscos Ing.LEVANTE</v>
      </c>
      <c r="B5586" s="8" t="s">
        <v>266</v>
      </c>
      <c r="C5586" s="8">
        <v>0</v>
      </c>
      <c r="D5586" t="s">
        <v>142</v>
      </c>
      <c r="E5586" s="24">
        <v>0.95516358466126206</v>
      </c>
      <c r="F5586" s="24">
        <v>0.91834233074097904</v>
      </c>
      <c r="G5586" s="24">
        <v>0.90682543742936605</v>
      </c>
      <c r="H5586" s="9">
        <v>0</v>
      </c>
    </row>
    <row r="5587" spans="1:8" x14ac:dyDescent="0.35">
      <c r="A5587" s="8" t="str">
        <f t="shared" si="185"/>
        <v>Consumo per cápita (kg ó litros por individuo)Otros mariscos Ing.ANDALUCIA</v>
      </c>
      <c r="B5587" s="8" t="s">
        <v>266</v>
      </c>
      <c r="C5587" s="8">
        <v>0</v>
      </c>
      <c r="D5587" t="s">
        <v>143</v>
      </c>
      <c r="E5587" s="24">
        <v>0.61538575296120901</v>
      </c>
      <c r="F5587" s="24">
        <v>0.69753838659015599</v>
      </c>
      <c r="G5587" s="24">
        <v>0.62942921078255598</v>
      </c>
      <c r="H5587" s="9">
        <v>0</v>
      </c>
    </row>
    <row r="5588" spans="1:8" x14ac:dyDescent="0.35">
      <c r="A5588" s="8" t="str">
        <f t="shared" si="185"/>
        <v>Consumo per cápita (kg ó litros por individuo)Otros mariscos Ing.MDD AM</v>
      </c>
      <c r="B5588" s="8" t="s">
        <v>266</v>
      </c>
      <c r="C5588" s="8">
        <v>0</v>
      </c>
      <c r="D5588" t="s">
        <v>144</v>
      </c>
      <c r="E5588" s="24">
        <v>0.72500942313033501</v>
      </c>
      <c r="F5588" s="24">
        <v>0.58270512065255298</v>
      </c>
      <c r="G5588" s="24">
        <v>0.79861621278786699</v>
      </c>
      <c r="H5588" s="9">
        <v>0</v>
      </c>
    </row>
    <row r="5589" spans="1:8" x14ac:dyDescent="0.35">
      <c r="A5589" s="8" t="str">
        <f t="shared" si="185"/>
        <v>Consumo per cápita (kg ó litros por individuo)Otros mariscos Ing.RTO CENTRO</v>
      </c>
      <c r="B5589" s="8" t="s">
        <v>266</v>
      </c>
      <c r="C5589" s="8">
        <v>0</v>
      </c>
      <c r="D5589" t="s">
        <v>145</v>
      </c>
      <c r="E5589" s="24">
        <v>0.66595836935053498</v>
      </c>
      <c r="F5589" s="24">
        <v>0.97507023270879301</v>
      </c>
      <c r="G5589" s="24">
        <v>1.11847177045473</v>
      </c>
      <c r="H5589" s="9">
        <v>0</v>
      </c>
    </row>
    <row r="5590" spans="1:8" x14ac:dyDescent="0.35">
      <c r="A5590" s="8" t="str">
        <f t="shared" si="185"/>
        <v>Consumo per cápita (kg ó litros por individuo)Otros mariscos Ing.NORTE-CENTRO</v>
      </c>
      <c r="B5590" s="8" t="s">
        <v>266</v>
      </c>
      <c r="C5590" s="8">
        <v>0</v>
      </c>
      <c r="D5590" t="s">
        <v>146</v>
      </c>
      <c r="E5590" s="24">
        <v>0.52980623733513599</v>
      </c>
      <c r="F5590" s="24">
        <v>0.46871873487815502</v>
      </c>
      <c r="G5590" s="24">
        <v>0.49190217403747399</v>
      </c>
      <c r="H5590" s="9">
        <v>0</v>
      </c>
    </row>
    <row r="5591" spans="1:8" x14ac:dyDescent="0.35">
      <c r="A5591" s="8" t="str">
        <f t="shared" si="185"/>
        <v>Consumo per cápita (kg ó litros por individuo)Otros mariscos Ing.NOROESTE</v>
      </c>
      <c r="B5591" s="8" t="s">
        <v>266</v>
      </c>
      <c r="C5591" s="8">
        <v>0</v>
      </c>
      <c r="D5591" t="s">
        <v>147</v>
      </c>
      <c r="E5591" s="24">
        <v>1.00708745815719</v>
      </c>
      <c r="F5591" s="24">
        <v>0.93872000105304698</v>
      </c>
      <c r="G5591" s="24">
        <v>0.57813484982179797</v>
      </c>
      <c r="H5591" s="9">
        <v>0</v>
      </c>
    </row>
    <row r="5592" spans="1:8" x14ac:dyDescent="0.35">
      <c r="A5592" s="8" t="str">
        <f t="shared" si="185"/>
        <v>Consumo per cápita (kg ó litros por individuo)Otros mariscos Ing.&lt;2MIL</v>
      </c>
      <c r="B5592" s="8" t="s">
        <v>266</v>
      </c>
      <c r="C5592" s="8">
        <v>0</v>
      </c>
      <c r="D5592" t="s">
        <v>148</v>
      </c>
      <c r="E5592" s="24">
        <v>0.82189000981405602</v>
      </c>
      <c r="F5592" s="24">
        <v>1.3167034039874801</v>
      </c>
      <c r="G5592" s="24">
        <v>1.5607723506722999</v>
      </c>
      <c r="H5592" s="9">
        <v>0</v>
      </c>
    </row>
    <row r="5593" spans="1:8" x14ac:dyDescent="0.35">
      <c r="A5593" s="8" t="str">
        <f t="shared" si="185"/>
        <v>Consumo per cápita (kg ó litros por individuo)Otros mariscos Ing.2-5MIL</v>
      </c>
      <c r="B5593" s="8" t="s">
        <v>266</v>
      </c>
      <c r="C5593" s="8">
        <v>0</v>
      </c>
      <c r="D5593" t="s">
        <v>149</v>
      </c>
      <c r="E5593" s="24">
        <v>0.65779533315630601</v>
      </c>
      <c r="F5593" s="24">
        <v>0.51380700743027696</v>
      </c>
      <c r="G5593" s="24">
        <v>0.38837974486630999</v>
      </c>
      <c r="H5593" s="9">
        <v>0</v>
      </c>
    </row>
    <row r="5594" spans="1:8" x14ac:dyDescent="0.35">
      <c r="A5594" s="8" t="str">
        <f t="shared" si="185"/>
        <v>Consumo per cápita (kg ó litros por individuo)Otros mariscos Ing.5-10MIL</v>
      </c>
      <c r="B5594" s="8" t="s">
        <v>266</v>
      </c>
      <c r="C5594" s="8">
        <v>0</v>
      </c>
      <c r="D5594" t="s">
        <v>150</v>
      </c>
      <c r="E5594" s="24">
        <v>1.04712742584984</v>
      </c>
      <c r="F5594" s="24">
        <v>1.0269875107308299</v>
      </c>
      <c r="G5594" s="24">
        <v>0.85608324282699</v>
      </c>
      <c r="H5594" s="9">
        <v>0</v>
      </c>
    </row>
    <row r="5595" spans="1:8" x14ac:dyDescent="0.35">
      <c r="A5595" s="8" t="str">
        <f t="shared" si="185"/>
        <v>Consumo per cápita (kg ó litros por individuo)Otros mariscos Ing.10-30MIL</v>
      </c>
      <c r="B5595" s="8" t="s">
        <v>266</v>
      </c>
      <c r="C5595" s="8">
        <v>0</v>
      </c>
      <c r="D5595" t="s">
        <v>151</v>
      </c>
      <c r="E5595" s="24">
        <v>0.88382435288920602</v>
      </c>
      <c r="F5595" s="24">
        <v>0.81240812927180495</v>
      </c>
      <c r="G5595" s="24">
        <v>0.760446276541202</v>
      </c>
      <c r="H5595" s="9">
        <v>0</v>
      </c>
    </row>
    <row r="5596" spans="1:8" x14ac:dyDescent="0.35">
      <c r="A5596" s="8" t="str">
        <f t="shared" si="185"/>
        <v>Consumo per cápita (kg ó litros por individuo)Otros mariscos Ing.30-100MIL</v>
      </c>
      <c r="B5596" s="8" t="s">
        <v>266</v>
      </c>
      <c r="C5596" s="8">
        <v>0</v>
      </c>
      <c r="D5596" t="s">
        <v>152</v>
      </c>
      <c r="E5596" s="24">
        <v>0.81156495276047802</v>
      </c>
      <c r="F5596" s="24">
        <v>0.70894659410838901</v>
      </c>
      <c r="G5596" s="24">
        <v>0.80927098370915096</v>
      </c>
      <c r="H5596" s="9">
        <v>0</v>
      </c>
    </row>
    <row r="5597" spans="1:8" x14ac:dyDescent="0.35">
      <c r="A5597" s="8" t="str">
        <f t="shared" si="185"/>
        <v>Consumo per cápita (kg ó litros por individuo)Otros mariscos Ing.100-200MIL</v>
      </c>
      <c r="B5597" s="8" t="s">
        <v>266</v>
      </c>
      <c r="C5597" s="8">
        <v>0</v>
      </c>
      <c r="D5597" t="s">
        <v>153</v>
      </c>
      <c r="E5597" s="24">
        <v>0.63600588338117503</v>
      </c>
      <c r="F5597" s="24">
        <v>0.78714153099240003</v>
      </c>
      <c r="G5597" s="24">
        <v>0.61850085920393305</v>
      </c>
      <c r="H5597" s="9">
        <v>0</v>
      </c>
    </row>
    <row r="5598" spans="1:8" x14ac:dyDescent="0.35">
      <c r="A5598" s="8" t="str">
        <f t="shared" si="185"/>
        <v>Consumo per cápita (kg ó litros por individuo)Otros mariscos Ing.200-500MIL</v>
      </c>
      <c r="B5598" s="8" t="s">
        <v>266</v>
      </c>
      <c r="C5598" s="8">
        <v>0</v>
      </c>
      <c r="D5598" t="s">
        <v>154</v>
      </c>
      <c r="E5598" s="24">
        <v>0.73356972293009604</v>
      </c>
      <c r="F5598" s="24">
        <v>0.90169630608330198</v>
      </c>
      <c r="G5598" s="24">
        <v>0.74882086716006702</v>
      </c>
      <c r="H5598" s="9">
        <v>0</v>
      </c>
    </row>
    <row r="5599" spans="1:8" x14ac:dyDescent="0.35">
      <c r="A5599" s="8" t="str">
        <f t="shared" si="185"/>
        <v>Consumo per cápita (kg ó litros por individuo)Otros mariscos Ing.&gt;500MIL</v>
      </c>
      <c r="B5599" s="8" t="s">
        <v>266</v>
      </c>
      <c r="C5599" s="8">
        <v>0</v>
      </c>
      <c r="D5599" t="s">
        <v>155</v>
      </c>
      <c r="E5599" s="24">
        <v>0.93926777050663901</v>
      </c>
      <c r="F5599" s="24">
        <v>0.620199999469636</v>
      </c>
      <c r="G5599" s="24">
        <v>0.75634467308103404</v>
      </c>
      <c r="H5599" s="9">
        <v>0</v>
      </c>
    </row>
    <row r="5600" spans="1:8" x14ac:dyDescent="0.35">
      <c r="A5600" s="8" t="str">
        <f t="shared" si="185"/>
        <v>Consumo per cápita (kg ó litros por individuo)Otros mariscos Ing.DE 15 A 19 AÑOS</v>
      </c>
      <c r="B5600" s="8" t="s">
        <v>266</v>
      </c>
      <c r="C5600" s="8">
        <v>0</v>
      </c>
      <c r="D5600" t="s">
        <v>156</v>
      </c>
      <c r="E5600" s="24">
        <v>1.95204310326067E-2</v>
      </c>
      <c r="F5600" s="24">
        <v>4.9922572586254897E-2</v>
      </c>
      <c r="G5600" s="24">
        <v>5.2395920789163703E-3</v>
      </c>
      <c r="H5600" s="9">
        <v>0</v>
      </c>
    </row>
    <row r="5601" spans="1:8" x14ac:dyDescent="0.35">
      <c r="A5601" s="8" t="str">
        <f t="shared" si="185"/>
        <v>Consumo per cápita (kg ó litros por individuo)Otros mariscos Ing.DE 20 A 24 AÑOS</v>
      </c>
      <c r="B5601" s="8" t="s">
        <v>266</v>
      </c>
      <c r="C5601" s="8">
        <v>0</v>
      </c>
      <c r="D5601" t="s">
        <v>157</v>
      </c>
      <c r="E5601" s="24">
        <v>7.4151679128318604E-2</v>
      </c>
      <c r="F5601" s="24">
        <v>6.5681834995367602E-2</v>
      </c>
      <c r="G5601" s="24">
        <v>9.5887024248525493E-2</v>
      </c>
      <c r="H5601" s="9">
        <v>0</v>
      </c>
    </row>
    <row r="5602" spans="1:8" x14ac:dyDescent="0.35">
      <c r="A5602" s="8" t="str">
        <f t="shared" si="185"/>
        <v>Consumo per cápita (kg ó litros por individuo)Otros mariscos Ing.DE 25 A 34 AÑOS</v>
      </c>
      <c r="B5602" s="8" t="s">
        <v>266</v>
      </c>
      <c r="C5602" s="8">
        <v>0</v>
      </c>
      <c r="D5602" t="s">
        <v>158</v>
      </c>
      <c r="E5602" s="24">
        <v>0.23392422358072101</v>
      </c>
      <c r="F5602" s="24">
        <v>0.25057861989852998</v>
      </c>
      <c r="G5602" s="24">
        <v>0.200095068704184</v>
      </c>
      <c r="H5602" s="9">
        <v>0</v>
      </c>
    </row>
    <row r="5603" spans="1:8" x14ac:dyDescent="0.35">
      <c r="A5603" s="8" t="str">
        <f t="shared" si="185"/>
        <v>Consumo per cápita (kg ó litros por individuo)Otros mariscos Ing.DE 35 A 49 AÑOS</v>
      </c>
      <c r="B5603" s="8" t="s">
        <v>266</v>
      </c>
      <c r="C5603" s="8">
        <v>0</v>
      </c>
      <c r="D5603" t="s">
        <v>159</v>
      </c>
      <c r="E5603" s="24">
        <v>0.42497345995557201</v>
      </c>
      <c r="F5603" s="24">
        <v>0.40596957355435398</v>
      </c>
      <c r="G5603" s="24">
        <v>0.38154615588750102</v>
      </c>
      <c r="H5603" s="9">
        <v>0</v>
      </c>
    </row>
    <row r="5604" spans="1:8" x14ac:dyDescent="0.35">
      <c r="A5604" s="8" t="str">
        <f t="shared" si="185"/>
        <v>Consumo per cápita (kg ó litros por individuo)Otros mariscos Ing.DE 50 A 59 AÑOS</v>
      </c>
      <c r="B5604" s="8" t="s">
        <v>266</v>
      </c>
      <c r="C5604" s="8">
        <v>0</v>
      </c>
      <c r="D5604" t="s">
        <v>160</v>
      </c>
      <c r="E5604" s="24">
        <v>0.89423218946834804</v>
      </c>
      <c r="F5604" s="24">
        <v>1.0811808154909901</v>
      </c>
      <c r="G5604" s="24">
        <v>1.0017411665299001</v>
      </c>
      <c r="H5604" s="9">
        <v>0</v>
      </c>
    </row>
    <row r="5605" spans="1:8" x14ac:dyDescent="0.35">
      <c r="A5605" s="8" t="str">
        <f t="shared" si="185"/>
        <v>Consumo per cápita (kg ó litros por individuo)Otros mariscos Ing.DE 60 A 75 AÑOS</v>
      </c>
      <c r="B5605" s="8" t="s">
        <v>266</v>
      </c>
      <c r="C5605" s="8">
        <v>0</v>
      </c>
      <c r="D5605" t="s">
        <v>161</v>
      </c>
      <c r="E5605" s="24">
        <v>2.1344629547820202</v>
      </c>
      <c r="F5605" s="24">
        <v>1.8190213177946599</v>
      </c>
      <c r="G5605" s="24">
        <v>1.8940554672902701</v>
      </c>
      <c r="H5605" s="9">
        <v>0</v>
      </c>
    </row>
    <row r="5606" spans="1:8" x14ac:dyDescent="0.35">
      <c r="A5606" s="8" t="str">
        <f t="shared" si="185"/>
        <v>Consumo per cápita (kg ó litros por individuo)Otros mariscos Ing.NIVEL ALTO</v>
      </c>
      <c r="B5606" s="8" t="s">
        <v>266</v>
      </c>
      <c r="C5606" s="8">
        <v>0</v>
      </c>
      <c r="D5606" t="s">
        <v>245</v>
      </c>
      <c r="E5606" s="24">
        <v>0.84337131592602799</v>
      </c>
      <c r="F5606" s="24">
        <v>0.78999854973657702</v>
      </c>
      <c r="G5606" s="24">
        <v>0.78583496461428404</v>
      </c>
      <c r="H5606" s="9">
        <v>0</v>
      </c>
    </row>
    <row r="5607" spans="1:8" x14ac:dyDescent="0.35">
      <c r="A5607" s="8" t="str">
        <f t="shared" si="185"/>
        <v>Consumo per cápita (kg ó litros por individuo)Otros mariscos Ing.NIVEL MEDIO ALTO</v>
      </c>
      <c r="B5607" s="8" t="s">
        <v>266</v>
      </c>
      <c r="C5607" s="8">
        <v>0</v>
      </c>
      <c r="D5607" t="s">
        <v>246</v>
      </c>
      <c r="E5607" s="24">
        <v>0.79574210486411701</v>
      </c>
      <c r="F5607" s="24">
        <v>0.85066673651932001</v>
      </c>
      <c r="G5607" s="24">
        <v>0.64487386865493002</v>
      </c>
      <c r="H5607" s="9">
        <v>0</v>
      </c>
    </row>
    <row r="5608" spans="1:8" x14ac:dyDescent="0.35">
      <c r="A5608" s="8" t="str">
        <f t="shared" si="185"/>
        <v>Consumo per cápita (kg ó litros por individuo)Otros mariscos Ing.NIVEL MEDIO</v>
      </c>
      <c r="B5608" s="8" t="s">
        <v>266</v>
      </c>
      <c r="C5608" s="8">
        <v>0</v>
      </c>
      <c r="D5608" t="s">
        <v>247</v>
      </c>
      <c r="E5608" s="24">
        <v>0.88841398025843499</v>
      </c>
      <c r="F5608" s="24">
        <v>0.753523889874255</v>
      </c>
      <c r="G5608" s="24">
        <v>0.70582724147240605</v>
      </c>
      <c r="H5608" s="9">
        <v>0</v>
      </c>
    </row>
    <row r="5609" spans="1:8" x14ac:dyDescent="0.35">
      <c r="A5609" s="8" t="str">
        <f t="shared" si="185"/>
        <v>Consumo per cápita (kg ó litros por individuo)Otros mariscos Ing.NIVEL MEDIO BAJO</v>
      </c>
      <c r="B5609" s="8" t="s">
        <v>266</v>
      </c>
      <c r="C5609" s="8">
        <v>0</v>
      </c>
      <c r="D5609" t="s">
        <v>248</v>
      </c>
      <c r="E5609" s="24">
        <v>0.77683167413824605</v>
      </c>
      <c r="F5609" s="24">
        <v>0.79418421141096696</v>
      </c>
      <c r="G5609" s="24">
        <v>1.0193747940820299</v>
      </c>
      <c r="H5609" s="9">
        <v>0</v>
      </c>
    </row>
    <row r="5610" spans="1:8" x14ac:dyDescent="0.35">
      <c r="A5610" s="8" t="str">
        <f t="shared" si="185"/>
        <v>Consumo per cápita (kg ó litros por individuo)Otros mariscos Ing.NIVEL BAJO</v>
      </c>
      <c r="B5610" s="8" t="s">
        <v>266</v>
      </c>
      <c r="C5610" s="8">
        <v>0</v>
      </c>
      <c r="D5610" t="s">
        <v>249</v>
      </c>
      <c r="E5610" s="24">
        <v>0.80629851545131004</v>
      </c>
      <c r="F5610" s="24">
        <v>0.80886975158508301</v>
      </c>
      <c r="G5610" s="24">
        <v>0.80200231961516499</v>
      </c>
      <c r="H5610" s="9">
        <v>0</v>
      </c>
    </row>
    <row r="5611" spans="1:8" x14ac:dyDescent="0.35">
      <c r="A5611" s="8" t="str">
        <f t="shared" si="185"/>
        <v>Consumo per cápita (kg ó litros por individuo)Otros mariscos Ing.HOMBRE</v>
      </c>
      <c r="B5611" s="8" t="s">
        <v>266</v>
      </c>
      <c r="C5611" s="8">
        <v>0</v>
      </c>
      <c r="D5611" t="s">
        <v>166</v>
      </c>
      <c r="E5611" s="24">
        <v>0.98661247005689801</v>
      </c>
      <c r="F5611" s="24">
        <v>0.92091136445549104</v>
      </c>
      <c r="G5611" s="24">
        <v>0.88620566330056205</v>
      </c>
      <c r="H5611" s="9">
        <v>0</v>
      </c>
    </row>
    <row r="5612" spans="1:8" x14ac:dyDescent="0.35">
      <c r="A5612" s="8" t="str">
        <f t="shared" si="185"/>
        <v>Consumo per cápita (kg ó litros por individuo)Otros mariscos Ing.MUJER</v>
      </c>
      <c r="B5612" s="8" t="s">
        <v>266</v>
      </c>
      <c r="C5612" s="8">
        <v>0</v>
      </c>
      <c r="D5612" t="s">
        <v>167</v>
      </c>
      <c r="E5612" s="24">
        <v>0.67329824746734201</v>
      </c>
      <c r="F5612" s="24">
        <v>0.67033166192945803</v>
      </c>
      <c r="G5612" s="24">
        <v>0.68313674048633999</v>
      </c>
      <c r="H5612" s="9">
        <v>0</v>
      </c>
    </row>
    <row r="5613" spans="1:8" x14ac:dyDescent="0.35">
      <c r="A5613" s="8" t="str">
        <f t="shared" ref="A5613:A5642" si="186">$I$4683&amp;$C$5613&amp;D5613</f>
        <v>Consumo per cápita (kg ó litros por individuo).Derivados lacteos IngT.ESPAÑA</v>
      </c>
      <c r="B5613" s="8" t="s">
        <v>266</v>
      </c>
      <c r="C5613" s="8" t="s">
        <v>91</v>
      </c>
      <c r="D5613" t="s">
        <v>138</v>
      </c>
      <c r="E5613" s="24">
        <v>2.3181967186549999</v>
      </c>
      <c r="F5613" s="24">
        <v>2.3786920291060198</v>
      </c>
      <c r="G5613" s="24">
        <v>2.3826294495413198</v>
      </c>
      <c r="H5613" s="9">
        <v>0</v>
      </c>
    </row>
    <row r="5614" spans="1:8" x14ac:dyDescent="0.35">
      <c r="A5614" s="8" t="str">
        <f t="shared" si="186"/>
        <v>Consumo per cápita (kg ó litros por individuo).Derivados lacteos IngBCN AM</v>
      </c>
      <c r="B5614" s="8" t="s">
        <v>266</v>
      </c>
      <c r="C5614" s="8">
        <v>0</v>
      </c>
      <c r="D5614" t="s">
        <v>140</v>
      </c>
      <c r="E5614" s="24">
        <v>2.13177778463159</v>
      </c>
      <c r="F5614" s="24">
        <v>2.5594806333237301</v>
      </c>
      <c r="G5614" s="24">
        <v>2.61434727780984</v>
      </c>
      <c r="H5614" s="9">
        <v>0</v>
      </c>
    </row>
    <row r="5615" spans="1:8" x14ac:dyDescent="0.35">
      <c r="A5615" s="8" t="str">
        <f t="shared" si="186"/>
        <v>Consumo per cápita (kg ó litros por individuo).Derivados lacteos IngREST.CAT ARAGON</v>
      </c>
      <c r="B5615" s="8" t="s">
        <v>266</v>
      </c>
      <c r="C5615" s="8">
        <v>0</v>
      </c>
      <c r="D5615" t="s">
        <v>141</v>
      </c>
      <c r="E5615" s="24">
        <v>2.06805088494793</v>
      </c>
      <c r="F5615" s="24">
        <v>2.5336315805380001</v>
      </c>
      <c r="G5615" s="24">
        <v>2.47331105609423</v>
      </c>
      <c r="H5615" s="9">
        <v>0</v>
      </c>
    </row>
    <row r="5616" spans="1:8" x14ac:dyDescent="0.35">
      <c r="A5616" s="8" t="str">
        <f t="shared" si="186"/>
        <v>Consumo per cápita (kg ó litros por individuo).Derivados lacteos IngLEVANTE</v>
      </c>
      <c r="B5616" s="8" t="s">
        <v>266</v>
      </c>
      <c r="C5616" s="8">
        <v>0</v>
      </c>
      <c r="D5616" t="s">
        <v>142</v>
      </c>
      <c r="E5616" s="24">
        <v>2.5264257149951099</v>
      </c>
      <c r="F5616" s="24">
        <v>2.53953325202442</v>
      </c>
      <c r="G5616" s="24">
        <v>2.55243979722855</v>
      </c>
      <c r="H5616" s="9">
        <v>0</v>
      </c>
    </row>
    <row r="5617" spans="1:8" x14ac:dyDescent="0.35">
      <c r="A5617" s="8" t="str">
        <f t="shared" si="186"/>
        <v>Consumo per cápita (kg ó litros por individuo).Derivados lacteos IngANDALUCIA</v>
      </c>
      <c r="B5617" s="8" t="s">
        <v>266</v>
      </c>
      <c r="C5617" s="8">
        <v>0</v>
      </c>
      <c r="D5617" t="s">
        <v>143</v>
      </c>
      <c r="E5617" s="24">
        <v>2.0966767231886401</v>
      </c>
      <c r="F5617" s="24">
        <v>2.20320238792221</v>
      </c>
      <c r="G5617" s="24">
        <v>1.9506255549206499</v>
      </c>
      <c r="H5617" s="9">
        <v>0</v>
      </c>
    </row>
    <row r="5618" spans="1:8" x14ac:dyDescent="0.35">
      <c r="A5618" s="8" t="str">
        <f t="shared" si="186"/>
        <v>Consumo per cápita (kg ó litros por individuo).Derivados lacteos IngMDD AM</v>
      </c>
      <c r="B5618" s="8" t="s">
        <v>266</v>
      </c>
      <c r="C5618" s="8">
        <v>0</v>
      </c>
      <c r="D5618" t="s">
        <v>144</v>
      </c>
      <c r="E5618" s="24">
        <v>2.85277552518026</v>
      </c>
      <c r="F5618" s="24">
        <v>2.6432059920059401</v>
      </c>
      <c r="G5618" s="24">
        <v>2.8380138654478002</v>
      </c>
      <c r="H5618" s="9">
        <v>0</v>
      </c>
    </row>
    <row r="5619" spans="1:8" x14ac:dyDescent="0.35">
      <c r="A5619" s="8" t="str">
        <f t="shared" si="186"/>
        <v>Consumo per cápita (kg ó litros por individuo).Derivados lacteos IngRTO CENTRO</v>
      </c>
      <c r="B5619" s="8" t="s">
        <v>266</v>
      </c>
      <c r="C5619" s="8">
        <v>0</v>
      </c>
      <c r="D5619" t="s">
        <v>145</v>
      </c>
      <c r="E5619" s="24">
        <v>2.4746732818709298</v>
      </c>
      <c r="F5619" s="24">
        <v>2.42629989432971</v>
      </c>
      <c r="G5619" s="24">
        <v>2.8433335272084999</v>
      </c>
      <c r="H5619" s="9">
        <v>0</v>
      </c>
    </row>
    <row r="5620" spans="1:8" x14ac:dyDescent="0.35">
      <c r="A5620" s="8" t="str">
        <f t="shared" si="186"/>
        <v>Consumo per cápita (kg ó litros por individuo).Derivados lacteos IngNORTE-CENTRO</v>
      </c>
      <c r="B5620" s="8" t="s">
        <v>266</v>
      </c>
      <c r="C5620" s="8">
        <v>0</v>
      </c>
      <c r="D5620" t="s">
        <v>146</v>
      </c>
      <c r="E5620" s="24">
        <v>2.2256286943992398</v>
      </c>
      <c r="F5620" s="24">
        <v>1.9638624452231499</v>
      </c>
      <c r="G5620" s="24">
        <v>2.1510523887055402</v>
      </c>
      <c r="H5620" s="9">
        <v>0</v>
      </c>
    </row>
    <row r="5621" spans="1:8" x14ac:dyDescent="0.35">
      <c r="A5621" s="8" t="str">
        <f t="shared" si="186"/>
        <v>Consumo per cápita (kg ó litros por individuo).Derivados lacteos IngNOROESTE</v>
      </c>
      <c r="B5621" s="8" t="s">
        <v>266</v>
      </c>
      <c r="C5621" s="8">
        <v>0</v>
      </c>
      <c r="D5621" t="s">
        <v>147</v>
      </c>
      <c r="E5621" s="24">
        <v>2.1597683865585</v>
      </c>
      <c r="F5621" s="24">
        <v>2.0614362505592099</v>
      </c>
      <c r="G5621" s="24">
        <v>1.7233328080738399</v>
      </c>
      <c r="H5621" s="9">
        <v>0</v>
      </c>
    </row>
    <row r="5622" spans="1:8" x14ac:dyDescent="0.35">
      <c r="A5622" s="8" t="str">
        <f t="shared" si="186"/>
        <v>Consumo per cápita (kg ó litros por individuo).Derivados lacteos Ing&lt;2MIL</v>
      </c>
      <c r="B5622" s="8" t="s">
        <v>266</v>
      </c>
      <c r="C5622" s="8">
        <v>0</v>
      </c>
      <c r="D5622" t="s">
        <v>148</v>
      </c>
      <c r="E5622" s="24">
        <v>1.6850202101823499</v>
      </c>
      <c r="F5622" s="24">
        <v>2.0080356775881998</v>
      </c>
      <c r="G5622" s="24">
        <v>2.0102139663921599</v>
      </c>
      <c r="H5622" s="9">
        <v>0</v>
      </c>
    </row>
    <row r="5623" spans="1:8" x14ac:dyDescent="0.35">
      <c r="A5623" s="8" t="str">
        <f t="shared" si="186"/>
        <v>Consumo per cápita (kg ó litros por individuo).Derivados lacteos Ing2-5MIL</v>
      </c>
      <c r="B5623" s="8" t="s">
        <v>266</v>
      </c>
      <c r="C5623" s="8">
        <v>0</v>
      </c>
      <c r="D5623" t="s">
        <v>149</v>
      </c>
      <c r="E5623" s="24">
        <v>1.80944904686912</v>
      </c>
      <c r="F5623" s="24">
        <v>1.3014256190381099</v>
      </c>
      <c r="G5623" s="24">
        <v>1.5099694535969299</v>
      </c>
      <c r="H5623" s="9">
        <v>0</v>
      </c>
    </row>
    <row r="5624" spans="1:8" x14ac:dyDescent="0.35">
      <c r="A5624" s="8" t="str">
        <f t="shared" si="186"/>
        <v>Consumo per cápita (kg ó litros por individuo).Derivados lacteos Ing5-10MIL</v>
      </c>
      <c r="B5624" s="8" t="s">
        <v>266</v>
      </c>
      <c r="C5624" s="8">
        <v>0</v>
      </c>
      <c r="D5624" t="s">
        <v>150</v>
      </c>
      <c r="E5624" s="24">
        <v>2.0085291321424101</v>
      </c>
      <c r="F5624" s="24">
        <v>2.51749980980233</v>
      </c>
      <c r="G5624" s="24">
        <v>2.36423238566343</v>
      </c>
      <c r="H5624" s="9">
        <v>0</v>
      </c>
    </row>
    <row r="5625" spans="1:8" x14ac:dyDescent="0.35">
      <c r="A5625" s="8" t="str">
        <f t="shared" si="186"/>
        <v>Consumo per cápita (kg ó litros por individuo).Derivados lacteos Ing10-30MIL</v>
      </c>
      <c r="B5625" s="8" t="s">
        <v>266</v>
      </c>
      <c r="C5625" s="8">
        <v>0</v>
      </c>
      <c r="D5625" t="s">
        <v>151</v>
      </c>
      <c r="E5625" s="24">
        <v>2.1663987199836199</v>
      </c>
      <c r="F5625" s="24">
        <v>2.5057069996097301</v>
      </c>
      <c r="G5625" s="24">
        <v>2.4682140498641498</v>
      </c>
      <c r="H5625" s="9">
        <v>0</v>
      </c>
    </row>
    <row r="5626" spans="1:8" x14ac:dyDescent="0.35">
      <c r="A5626" s="8" t="str">
        <f t="shared" si="186"/>
        <v>Consumo per cápita (kg ó litros por individuo).Derivados lacteos Ing30-100MIL</v>
      </c>
      <c r="B5626" s="8" t="s">
        <v>266</v>
      </c>
      <c r="C5626" s="8">
        <v>0</v>
      </c>
      <c r="D5626" t="s">
        <v>152</v>
      </c>
      <c r="E5626" s="24">
        <v>2.3768605575047701</v>
      </c>
      <c r="F5626" s="24">
        <v>2.5802607374226501</v>
      </c>
      <c r="G5626" s="24">
        <v>2.6349400727277899</v>
      </c>
      <c r="H5626" s="9">
        <v>0</v>
      </c>
    </row>
    <row r="5627" spans="1:8" x14ac:dyDescent="0.35">
      <c r="A5627" s="8" t="str">
        <f t="shared" si="186"/>
        <v>Consumo per cápita (kg ó litros por individuo).Derivados lacteos Ing100-200MIL</v>
      </c>
      <c r="B5627" s="8" t="s">
        <v>266</v>
      </c>
      <c r="C5627" s="8">
        <v>0</v>
      </c>
      <c r="D5627" t="s">
        <v>153</v>
      </c>
      <c r="E5627" s="24">
        <v>2.3871785871159399</v>
      </c>
      <c r="F5627" s="24">
        <v>2.43547365232528</v>
      </c>
      <c r="G5627" s="24">
        <v>2.2824377847222199</v>
      </c>
      <c r="H5627" s="9">
        <v>0</v>
      </c>
    </row>
    <row r="5628" spans="1:8" x14ac:dyDescent="0.35">
      <c r="A5628" s="8" t="str">
        <f t="shared" si="186"/>
        <v>Consumo per cápita (kg ó litros por individuo).Derivados lacteos Ing200-500MIL</v>
      </c>
      <c r="B5628" s="8" t="s">
        <v>266</v>
      </c>
      <c r="C5628" s="8">
        <v>0</v>
      </c>
      <c r="D5628" t="s">
        <v>154</v>
      </c>
      <c r="E5628" s="24">
        <v>2.9644173137815399</v>
      </c>
      <c r="F5628" s="24">
        <v>2.7377792999495298</v>
      </c>
      <c r="G5628" s="24">
        <v>2.9281872549901098</v>
      </c>
      <c r="H5628" s="9">
        <v>0</v>
      </c>
    </row>
    <row r="5629" spans="1:8" x14ac:dyDescent="0.35">
      <c r="A5629" s="8" t="str">
        <f t="shared" si="186"/>
        <v>Consumo per cápita (kg ó litros por individuo).Derivados lacteos Ing&gt;500MIL</v>
      </c>
      <c r="B5629" s="8" t="s">
        <v>266</v>
      </c>
      <c r="C5629" s="8">
        <v>0</v>
      </c>
      <c r="D5629" t="s">
        <v>155</v>
      </c>
      <c r="E5629" s="24">
        <v>2.4382357350068502</v>
      </c>
      <c r="F5629" s="24">
        <v>2.1744345560350098</v>
      </c>
      <c r="G5629" s="24">
        <v>2.0960926854402699</v>
      </c>
      <c r="H5629" s="9">
        <v>0</v>
      </c>
    </row>
    <row r="5630" spans="1:8" x14ac:dyDescent="0.35">
      <c r="A5630" s="8" t="str">
        <f t="shared" si="186"/>
        <v>Consumo per cápita (kg ó litros por individuo).Derivados lacteos IngDE 15 A 19 AÑOS</v>
      </c>
      <c r="B5630" s="8" t="s">
        <v>266</v>
      </c>
      <c r="C5630" s="8">
        <v>0</v>
      </c>
      <c r="D5630" t="s">
        <v>156</v>
      </c>
      <c r="E5630" s="24">
        <v>1.2412237636466801</v>
      </c>
      <c r="F5630" s="24">
        <v>1.04083747587207</v>
      </c>
      <c r="G5630" s="24">
        <v>0.939835928084926</v>
      </c>
      <c r="H5630" s="9">
        <v>0</v>
      </c>
    </row>
    <row r="5631" spans="1:8" x14ac:dyDescent="0.35">
      <c r="A5631" s="8" t="str">
        <f t="shared" si="186"/>
        <v>Consumo per cápita (kg ó litros por individuo).Derivados lacteos IngDE 20 A 24 AÑOS</v>
      </c>
      <c r="B5631" s="8" t="s">
        <v>266</v>
      </c>
      <c r="C5631" s="8">
        <v>0</v>
      </c>
      <c r="D5631" t="s">
        <v>157</v>
      </c>
      <c r="E5631" s="24">
        <v>1.1359045505382599</v>
      </c>
      <c r="F5631" s="24">
        <v>1.3056661973764701</v>
      </c>
      <c r="G5631" s="24">
        <v>1.85736192711135</v>
      </c>
      <c r="H5631" s="9">
        <v>0</v>
      </c>
    </row>
    <row r="5632" spans="1:8" x14ac:dyDescent="0.35">
      <c r="A5632" s="8" t="str">
        <f t="shared" si="186"/>
        <v>Consumo per cápita (kg ó litros por individuo).Derivados lacteos IngDE 25 A 34 AÑOS</v>
      </c>
      <c r="B5632" s="8" t="s">
        <v>266</v>
      </c>
      <c r="C5632" s="8">
        <v>0</v>
      </c>
      <c r="D5632" t="s">
        <v>158</v>
      </c>
      <c r="E5632" s="24">
        <v>1.9361945926873201</v>
      </c>
      <c r="F5632" s="24">
        <v>1.79316246820668</v>
      </c>
      <c r="G5632" s="24">
        <v>1.5717760150481199</v>
      </c>
      <c r="H5632" s="9">
        <v>0</v>
      </c>
    </row>
    <row r="5633" spans="1:8" x14ac:dyDescent="0.35">
      <c r="A5633" s="8" t="str">
        <f t="shared" si="186"/>
        <v>Consumo per cápita (kg ó litros por individuo).Derivados lacteos IngDE 35 A 49 AÑOS</v>
      </c>
      <c r="B5633" s="8" t="s">
        <v>266</v>
      </c>
      <c r="C5633" s="8">
        <v>0</v>
      </c>
      <c r="D5633" t="s">
        <v>159</v>
      </c>
      <c r="E5633" s="24">
        <v>2.24618857470674</v>
      </c>
      <c r="F5633" s="24">
        <v>2.2841529776578802</v>
      </c>
      <c r="G5633" s="24">
        <v>2.2142342318703401</v>
      </c>
      <c r="H5633" s="9">
        <v>0</v>
      </c>
    </row>
    <row r="5634" spans="1:8" x14ac:dyDescent="0.35">
      <c r="A5634" s="8" t="str">
        <f t="shared" si="186"/>
        <v>Consumo per cápita (kg ó litros por individuo).Derivados lacteos IngDE 50 A 59 AÑOS</v>
      </c>
      <c r="B5634" s="8" t="s">
        <v>266</v>
      </c>
      <c r="C5634" s="8">
        <v>0</v>
      </c>
      <c r="D5634" t="s">
        <v>160</v>
      </c>
      <c r="E5634" s="24">
        <v>3.0707419867437999</v>
      </c>
      <c r="F5634" s="24">
        <v>3.1818492088011898</v>
      </c>
      <c r="G5634" s="24">
        <v>2.9011854237644301</v>
      </c>
      <c r="H5634" s="9">
        <v>0</v>
      </c>
    </row>
    <row r="5635" spans="1:8" x14ac:dyDescent="0.35">
      <c r="A5635" s="8" t="str">
        <f t="shared" si="186"/>
        <v>Consumo per cápita (kg ó litros por individuo).Derivados lacteos IngDE 60 A 75 AÑOS</v>
      </c>
      <c r="B5635" s="8" t="s">
        <v>266</v>
      </c>
      <c r="C5635" s="8">
        <v>0</v>
      </c>
      <c r="D5635" t="s">
        <v>161</v>
      </c>
      <c r="E5635" s="24">
        <v>2.6676102154416999</v>
      </c>
      <c r="F5635" s="24">
        <v>2.8929064222488701</v>
      </c>
      <c r="G5635" s="24">
        <v>3.2437231623935299</v>
      </c>
      <c r="H5635" s="9">
        <v>0</v>
      </c>
    </row>
    <row r="5636" spans="1:8" x14ac:dyDescent="0.35">
      <c r="A5636" s="8" t="str">
        <f t="shared" si="186"/>
        <v>Consumo per cápita (kg ó litros por individuo).Derivados lacteos IngNIVEL ALTO</v>
      </c>
      <c r="B5636" s="8" t="s">
        <v>266</v>
      </c>
      <c r="C5636" s="8">
        <v>0</v>
      </c>
      <c r="D5636" t="s">
        <v>245</v>
      </c>
      <c r="E5636" s="24">
        <v>2.5594494174746298</v>
      </c>
      <c r="F5636" s="24">
        <v>2.6529426287775499</v>
      </c>
      <c r="G5636" s="24">
        <v>2.7276368786520799</v>
      </c>
      <c r="H5636" s="9">
        <v>0</v>
      </c>
    </row>
    <row r="5637" spans="1:8" x14ac:dyDescent="0.35">
      <c r="A5637" s="8" t="str">
        <f t="shared" si="186"/>
        <v>Consumo per cápita (kg ó litros por individuo).Derivados lacteos IngNIVEL MEDIO ALTO</v>
      </c>
      <c r="B5637" s="8" t="s">
        <v>266</v>
      </c>
      <c r="C5637" s="8">
        <v>0</v>
      </c>
      <c r="D5637" t="s">
        <v>246</v>
      </c>
      <c r="E5637" s="24">
        <v>2.3130734764735599</v>
      </c>
      <c r="F5637" s="24">
        <v>2.3917528105399302</v>
      </c>
      <c r="G5637" s="24">
        <v>2.6251448607810501</v>
      </c>
      <c r="H5637" s="9">
        <v>0</v>
      </c>
    </row>
    <row r="5638" spans="1:8" x14ac:dyDescent="0.35">
      <c r="A5638" s="8" t="str">
        <f t="shared" si="186"/>
        <v>Consumo per cápita (kg ó litros por individuo).Derivados lacteos IngNIVEL MEDIO</v>
      </c>
      <c r="B5638" s="8" t="s">
        <v>266</v>
      </c>
      <c r="C5638" s="8">
        <v>0</v>
      </c>
      <c r="D5638" t="s">
        <v>247</v>
      </c>
      <c r="E5638" s="24">
        <v>2.5654768649078501</v>
      </c>
      <c r="F5638" s="24">
        <v>2.4960514583006299</v>
      </c>
      <c r="G5638" s="24">
        <v>2.26854865582651</v>
      </c>
      <c r="H5638" s="9">
        <v>0</v>
      </c>
    </row>
    <row r="5639" spans="1:8" x14ac:dyDescent="0.35">
      <c r="A5639" s="8" t="str">
        <f t="shared" si="186"/>
        <v>Consumo per cápita (kg ó litros por individuo).Derivados lacteos IngNIVEL MEDIO BAJO</v>
      </c>
      <c r="B5639" s="8" t="s">
        <v>266</v>
      </c>
      <c r="C5639" s="8">
        <v>0</v>
      </c>
      <c r="D5639" t="s">
        <v>248</v>
      </c>
      <c r="E5639" s="24">
        <v>2.0005983000989702</v>
      </c>
      <c r="F5639" s="24">
        <v>2.2475814071620799</v>
      </c>
      <c r="G5639" s="24">
        <v>2.5613592444536399</v>
      </c>
      <c r="H5639" s="9">
        <v>0</v>
      </c>
    </row>
    <row r="5640" spans="1:8" x14ac:dyDescent="0.35">
      <c r="A5640" s="8" t="str">
        <f t="shared" si="186"/>
        <v>Consumo per cápita (kg ó litros por individuo).Derivados lacteos IngNIVEL BAJO</v>
      </c>
      <c r="B5640" s="8" t="s">
        <v>266</v>
      </c>
      <c r="C5640" s="8">
        <v>0</v>
      </c>
      <c r="D5640" t="s">
        <v>249</v>
      </c>
      <c r="E5640" s="24">
        <v>2.0205964574433102</v>
      </c>
      <c r="F5640" s="24">
        <v>2.0424503636430802</v>
      </c>
      <c r="G5640" s="24">
        <v>1.8718694228825501</v>
      </c>
      <c r="H5640" s="9">
        <v>0</v>
      </c>
    </row>
    <row r="5641" spans="1:8" x14ac:dyDescent="0.35">
      <c r="A5641" s="8" t="str">
        <f t="shared" si="186"/>
        <v>Consumo per cápita (kg ó litros por individuo).Derivados lacteos IngHOMBRE</v>
      </c>
      <c r="B5641" s="8" t="s">
        <v>266</v>
      </c>
      <c r="C5641" s="8">
        <v>0</v>
      </c>
      <c r="D5641" t="s">
        <v>166</v>
      </c>
      <c r="E5641" s="24">
        <v>2.20379693745185</v>
      </c>
      <c r="F5641" s="24">
        <v>2.2015795813004702</v>
      </c>
      <c r="G5641" s="24">
        <v>2.2272457978910598</v>
      </c>
      <c r="H5641" s="9">
        <v>0</v>
      </c>
    </row>
    <row r="5642" spans="1:8" x14ac:dyDescent="0.35">
      <c r="A5642" s="8" t="str">
        <f t="shared" si="186"/>
        <v>Consumo per cápita (kg ó litros por individuo).Derivados lacteos IngMUJER</v>
      </c>
      <c r="B5642" s="8" t="s">
        <v>266</v>
      </c>
      <c r="C5642" s="8">
        <v>0</v>
      </c>
      <c r="D5642" t="s">
        <v>167</v>
      </c>
      <c r="E5642" s="24">
        <v>2.4312323204946802</v>
      </c>
      <c r="F5642" s="24">
        <v>2.5533997642686499</v>
      </c>
      <c r="G5642" s="24">
        <v>2.5361956994099999</v>
      </c>
      <c r="H5642" s="9">
        <v>0</v>
      </c>
    </row>
    <row r="5643" spans="1:8" x14ac:dyDescent="0.35">
      <c r="A5643" s="8" t="str">
        <f t="shared" ref="A5643:A5672" si="187">$I$4683&amp;$C$5643&amp;D5643</f>
        <v>Consumo per cápita (kg ó litros por individuo)Mantequilla Ing.T.ESPAÑA</v>
      </c>
      <c r="B5643" s="8" t="s">
        <v>266</v>
      </c>
      <c r="C5643" s="8" t="s">
        <v>92</v>
      </c>
      <c r="D5643" t="s">
        <v>138</v>
      </c>
      <c r="E5643" s="24">
        <v>2.0075831994910202E-2</v>
      </c>
      <c r="F5643" s="24">
        <v>2.0818741944479299E-2</v>
      </c>
      <c r="G5643" s="24">
        <v>1.79714082589819E-2</v>
      </c>
      <c r="H5643" s="9">
        <v>0</v>
      </c>
    </row>
    <row r="5644" spans="1:8" x14ac:dyDescent="0.35">
      <c r="A5644" s="8" t="str">
        <f t="shared" si="187"/>
        <v>Consumo per cápita (kg ó litros por individuo)Mantequilla Ing.BCN AM</v>
      </c>
      <c r="B5644" s="8" t="s">
        <v>266</v>
      </c>
      <c r="C5644" s="8">
        <v>0</v>
      </c>
      <c r="D5644" t="s">
        <v>140</v>
      </c>
      <c r="E5644" s="24">
        <v>4.1813352646152303E-3</v>
      </c>
      <c r="F5644" s="24">
        <v>3.2685137605668502E-3</v>
      </c>
      <c r="G5644" s="24">
        <v>3.25031896447987E-3</v>
      </c>
      <c r="H5644" s="9">
        <v>0</v>
      </c>
    </row>
    <row r="5645" spans="1:8" x14ac:dyDescent="0.35">
      <c r="A5645" s="8" t="str">
        <f t="shared" si="187"/>
        <v>Consumo per cápita (kg ó litros por individuo)Mantequilla Ing.REST.CAT ARAGON</v>
      </c>
      <c r="B5645" s="8" t="s">
        <v>266</v>
      </c>
      <c r="C5645" s="8">
        <v>0</v>
      </c>
      <c r="D5645" t="s">
        <v>141</v>
      </c>
      <c r="E5645" s="24">
        <v>1.6883780271911399E-3</v>
      </c>
      <c r="F5645" s="24">
        <v>3.1432129868114401E-3</v>
      </c>
      <c r="G5645" s="24">
        <v>2.9238050802610702E-3</v>
      </c>
      <c r="H5645" s="9">
        <v>0</v>
      </c>
    </row>
    <row r="5646" spans="1:8" x14ac:dyDescent="0.35">
      <c r="A5646" s="8" t="str">
        <f t="shared" si="187"/>
        <v>Consumo per cápita (kg ó litros por individuo)Mantequilla Ing.LEVANTE</v>
      </c>
      <c r="B5646" s="8" t="s">
        <v>266</v>
      </c>
      <c r="C5646" s="8">
        <v>0</v>
      </c>
      <c r="D5646" t="s">
        <v>142</v>
      </c>
      <c r="E5646" s="24">
        <v>1.8655260486040201E-2</v>
      </c>
      <c r="F5646" s="24">
        <v>2.31754131561983E-2</v>
      </c>
      <c r="G5646" s="24">
        <v>1.6650943916858299E-2</v>
      </c>
      <c r="H5646" s="9">
        <v>0</v>
      </c>
    </row>
    <row r="5647" spans="1:8" x14ac:dyDescent="0.35">
      <c r="A5647" s="8" t="str">
        <f t="shared" si="187"/>
        <v>Consumo per cápita (kg ó litros por individuo)Mantequilla Ing.ANDALUCIA</v>
      </c>
      <c r="B5647" s="8" t="s">
        <v>266</v>
      </c>
      <c r="C5647" s="8">
        <v>0</v>
      </c>
      <c r="D5647" t="s">
        <v>143</v>
      </c>
      <c r="E5647" s="24">
        <v>4.6699676348061298E-2</v>
      </c>
      <c r="F5647" s="24">
        <v>4.8307951399992999E-2</v>
      </c>
      <c r="G5647" s="24">
        <v>3.7136854938100802E-2</v>
      </c>
      <c r="H5647" s="9">
        <v>0</v>
      </c>
    </row>
    <row r="5648" spans="1:8" x14ac:dyDescent="0.35">
      <c r="A5648" s="8" t="str">
        <f t="shared" si="187"/>
        <v>Consumo per cápita (kg ó litros por individuo)Mantequilla Ing.MDD AM</v>
      </c>
      <c r="B5648" s="8" t="s">
        <v>266</v>
      </c>
      <c r="C5648" s="8">
        <v>0</v>
      </c>
      <c r="D5648" t="s">
        <v>144</v>
      </c>
      <c r="E5648" s="24">
        <v>1.0663087813133E-2</v>
      </c>
      <c r="F5648" s="24">
        <v>1.7878671636993498E-2</v>
      </c>
      <c r="G5648" s="24">
        <v>2.1621339794785401E-2</v>
      </c>
      <c r="H5648" s="9">
        <v>0</v>
      </c>
    </row>
    <row r="5649" spans="1:8" x14ac:dyDescent="0.35">
      <c r="A5649" s="8" t="str">
        <f t="shared" si="187"/>
        <v>Consumo per cápita (kg ó litros por individuo)Mantequilla Ing.RTO CENTRO</v>
      </c>
      <c r="B5649" s="8" t="s">
        <v>266</v>
      </c>
      <c r="C5649" s="8">
        <v>0</v>
      </c>
      <c r="D5649" t="s">
        <v>145</v>
      </c>
      <c r="E5649" s="24">
        <v>1.8920786097752201E-2</v>
      </c>
      <c r="F5649" s="24">
        <v>1.3810539066066401E-2</v>
      </c>
      <c r="G5649" s="24">
        <v>9.5532253150064708E-3</v>
      </c>
      <c r="H5649" s="9">
        <v>0</v>
      </c>
    </row>
    <row r="5650" spans="1:8" x14ac:dyDescent="0.35">
      <c r="A5650" s="8" t="str">
        <f t="shared" si="187"/>
        <v>Consumo per cápita (kg ó litros por individuo)Mantequilla Ing.NORTE-CENTRO</v>
      </c>
      <c r="B5650" s="8" t="s">
        <v>266</v>
      </c>
      <c r="C5650" s="8">
        <v>0</v>
      </c>
      <c r="D5650" t="s">
        <v>146</v>
      </c>
      <c r="E5650" s="24">
        <v>3.2428328364804401E-2</v>
      </c>
      <c r="F5650" s="24">
        <v>2.4699371879429E-2</v>
      </c>
      <c r="G5650" s="24">
        <v>2.97720738355223E-2</v>
      </c>
      <c r="H5650" s="9">
        <v>0</v>
      </c>
    </row>
    <row r="5651" spans="1:8" x14ac:dyDescent="0.35">
      <c r="A5651" s="8" t="str">
        <f t="shared" si="187"/>
        <v>Consumo per cápita (kg ó litros por individuo)Mantequilla Ing.NOROESTE</v>
      </c>
      <c r="B5651" s="8" t="s">
        <v>266</v>
      </c>
      <c r="C5651" s="8">
        <v>0</v>
      </c>
      <c r="D5651" t="s">
        <v>147</v>
      </c>
      <c r="E5651" s="24">
        <v>7.8302878270923096E-3</v>
      </c>
      <c r="F5651" s="24">
        <v>6.8891344507640102E-3</v>
      </c>
      <c r="G5651" s="24">
        <v>6.1414368996521697E-3</v>
      </c>
      <c r="H5651" s="9">
        <v>0</v>
      </c>
    </row>
    <row r="5652" spans="1:8" x14ac:dyDescent="0.35">
      <c r="A5652" s="8" t="str">
        <f t="shared" si="187"/>
        <v>Consumo per cápita (kg ó litros por individuo)Mantequilla Ing.&lt;2MIL</v>
      </c>
      <c r="B5652" s="8" t="s">
        <v>266</v>
      </c>
      <c r="C5652" s="8">
        <v>0</v>
      </c>
      <c r="D5652" t="s">
        <v>148</v>
      </c>
      <c r="E5652" s="24">
        <v>7.0510505120268399E-3</v>
      </c>
      <c r="F5652" s="24">
        <v>4.3802822790655702E-3</v>
      </c>
      <c r="G5652" s="24">
        <v>3.4097181270008E-3</v>
      </c>
      <c r="H5652" s="9">
        <v>0</v>
      </c>
    </row>
    <row r="5653" spans="1:8" x14ac:dyDescent="0.35">
      <c r="A5653" s="8" t="str">
        <f t="shared" si="187"/>
        <v>Consumo per cápita (kg ó litros por individuo)Mantequilla Ing.2-5MIL</v>
      </c>
      <c r="B5653" s="8" t="s">
        <v>266</v>
      </c>
      <c r="C5653" s="8">
        <v>0</v>
      </c>
      <c r="D5653" t="s">
        <v>149</v>
      </c>
      <c r="E5653" s="24">
        <v>4.2634113174456799E-3</v>
      </c>
      <c r="F5653" s="24">
        <v>3.1632232472388502E-3</v>
      </c>
      <c r="G5653" s="24">
        <v>4.3075275011516404E-3</v>
      </c>
      <c r="H5653" s="9">
        <v>0</v>
      </c>
    </row>
    <row r="5654" spans="1:8" x14ac:dyDescent="0.35">
      <c r="A5654" s="8" t="str">
        <f t="shared" si="187"/>
        <v>Consumo per cápita (kg ó litros por individuo)Mantequilla Ing.5-10MIL</v>
      </c>
      <c r="B5654" s="8" t="s">
        <v>266</v>
      </c>
      <c r="C5654" s="8">
        <v>0</v>
      </c>
      <c r="D5654" t="s">
        <v>150</v>
      </c>
      <c r="E5654" s="24">
        <v>4.8987786418263398E-3</v>
      </c>
      <c r="F5654" s="24">
        <v>5.4772197062292298E-3</v>
      </c>
      <c r="G5654" s="24">
        <v>5.6642318425588704E-3</v>
      </c>
      <c r="H5654" s="9">
        <v>0</v>
      </c>
    </row>
    <row r="5655" spans="1:8" x14ac:dyDescent="0.35">
      <c r="A5655" s="8" t="str">
        <f t="shared" si="187"/>
        <v>Consumo per cápita (kg ó litros por individuo)Mantequilla Ing.10-30MIL</v>
      </c>
      <c r="B5655" s="8" t="s">
        <v>266</v>
      </c>
      <c r="C5655" s="8">
        <v>0</v>
      </c>
      <c r="D5655" t="s">
        <v>151</v>
      </c>
      <c r="E5655" s="24">
        <v>1.6243331624678701E-2</v>
      </c>
      <c r="F5655" s="24">
        <v>1.8228054488163298E-2</v>
      </c>
      <c r="G5655" s="24">
        <v>1.8340329784163101E-2</v>
      </c>
      <c r="H5655" s="9">
        <v>0</v>
      </c>
    </row>
    <row r="5656" spans="1:8" x14ac:dyDescent="0.35">
      <c r="A5656" s="8" t="str">
        <f t="shared" si="187"/>
        <v>Consumo per cápita (kg ó litros por individuo)Mantequilla Ing.30-100MIL</v>
      </c>
      <c r="B5656" s="8" t="s">
        <v>266</v>
      </c>
      <c r="C5656" s="8">
        <v>0</v>
      </c>
      <c r="D5656" t="s">
        <v>152</v>
      </c>
      <c r="E5656" s="24">
        <v>1.87888030287807E-2</v>
      </c>
      <c r="F5656" s="24">
        <v>1.3429997215108401E-2</v>
      </c>
      <c r="G5656" s="24">
        <v>1.04310798032713E-2</v>
      </c>
      <c r="H5656" s="9">
        <v>0</v>
      </c>
    </row>
    <row r="5657" spans="1:8" x14ac:dyDescent="0.35">
      <c r="A5657" s="8" t="str">
        <f t="shared" si="187"/>
        <v>Consumo per cápita (kg ó litros por individuo)Mantequilla Ing.100-200MIL</v>
      </c>
      <c r="B5657" s="8" t="s">
        <v>266</v>
      </c>
      <c r="C5657" s="8">
        <v>0</v>
      </c>
      <c r="D5657" t="s">
        <v>153</v>
      </c>
      <c r="E5657" s="24">
        <v>5.0610625557688103E-2</v>
      </c>
      <c r="F5657" s="24">
        <v>5.7686328414837597E-2</v>
      </c>
      <c r="G5657" s="24">
        <v>4.7799598316999502E-2</v>
      </c>
      <c r="H5657" s="9">
        <v>0</v>
      </c>
    </row>
    <row r="5658" spans="1:8" x14ac:dyDescent="0.35">
      <c r="A5658" s="8" t="str">
        <f t="shared" si="187"/>
        <v>Consumo per cápita (kg ó litros por individuo)Mantequilla Ing.200-500MIL</v>
      </c>
      <c r="B5658" s="8" t="s">
        <v>266</v>
      </c>
      <c r="C5658" s="8">
        <v>0</v>
      </c>
      <c r="D5658" t="s">
        <v>154</v>
      </c>
      <c r="E5658" s="24">
        <v>3.9422957968479597E-2</v>
      </c>
      <c r="F5658" s="24">
        <v>3.3062845445641399E-2</v>
      </c>
      <c r="G5658" s="24">
        <v>2.26192123277013E-2</v>
      </c>
      <c r="H5658" s="9">
        <v>0</v>
      </c>
    </row>
    <row r="5659" spans="1:8" x14ac:dyDescent="0.35">
      <c r="A5659" s="8" t="str">
        <f t="shared" si="187"/>
        <v>Consumo per cápita (kg ó litros por individuo)Mantequilla Ing.&gt;500MIL</v>
      </c>
      <c r="B5659" s="8" t="s">
        <v>266</v>
      </c>
      <c r="C5659" s="8">
        <v>0</v>
      </c>
      <c r="D5659" t="s">
        <v>155</v>
      </c>
      <c r="E5659" s="24">
        <v>1.12064720738287E-2</v>
      </c>
      <c r="F5659" s="24">
        <v>2.0761080112396201E-2</v>
      </c>
      <c r="G5659" s="24">
        <v>2.1155204591138999E-2</v>
      </c>
      <c r="H5659" s="9">
        <v>0</v>
      </c>
    </row>
    <row r="5660" spans="1:8" x14ac:dyDescent="0.35">
      <c r="A5660" s="8" t="str">
        <f t="shared" si="187"/>
        <v>Consumo per cápita (kg ó litros por individuo)Mantequilla Ing.DE 15 A 19 AÑOS</v>
      </c>
      <c r="B5660" s="8" t="s">
        <v>266</v>
      </c>
      <c r="C5660" s="8">
        <v>0</v>
      </c>
      <c r="D5660" t="s">
        <v>156</v>
      </c>
      <c r="E5660" s="24">
        <v>6.9643304769345096E-4</v>
      </c>
      <c r="F5660" s="24" t="s">
        <v>285</v>
      </c>
      <c r="G5660" s="24">
        <v>4.4800035238875303E-3</v>
      </c>
      <c r="H5660" s="9">
        <v>0</v>
      </c>
    </row>
    <row r="5661" spans="1:8" x14ac:dyDescent="0.35">
      <c r="A5661" s="8" t="str">
        <f t="shared" si="187"/>
        <v>Consumo per cápita (kg ó litros por individuo)Mantequilla Ing.DE 20 A 24 AÑOS</v>
      </c>
      <c r="B5661" s="8" t="s">
        <v>266</v>
      </c>
      <c r="C5661" s="8">
        <v>0</v>
      </c>
      <c r="D5661" t="s">
        <v>157</v>
      </c>
      <c r="E5661" s="24">
        <v>1.7112463901229199E-3</v>
      </c>
      <c r="F5661" s="24">
        <v>2.2172669169672199E-3</v>
      </c>
      <c r="G5661" s="24">
        <v>7.9510541693974103E-4</v>
      </c>
      <c r="H5661" s="9">
        <v>0</v>
      </c>
    </row>
    <row r="5662" spans="1:8" x14ac:dyDescent="0.35">
      <c r="A5662" s="8" t="str">
        <f t="shared" si="187"/>
        <v>Consumo per cápita (kg ó litros por individuo)Mantequilla Ing.DE 25 A 34 AÑOS</v>
      </c>
      <c r="B5662" s="8" t="s">
        <v>266</v>
      </c>
      <c r="C5662" s="8">
        <v>0</v>
      </c>
      <c r="D5662" t="s">
        <v>158</v>
      </c>
      <c r="E5662" s="24">
        <v>5.9552940892632304E-3</v>
      </c>
      <c r="F5662" s="24">
        <v>2.2451433018266598E-3</v>
      </c>
      <c r="G5662" s="24">
        <v>2.3682495307836399E-3</v>
      </c>
      <c r="H5662" s="9">
        <v>0</v>
      </c>
    </row>
    <row r="5663" spans="1:8" x14ac:dyDescent="0.35">
      <c r="A5663" s="8" t="str">
        <f t="shared" si="187"/>
        <v>Consumo per cápita (kg ó litros por individuo)Mantequilla Ing.DE 35 A 49 AÑOS</v>
      </c>
      <c r="B5663" s="8" t="s">
        <v>266</v>
      </c>
      <c r="C5663" s="8">
        <v>0</v>
      </c>
      <c r="D5663" t="s">
        <v>159</v>
      </c>
      <c r="E5663" s="24">
        <v>1.00783055974732E-2</v>
      </c>
      <c r="F5663" s="24">
        <v>7.2471810780768099E-3</v>
      </c>
      <c r="G5663" s="24">
        <v>9.0367991224035004E-3</v>
      </c>
      <c r="H5663" s="9">
        <v>0</v>
      </c>
    </row>
    <row r="5664" spans="1:8" x14ac:dyDescent="0.35">
      <c r="A5664" s="8" t="str">
        <f t="shared" si="187"/>
        <v>Consumo per cápita (kg ó litros por individuo)Mantequilla Ing.DE 50 A 59 AÑOS</v>
      </c>
      <c r="B5664" s="8" t="s">
        <v>266</v>
      </c>
      <c r="C5664" s="8">
        <v>0</v>
      </c>
      <c r="D5664" t="s">
        <v>160</v>
      </c>
      <c r="E5664" s="24">
        <v>3.5901742979836497E-2</v>
      </c>
      <c r="F5664" s="24">
        <v>4.2073149319550897E-2</v>
      </c>
      <c r="G5664" s="24">
        <v>3.1121777140102301E-2</v>
      </c>
      <c r="H5664" s="9">
        <v>0</v>
      </c>
    </row>
    <row r="5665" spans="1:8" x14ac:dyDescent="0.35">
      <c r="A5665" s="8" t="str">
        <f t="shared" si="187"/>
        <v>Consumo per cápita (kg ó litros por individuo)Mantequilla Ing.DE 60 A 75 AÑOS</v>
      </c>
      <c r="B5665" s="8" t="s">
        <v>266</v>
      </c>
      <c r="C5665" s="8">
        <v>0</v>
      </c>
      <c r="D5665" t="s">
        <v>161</v>
      </c>
      <c r="E5665" s="24">
        <v>3.93888271763633E-2</v>
      </c>
      <c r="F5665" s="24">
        <v>4.2985066549514901E-2</v>
      </c>
      <c r="G5665" s="24">
        <v>3.65182481141028E-2</v>
      </c>
      <c r="H5665" s="9">
        <v>0</v>
      </c>
    </row>
    <row r="5666" spans="1:8" x14ac:dyDescent="0.35">
      <c r="A5666" s="8" t="str">
        <f t="shared" si="187"/>
        <v>Consumo per cápita (kg ó litros por individuo)Mantequilla Ing.NIVEL ALTO</v>
      </c>
      <c r="B5666" s="8" t="s">
        <v>266</v>
      </c>
      <c r="C5666" s="8">
        <v>0</v>
      </c>
      <c r="D5666" t="s">
        <v>245</v>
      </c>
      <c r="E5666" s="24">
        <v>2.27955532823555E-2</v>
      </c>
      <c r="F5666" s="24">
        <v>2.1868705706146099E-2</v>
      </c>
      <c r="G5666" s="24">
        <v>1.8797926903415401E-2</v>
      </c>
      <c r="H5666" s="9">
        <v>0</v>
      </c>
    </row>
    <row r="5667" spans="1:8" x14ac:dyDescent="0.35">
      <c r="A5667" s="8" t="str">
        <f t="shared" si="187"/>
        <v>Consumo per cápita (kg ó litros por individuo)Mantequilla Ing.NIVEL MEDIO ALTO</v>
      </c>
      <c r="B5667" s="8" t="s">
        <v>266</v>
      </c>
      <c r="C5667" s="8">
        <v>0</v>
      </c>
      <c r="D5667" t="s">
        <v>246</v>
      </c>
      <c r="E5667" s="24">
        <v>1.14304811504117E-2</v>
      </c>
      <c r="F5667" s="24">
        <v>1.66780595196723E-2</v>
      </c>
      <c r="G5667" s="24">
        <v>1.00927319953428E-2</v>
      </c>
      <c r="H5667" s="9">
        <v>0</v>
      </c>
    </row>
    <row r="5668" spans="1:8" x14ac:dyDescent="0.35">
      <c r="A5668" s="8" t="str">
        <f t="shared" si="187"/>
        <v>Consumo per cápita (kg ó litros por individuo)Mantequilla Ing.NIVEL MEDIO</v>
      </c>
      <c r="B5668" s="8" t="s">
        <v>266</v>
      </c>
      <c r="C5668" s="8">
        <v>0</v>
      </c>
      <c r="D5668" t="s">
        <v>247</v>
      </c>
      <c r="E5668" s="24">
        <v>2.2673026398123901E-2</v>
      </c>
      <c r="F5668" s="24">
        <v>3.02355885396264E-2</v>
      </c>
      <c r="G5668" s="24">
        <v>2.95257170381911E-2</v>
      </c>
      <c r="H5668" s="9">
        <v>0</v>
      </c>
    </row>
    <row r="5669" spans="1:8" x14ac:dyDescent="0.35">
      <c r="A5669" s="8" t="str">
        <f t="shared" si="187"/>
        <v>Consumo per cápita (kg ó litros por individuo)Mantequilla Ing.NIVEL MEDIO BAJO</v>
      </c>
      <c r="B5669" s="8" t="s">
        <v>266</v>
      </c>
      <c r="C5669" s="8">
        <v>0</v>
      </c>
      <c r="D5669" t="s">
        <v>248</v>
      </c>
      <c r="E5669" s="24">
        <v>2.3667160891335901E-2</v>
      </c>
      <c r="F5669" s="24">
        <v>1.5144973528190201E-2</v>
      </c>
      <c r="G5669" s="24">
        <v>1.8945951257043101E-2</v>
      </c>
      <c r="H5669" s="9">
        <v>0</v>
      </c>
    </row>
    <row r="5670" spans="1:8" x14ac:dyDescent="0.35">
      <c r="A5670" s="8" t="str">
        <f t="shared" si="187"/>
        <v>Consumo per cápita (kg ó litros por individuo)Mantequilla Ing.NIVEL BAJO</v>
      </c>
      <c r="B5670" s="8" t="s">
        <v>266</v>
      </c>
      <c r="C5670" s="8">
        <v>0</v>
      </c>
      <c r="D5670" t="s">
        <v>249</v>
      </c>
      <c r="E5670" s="24">
        <v>1.7947588177601601E-2</v>
      </c>
      <c r="F5670" s="24">
        <v>1.5685054938872602E-2</v>
      </c>
      <c r="G5670" s="24">
        <v>8.6338580577282401E-3</v>
      </c>
      <c r="H5670" s="9">
        <v>0</v>
      </c>
    </row>
    <row r="5671" spans="1:8" x14ac:dyDescent="0.35">
      <c r="A5671" s="8" t="str">
        <f t="shared" si="187"/>
        <v>Consumo per cápita (kg ó litros por individuo)Mantequilla Ing.HOMBRE</v>
      </c>
      <c r="B5671" s="8" t="s">
        <v>266</v>
      </c>
      <c r="C5671" s="8">
        <v>0</v>
      </c>
      <c r="D5671" t="s">
        <v>166</v>
      </c>
      <c r="E5671" s="24">
        <v>2.4805739481247199E-2</v>
      </c>
      <c r="F5671" s="24">
        <v>2.6118404863261599E-2</v>
      </c>
      <c r="G5671" s="24">
        <v>2.2431039207795999E-2</v>
      </c>
      <c r="H5671" s="9">
        <v>0</v>
      </c>
    </row>
    <row r="5672" spans="1:8" x14ac:dyDescent="0.35">
      <c r="A5672" s="8" t="str">
        <f t="shared" si="187"/>
        <v>Consumo per cápita (kg ó litros por individuo)Mantequilla Ing.MUJER</v>
      </c>
      <c r="B5672" s="8" t="s">
        <v>266</v>
      </c>
      <c r="C5672" s="8">
        <v>0</v>
      </c>
      <c r="D5672" t="s">
        <v>167</v>
      </c>
      <c r="E5672" s="24">
        <v>1.54023015003371E-2</v>
      </c>
      <c r="F5672" s="24">
        <v>1.55910253996889E-2</v>
      </c>
      <c r="G5672" s="24">
        <v>1.3563932356414701E-2</v>
      </c>
      <c r="H5672" s="9">
        <v>0</v>
      </c>
    </row>
    <row r="5673" spans="1:8" x14ac:dyDescent="0.35">
      <c r="A5673" s="8" t="str">
        <f t="shared" ref="A5673:A5702" si="188">$I$4683&amp;$C$5673&amp;D5673</f>
        <v>Consumo per cápita (kg ó litros por individuo)Postres Ing.T.ESPAÑA</v>
      </c>
      <c r="B5673" s="8" t="s">
        <v>266</v>
      </c>
      <c r="C5673" s="8" t="s">
        <v>93</v>
      </c>
      <c r="D5673" t="s">
        <v>138</v>
      </c>
      <c r="E5673" s="24">
        <v>0.83935886468668397</v>
      </c>
      <c r="F5673" s="24">
        <v>0.83415472336090002</v>
      </c>
      <c r="G5673" s="24">
        <v>0.88655773487471601</v>
      </c>
      <c r="H5673" s="9">
        <v>0</v>
      </c>
    </row>
    <row r="5674" spans="1:8" x14ac:dyDescent="0.35">
      <c r="A5674" s="8" t="str">
        <f t="shared" si="188"/>
        <v>Consumo per cápita (kg ó litros por individuo)Postres Ing.BCN AM</v>
      </c>
      <c r="B5674" s="8" t="s">
        <v>266</v>
      </c>
      <c r="C5674" s="8">
        <v>0</v>
      </c>
      <c r="D5674" t="s">
        <v>140</v>
      </c>
      <c r="E5674" s="24">
        <v>0.79665596850806997</v>
      </c>
      <c r="F5674" s="24">
        <v>0.80144901601325502</v>
      </c>
      <c r="G5674" s="24">
        <v>0.77774214641910799</v>
      </c>
      <c r="H5674" s="9">
        <v>0</v>
      </c>
    </row>
    <row r="5675" spans="1:8" x14ac:dyDescent="0.35">
      <c r="A5675" s="8" t="str">
        <f t="shared" si="188"/>
        <v>Consumo per cápita (kg ó litros por individuo)Postres Ing.REST.CAT ARAGON</v>
      </c>
      <c r="B5675" s="8" t="s">
        <v>266</v>
      </c>
      <c r="C5675" s="8">
        <v>0</v>
      </c>
      <c r="D5675" t="s">
        <v>141</v>
      </c>
      <c r="E5675" s="24">
        <v>0.77480961484522703</v>
      </c>
      <c r="F5675" s="24">
        <v>1.0300064141610901</v>
      </c>
      <c r="G5675" s="24">
        <v>1.1525823557962001</v>
      </c>
      <c r="H5675" s="9">
        <v>0</v>
      </c>
    </row>
    <row r="5676" spans="1:8" x14ac:dyDescent="0.35">
      <c r="A5676" s="8" t="str">
        <f t="shared" si="188"/>
        <v>Consumo per cápita (kg ó litros por individuo)Postres Ing.LEVANTE</v>
      </c>
      <c r="B5676" s="8" t="s">
        <v>266</v>
      </c>
      <c r="C5676" s="8">
        <v>0</v>
      </c>
      <c r="D5676" t="s">
        <v>142</v>
      </c>
      <c r="E5676" s="24">
        <v>0.87450736265578199</v>
      </c>
      <c r="F5676" s="24">
        <v>0.86084583346386501</v>
      </c>
      <c r="G5676" s="24">
        <v>0.99178253453632303</v>
      </c>
      <c r="H5676" s="9">
        <v>0</v>
      </c>
    </row>
    <row r="5677" spans="1:8" x14ac:dyDescent="0.35">
      <c r="A5677" s="8" t="str">
        <f t="shared" si="188"/>
        <v>Consumo per cápita (kg ó litros por individuo)Postres Ing.ANDALUCIA</v>
      </c>
      <c r="B5677" s="8" t="s">
        <v>266</v>
      </c>
      <c r="C5677" s="8">
        <v>0</v>
      </c>
      <c r="D5677" t="s">
        <v>143</v>
      </c>
      <c r="E5677" s="24">
        <v>0.51048951014114596</v>
      </c>
      <c r="F5677" s="24">
        <v>0.621598403449373</v>
      </c>
      <c r="G5677" s="24">
        <v>0.56687268760676501</v>
      </c>
      <c r="H5677" s="9">
        <v>0</v>
      </c>
    </row>
    <row r="5678" spans="1:8" x14ac:dyDescent="0.35">
      <c r="A5678" s="8" t="str">
        <f t="shared" si="188"/>
        <v>Consumo per cápita (kg ó litros por individuo)Postres Ing.MDD AM</v>
      </c>
      <c r="B5678" s="8" t="s">
        <v>266</v>
      </c>
      <c r="C5678" s="8">
        <v>0</v>
      </c>
      <c r="D5678" t="s">
        <v>144</v>
      </c>
      <c r="E5678" s="24">
        <v>1.14568283964591</v>
      </c>
      <c r="F5678" s="24">
        <v>0.99048796376165005</v>
      </c>
      <c r="G5678" s="24">
        <v>1.0891977931571499</v>
      </c>
      <c r="H5678" s="9">
        <v>0</v>
      </c>
    </row>
    <row r="5679" spans="1:8" x14ac:dyDescent="0.35">
      <c r="A5679" s="8" t="str">
        <f t="shared" si="188"/>
        <v>Consumo per cápita (kg ó litros por individuo)Postres Ing.RTO CENTRO</v>
      </c>
      <c r="B5679" s="8" t="s">
        <v>266</v>
      </c>
      <c r="C5679" s="8">
        <v>0</v>
      </c>
      <c r="D5679" t="s">
        <v>145</v>
      </c>
      <c r="E5679" s="24">
        <v>0.82187914015650998</v>
      </c>
      <c r="F5679" s="24">
        <v>0.74774933018435297</v>
      </c>
      <c r="G5679" s="24">
        <v>0.85568309451271196</v>
      </c>
      <c r="H5679" s="9">
        <v>0</v>
      </c>
    </row>
    <row r="5680" spans="1:8" x14ac:dyDescent="0.35">
      <c r="A5680" s="8" t="str">
        <f t="shared" si="188"/>
        <v>Consumo per cápita (kg ó litros por individuo)Postres Ing.NORTE-CENTRO</v>
      </c>
      <c r="B5680" s="8" t="s">
        <v>266</v>
      </c>
      <c r="C5680" s="8">
        <v>0</v>
      </c>
      <c r="D5680" t="s">
        <v>146</v>
      </c>
      <c r="E5680" s="24">
        <v>1.06228877865208</v>
      </c>
      <c r="F5680" s="24">
        <v>0.73828044181455799</v>
      </c>
      <c r="G5680" s="24">
        <v>0.893729087051504</v>
      </c>
      <c r="H5680" s="9">
        <v>0</v>
      </c>
    </row>
    <row r="5681" spans="1:8" x14ac:dyDescent="0.35">
      <c r="A5681" s="8" t="str">
        <f t="shared" si="188"/>
        <v>Consumo per cápita (kg ó litros por individuo)Postres Ing.NOROESTE</v>
      </c>
      <c r="B5681" s="8" t="s">
        <v>266</v>
      </c>
      <c r="C5681" s="8">
        <v>0</v>
      </c>
      <c r="D5681" t="s">
        <v>147</v>
      </c>
      <c r="E5681" s="24">
        <v>0.99834178049380196</v>
      </c>
      <c r="F5681" s="24">
        <v>0.97562905829936997</v>
      </c>
      <c r="G5681" s="24">
        <v>0.86150885197368099</v>
      </c>
      <c r="H5681" s="9">
        <v>0</v>
      </c>
    </row>
    <row r="5682" spans="1:8" x14ac:dyDescent="0.35">
      <c r="A5682" s="8" t="str">
        <f t="shared" si="188"/>
        <v>Consumo per cápita (kg ó litros por individuo)Postres Ing.&lt;2MIL</v>
      </c>
      <c r="B5682" s="8" t="s">
        <v>266</v>
      </c>
      <c r="C5682" s="8">
        <v>0</v>
      </c>
      <c r="D5682" t="s">
        <v>148</v>
      </c>
      <c r="E5682" s="24">
        <v>0.63527389783458499</v>
      </c>
      <c r="F5682" s="24">
        <v>0.83567024349757302</v>
      </c>
      <c r="G5682" s="24">
        <v>0.870480519549506</v>
      </c>
      <c r="H5682" s="9">
        <v>0</v>
      </c>
    </row>
    <row r="5683" spans="1:8" x14ac:dyDescent="0.35">
      <c r="A5683" s="8" t="str">
        <f t="shared" si="188"/>
        <v>Consumo per cápita (kg ó litros por individuo)Postres Ing.2-5MIL</v>
      </c>
      <c r="B5683" s="8" t="s">
        <v>266</v>
      </c>
      <c r="C5683" s="8">
        <v>0</v>
      </c>
      <c r="D5683" t="s">
        <v>149</v>
      </c>
      <c r="E5683" s="24">
        <v>0.64533154640049795</v>
      </c>
      <c r="F5683" s="24">
        <v>0.434627463352044</v>
      </c>
      <c r="G5683" s="24">
        <v>0.48506255478047799</v>
      </c>
      <c r="H5683" s="9">
        <v>0</v>
      </c>
    </row>
    <row r="5684" spans="1:8" x14ac:dyDescent="0.35">
      <c r="A5684" s="8" t="str">
        <f t="shared" si="188"/>
        <v>Consumo per cápita (kg ó litros por individuo)Postres Ing.5-10MIL</v>
      </c>
      <c r="B5684" s="8" t="s">
        <v>266</v>
      </c>
      <c r="C5684" s="8">
        <v>0</v>
      </c>
      <c r="D5684" t="s">
        <v>150</v>
      </c>
      <c r="E5684" s="24">
        <v>0.65159873305258498</v>
      </c>
      <c r="F5684" s="24">
        <v>0.95866221520148698</v>
      </c>
      <c r="G5684" s="24">
        <v>0.90025259709986905</v>
      </c>
      <c r="H5684" s="9">
        <v>0</v>
      </c>
    </row>
    <row r="5685" spans="1:8" x14ac:dyDescent="0.35">
      <c r="A5685" s="8" t="str">
        <f t="shared" si="188"/>
        <v>Consumo per cápita (kg ó litros por individuo)Postres Ing.10-30MIL</v>
      </c>
      <c r="B5685" s="8" t="s">
        <v>266</v>
      </c>
      <c r="C5685" s="8">
        <v>0</v>
      </c>
      <c r="D5685" t="s">
        <v>151</v>
      </c>
      <c r="E5685" s="24">
        <v>0.896900967582685</v>
      </c>
      <c r="F5685" s="24">
        <v>0.96760584619718404</v>
      </c>
      <c r="G5685" s="24">
        <v>1.04797243757541</v>
      </c>
      <c r="H5685" s="9">
        <v>0</v>
      </c>
    </row>
    <row r="5686" spans="1:8" x14ac:dyDescent="0.35">
      <c r="A5686" s="8" t="str">
        <f t="shared" si="188"/>
        <v>Consumo per cápita (kg ó litros por individuo)Postres Ing.30-100MIL</v>
      </c>
      <c r="B5686" s="8" t="s">
        <v>266</v>
      </c>
      <c r="C5686" s="8">
        <v>0</v>
      </c>
      <c r="D5686" t="s">
        <v>152</v>
      </c>
      <c r="E5686" s="24">
        <v>0.806131668871651</v>
      </c>
      <c r="F5686" s="24">
        <v>0.84090520191247897</v>
      </c>
      <c r="G5686" s="24">
        <v>0.90848737590356099</v>
      </c>
      <c r="H5686" s="9">
        <v>0</v>
      </c>
    </row>
    <row r="5687" spans="1:8" x14ac:dyDescent="0.35">
      <c r="A5687" s="8" t="str">
        <f t="shared" si="188"/>
        <v>Consumo per cápita (kg ó litros por individuo)Postres Ing.100-200MIL</v>
      </c>
      <c r="B5687" s="8" t="s">
        <v>266</v>
      </c>
      <c r="C5687" s="8">
        <v>0</v>
      </c>
      <c r="D5687" t="s">
        <v>153</v>
      </c>
      <c r="E5687" s="24">
        <v>0.75681226900060505</v>
      </c>
      <c r="F5687" s="24">
        <v>0.71874389173452402</v>
      </c>
      <c r="G5687" s="24">
        <v>0.80002403631452002</v>
      </c>
      <c r="H5687" s="9">
        <v>0</v>
      </c>
    </row>
    <row r="5688" spans="1:8" x14ac:dyDescent="0.35">
      <c r="A5688" s="8" t="str">
        <f t="shared" si="188"/>
        <v>Consumo per cápita (kg ó litros por individuo)Postres Ing.200-500MIL</v>
      </c>
      <c r="B5688" s="8" t="s">
        <v>266</v>
      </c>
      <c r="C5688" s="8">
        <v>0</v>
      </c>
      <c r="D5688" t="s">
        <v>154</v>
      </c>
      <c r="E5688" s="24">
        <v>0.90252132127680595</v>
      </c>
      <c r="F5688" s="24">
        <v>0.81781870281668101</v>
      </c>
      <c r="G5688" s="24">
        <v>0.91816704388903903</v>
      </c>
      <c r="H5688" s="9">
        <v>0</v>
      </c>
    </row>
    <row r="5689" spans="1:8" x14ac:dyDescent="0.35">
      <c r="A5689" s="8" t="str">
        <f t="shared" si="188"/>
        <v>Consumo per cápita (kg ó litros por individuo)Postres Ing.&gt;500MIL</v>
      </c>
      <c r="B5689" s="8" t="s">
        <v>266</v>
      </c>
      <c r="C5689" s="8">
        <v>0</v>
      </c>
      <c r="D5689" t="s">
        <v>155</v>
      </c>
      <c r="E5689" s="24">
        <v>1.0562274177109801</v>
      </c>
      <c r="F5689" s="24">
        <v>0.86005242509205404</v>
      </c>
      <c r="G5689" s="24">
        <v>0.86739944729628404</v>
      </c>
      <c r="H5689" s="9">
        <v>0</v>
      </c>
    </row>
    <row r="5690" spans="1:8" x14ac:dyDescent="0.35">
      <c r="A5690" s="8" t="str">
        <f t="shared" si="188"/>
        <v>Consumo per cápita (kg ó litros por individuo)Postres Ing.DE 15 A 19 AÑOS</v>
      </c>
      <c r="B5690" s="8" t="s">
        <v>266</v>
      </c>
      <c r="C5690" s="8">
        <v>0</v>
      </c>
      <c r="D5690" t="s">
        <v>156</v>
      </c>
      <c r="E5690" s="24">
        <v>0.24268291689156399</v>
      </c>
      <c r="F5690" s="24">
        <v>0.120893002455408</v>
      </c>
      <c r="G5690" s="24">
        <v>0.243989756227453</v>
      </c>
      <c r="H5690" s="9">
        <v>0</v>
      </c>
    </row>
    <row r="5691" spans="1:8" x14ac:dyDescent="0.35">
      <c r="A5691" s="8" t="str">
        <f t="shared" si="188"/>
        <v>Consumo per cápita (kg ó litros por individuo)Postres Ing.DE 20 A 24 AÑOS</v>
      </c>
      <c r="B5691" s="8" t="s">
        <v>266</v>
      </c>
      <c r="C5691" s="8">
        <v>0</v>
      </c>
      <c r="D5691" t="s">
        <v>157</v>
      </c>
      <c r="E5691" s="24">
        <v>0.12505755825548701</v>
      </c>
      <c r="F5691" s="24">
        <v>0.176183892383587</v>
      </c>
      <c r="G5691" s="24">
        <v>0.314409060871086</v>
      </c>
      <c r="H5691" s="9">
        <v>0</v>
      </c>
    </row>
    <row r="5692" spans="1:8" x14ac:dyDescent="0.35">
      <c r="A5692" s="8" t="str">
        <f t="shared" si="188"/>
        <v>Consumo per cápita (kg ó litros por individuo)Postres Ing.DE 25 A 34 AÑOS</v>
      </c>
      <c r="B5692" s="8" t="s">
        <v>266</v>
      </c>
      <c r="C5692" s="8">
        <v>0</v>
      </c>
      <c r="D5692" t="s">
        <v>158</v>
      </c>
      <c r="E5692" s="24">
        <v>0.33372946225479699</v>
      </c>
      <c r="F5692" s="24">
        <v>0.30566328525356401</v>
      </c>
      <c r="G5692" s="24">
        <v>0.246644269603465</v>
      </c>
      <c r="H5692" s="9">
        <v>0</v>
      </c>
    </row>
    <row r="5693" spans="1:8" x14ac:dyDescent="0.35">
      <c r="A5693" s="8" t="str">
        <f t="shared" si="188"/>
        <v>Consumo per cápita (kg ó litros por individuo)Postres Ing.DE 35 A 49 AÑOS</v>
      </c>
      <c r="B5693" s="8" t="s">
        <v>266</v>
      </c>
      <c r="C5693" s="8">
        <v>0</v>
      </c>
      <c r="D5693" t="s">
        <v>159</v>
      </c>
      <c r="E5693" s="24">
        <v>0.58219746151579499</v>
      </c>
      <c r="F5693" s="24">
        <v>0.56548321693947201</v>
      </c>
      <c r="G5693" s="24">
        <v>0.60844953159450399</v>
      </c>
      <c r="H5693" s="9">
        <v>0</v>
      </c>
    </row>
    <row r="5694" spans="1:8" x14ac:dyDescent="0.35">
      <c r="A5694" s="8" t="str">
        <f t="shared" si="188"/>
        <v>Consumo per cápita (kg ó litros por individuo)Postres Ing.DE 50 A 59 AÑOS</v>
      </c>
      <c r="B5694" s="8" t="s">
        <v>266</v>
      </c>
      <c r="C5694" s="8">
        <v>0</v>
      </c>
      <c r="D5694" t="s">
        <v>160</v>
      </c>
      <c r="E5694" s="24">
        <v>1.2080021345969501</v>
      </c>
      <c r="F5694" s="24">
        <v>1.3073379137297101</v>
      </c>
      <c r="G5694" s="24">
        <v>1.14678261367263</v>
      </c>
      <c r="H5694" s="9">
        <v>0</v>
      </c>
    </row>
    <row r="5695" spans="1:8" x14ac:dyDescent="0.35">
      <c r="A5695" s="8" t="str">
        <f t="shared" si="188"/>
        <v>Consumo per cápita (kg ó litros por individuo)Postres Ing.DE 60 A 75 AÑOS</v>
      </c>
      <c r="B5695" s="8" t="s">
        <v>266</v>
      </c>
      <c r="C5695" s="8">
        <v>0</v>
      </c>
      <c r="D5695" t="s">
        <v>161</v>
      </c>
      <c r="E5695" s="24">
        <v>1.5592657482335499</v>
      </c>
      <c r="F5695" s="24">
        <v>1.5052592529198501</v>
      </c>
      <c r="G5695" s="24">
        <v>1.7672880621476701</v>
      </c>
      <c r="H5695" s="9">
        <v>0</v>
      </c>
    </row>
    <row r="5696" spans="1:8" x14ac:dyDescent="0.35">
      <c r="A5696" s="8" t="str">
        <f t="shared" si="188"/>
        <v>Consumo per cápita (kg ó litros por individuo)Postres Ing.NIVEL ALTO</v>
      </c>
      <c r="B5696" s="8" t="s">
        <v>266</v>
      </c>
      <c r="C5696" s="8">
        <v>0</v>
      </c>
      <c r="D5696" t="s">
        <v>245</v>
      </c>
      <c r="E5696" s="24">
        <v>0.92582956312947595</v>
      </c>
      <c r="F5696" s="24">
        <v>0.93291637350122403</v>
      </c>
      <c r="G5696" s="24">
        <v>0.97636365211099196</v>
      </c>
      <c r="H5696" s="9">
        <v>0</v>
      </c>
    </row>
    <row r="5697" spans="1:8" x14ac:dyDescent="0.35">
      <c r="A5697" s="8" t="str">
        <f t="shared" si="188"/>
        <v>Consumo per cápita (kg ó litros por individuo)Postres Ing.NIVEL MEDIO ALTO</v>
      </c>
      <c r="B5697" s="8" t="s">
        <v>266</v>
      </c>
      <c r="C5697" s="8">
        <v>0</v>
      </c>
      <c r="D5697" t="s">
        <v>246</v>
      </c>
      <c r="E5697" s="24">
        <v>0.88674448641058401</v>
      </c>
      <c r="F5697" s="24">
        <v>0.82292573975371697</v>
      </c>
      <c r="G5697" s="24">
        <v>0.95034641299310296</v>
      </c>
      <c r="H5697" s="9">
        <v>0</v>
      </c>
    </row>
    <row r="5698" spans="1:8" x14ac:dyDescent="0.35">
      <c r="A5698" s="8" t="str">
        <f t="shared" si="188"/>
        <v>Consumo per cápita (kg ó litros por individuo)Postres Ing.NIVEL MEDIO</v>
      </c>
      <c r="B5698" s="8" t="s">
        <v>266</v>
      </c>
      <c r="C5698" s="8">
        <v>0</v>
      </c>
      <c r="D5698" t="s">
        <v>247</v>
      </c>
      <c r="E5698" s="24">
        <v>0.87913780983003897</v>
      </c>
      <c r="F5698" s="24">
        <v>0.82204169273499095</v>
      </c>
      <c r="G5698" s="24">
        <v>0.83044098336669803</v>
      </c>
      <c r="H5698" s="9">
        <v>0</v>
      </c>
    </row>
    <row r="5699" spans="1:8" x14ac:dyDescent="0.35">
      <c r="A5699" s="8" t="str">
        <f t="shared" si="188"/>
        <v>Consumo per cápita (kg ó litros por individuo)Postres Ing.NIVEL MEDIO BAJO</v>
      </c>
      <c r="B5699" s="8" t="s">
        <v>266</v>
      </c>
      <c r="C5699" s="8">
        <v>0</v>
      </c>
      <c r="D5699" t="s">
        <v>248</v>
      </c>
      <c r="E5699" s="24">
        <v>0.680236393638882</v>
      </c>
      <c r="F5699" s="24">
        <v>0.839874987060659</v>
      </c>
      <c r="G5699" s="24">
        <v>1.01004808002974</v>
      </c>
      <c r="H5699" s="9">
        <v>0</v>
      </c>
    </row>
    <row r="5700" spans="1:8" x14ac:dyDescent="0.35">
      <c r="A5700" s="8" t="str">
        <f t="shared" si="188"/>
        <v>Consumo per cápita (kg ó litros por individuo)Postres Ing.NIVEL BAJO</v>
      </c>
      <c r="B5700" s="8" t="s">
        <v>266</v>
      </c>
      <c r="C5700" s="8">
        <v>0</v>
      </c>
      <c r="D5700" t="s">
        <v>249</v>
      </c>
      <c r="E5700" s="24">
        <v>0.78306686108165402</v>
      </c>
      <c r="F5700" s="24">
        <v>0.75027450346122804</v>
      </c>
      <c r="G5700" s="24">
        <v>0.72947418209705095</v>
      </c>
      <c r="H5700" s="9">
        <v>0</v>
      </c>
    </row>
    <row r="5701" spans="1:8" x14ac:dyDescent="0.35">
      <c r="A5701" s="8" t="str">
        <f t="shared" si="188"/>
        <v>Consumo per cápita (kg ó litros por individuo)Postres Ing.HOMBRE</v>
      </c>
      <c r="B5701" s="8" t="s">
        <v>266</v>
      </c>
      <c r="C5701" s="8">
        <v>0</v>
      </c>
      <c r="D5701" t="s">
        <v>166</v>
      </c>
      <c r="E5701" s="24">
        <v>0.86257451271687802</v>
      </c>
      <c r="F5701" s="24">
        <v>0.828006658662929</v>
      </c>
      <c r="G5701" s="24">
        <v>0.88352926452264302</v>
      </c>
      <c r="H5701" s="9">
        <v>0</v>
      </c>
    </row>
    <row r="5702" spans="1:8" x14ac:dyDescent="0.35">
      <c r="A5702" s="8" t="str">
        <f t="shared" si="188"/>
        <v>Consumo per cápita (kg ó litros por individuo)Postres Ing.MUJER</v>
      </c>
      <c r="B5702" s="8" t="s">
        <v>266</v>
      </c>
      <c r="C5702" s="8">
        <v>0</v>
      </c>
      <c r="D5702" t="s">
        <v>167</v>
      </c>
      <c r="E5702" s="24">
        <v>0.81641971733662</v>
      </c>
      <c r="F5702" s="24">
        <v>0.84021981855216299</v>
      </c>
      <c r="G5702" s="24">
        <v>0.889550508749965</v>
      </c>
      <c r="H5702" s="9">
        <v>0</v>
      </c>
    </row>
    <row r="5703" spans="1:8" x14ac:dyDescent="0.35">
      <c r="A5703" s="8" t="str">
        <f t="shared" ref="A5703:A5732" si="189">$I$4683&amp;$C$5703&amp;D5703</f>
        <v>Consumo per cápita (kg ó litros por individuo)Yogures Ing.T.ESPAÑA</v>
      </c>
      <c r="B5703" s="8" t="s">
        <v>266</v>
      </c>
      <c r="C5703" s="8" t="s">
        <v>94</v>
      </c>
      <c r="D5703" t="s">
        <v>138</v>
      </c>
      <c r="E5703" s="24">
        <v>0.107502952706629</v>
      </c>
      <c r="F5703" s="24">
        <v>0.128066611081707</v>
      </c>
      <c r="G5703" s="24">
        <v>0.149916176438217</v>
      </c>
      <c r="H5703" s="9">
        <v>0</v>
      </c>
    </row>
    <row r="5704" spans="1:8" x14ac:dyDescent="0.35">
      <c r="A5704" s="8" t="str">
        <f t="shared" si="189"/>
        <v>Consumo per cápita (kg ó litros por individuo)Yogures Ing.BCN AM</v>
      </c>
      <c r="B5704" s="8" t="s">
        <v>266</v>
      </c>
      <c r="C5704" s="8">
        <v>0</v>
      </c>
      <c r="D5704" t="s">
        <v>140</v>
      </c>
      <c r="E5704" s="24">
        <v>0.18937724762782901</v>
      </c>
      <c r="F5704" s="24">
        <v>0.26275043852563001</v>
      </c>
      <c r="G5704" s="24">
        <v>0.28689100841193699</v>
      </c>
      <c r="H5704" s="9">
        <v>0</v>
      </c>
    </row>
    <row r="5705" spans="1:8" x14ac:dyDescent="0.35">
      <c r="A5705" s="8" t="str">
        <f t="shared" si="189"/>
        <v>Consumo per cápita (kg ó litros por individuo)Yogures Ing.REST.CAT ARAGON</v>
      </c>
      <c r="B5705" s="8" t="s">
        <v>266</v>
      </c>
      <c r="C5705" s="8">
        <v>0</v>
      </c>
      <c r="D5705" t="s">
        <v>141</v>
      </c>
      <c r="E5705" s="24">
        <v>7.2073189954360697E-2</v>
      </c>
      <c r="F5705" s="24">
        <v>0.12215981526523</v>
      </c>
      <c r="G5705" s="24">
        <v>0.19261247368663001</v>
      </c>
      <c r="H5705" s="9">
        <v>0</v>
      </c>
    </row>
    <row r="5706" spans="1:8" x14ac:dyDescent="0.35">
      <c r="A5706" s="8" t="str">
        <f t="shared" si="189"/>
        <v>Consumo per cápita (kg ó litros por individuo)Yogures Ing.LEVANTE</v>
      </c>
      <c r="B5706" s="8" t="s">
        <v>266</v>
      </c>
      <c r="C5706" s="8">
        <v>0</v>
      </c>
      <c r="D5706" t="s">
        <v>142</v>
      </c>
      <c r="E5706" s="24">
        <v>9.4912798257333106E-2</v>
      </c>
      <c r="F5706" s="24">
        <v>0.13018017771667001</v>
      </c>
      <c r="G5706" s="24">
        <v>9.0547920549326893E-2</v>
      </c>
      <c r="H5706" s="9">
        <v>0</v>
      </c>
    </row>
    <row r="5707" spans="1:8" x14ac:dyDescent="0.35">
      <c r="A5707" s="8" t="str">
        <f t="shared" si="189"/>
        <v>Consumo per cápita (kg ó litros por individuo)Yogures Ing.ANDALUCIA</v>
      </c>
      <c r="B5707" s="8" t="s">
        <v>266</v>
      </c>
      <c r="C5707" s="8">
        <v>0</v>
      </c>
      <c r="D5707" t="s">
        <v>143</v>
      </c>
      <c r="E5707" s="24">
        <v>6.1398654182131099E-2</v>
      </c>
      <c r="F5707" s="24">
        <v>4.4405013782590701E-2</v>
      </c>
      <c r="G5707" s="24">
        <v>4.99800228242442E-2</v>
      </c>
      <c r="H5707" s="9">
        <v>0</v>
      </c>
    </row>
    <row r="5708" spans="1:8" x14ac:dyDescent="0.35">
      <c r="A5708" s="8" t="str">
        <f t="shared" si="189"/>
        <v>Consumo per cápita (kg ó litros por individuo)Yogures Ing.MDD AM</v>
      </c>
      <c r="B5708" s="8" t="s">
        <v>266</v>
      </c>
      <c r="C5708" s="8">
        <v>0</v>
      </c>
      <c r="D5708" t="s">
        <v>144</v>
      </c>
      <c r="E5708" s="24">
        <v>0.12609598041357301</v>
      </c>
      <c r="F5708" s="24">
        <v>9.8961552987079301E-2</v>
      </c>
      <c r="G5708" s="24">
        <v>0.14206523255112699</v>
      </c>
      <c r="H5708" s="9">
        <v>0</v>
      </c>
    </row>
    <row r="5709" spans="1:8" x14ac:dyDescent="0.35">
      <c r="A5709" s="8" t="str">
        <f t="shared" si="189"/>
        <v>Consumo per cápita (kg ó litros por individuo)Yogures Ing.RTO CENTRO</v>
      </c>
      <c r="B5709" s="8" t="s">
        <v>266</v>
      </c>
      <c r="C5709" s="8">
        <v>0</v>
      </c>
      <c r="D5709" t="s">
        <v>145</v>
      </c>
      <c r="E5709" s="24">
        <v>0.131342751684624</v>
      </c>
      <c r="F5709" s="24">
        <v>0.14709372492679801</v>
      </c>
      <c r="G5709" s="24">
        <v>0.20158471155787</v>
      </c>
      <c r="H5709" s="9">
        <v>0</v>
      </c>
    </row>
    <row r="5710" spans="1:8" x14ac:dyDescent="0.35">
      <c r="A5710" s="8" t="str">
        <f t="shared" si="189"/>
        <v>Consumo per cápita (kg ó litros por individuo)Yogures Ing.NORTE-CENTRO</v>
      </c>
      <c r="B5710" s="8" t="s">
        <v>266</v>
      </c>
      <c r="C5710" s="8">
        <v>0</v>
      </c>
      <c r="D5710" t="s">
        <v>146</v>
      </c>
      <c r="E5710" s="24">
        <v>9.9811337670611094E-2</v>
      </c>
      <c r="F5710" s="24">
        <v>0.14018946311220801</v>
      </c>
      <c r="G5710" s="24">
        <v>0.218951355271221</v>
      </c>
      <c r="H5710" s="9">
        <v>0</v>
      </c>
    </row>
    <row r="5711" spans="1:8" x14ac:dyDescent="0.35">
      <c r="A5711" s="8" t="str">
        <f t="shared" si="189"/>
        <v>Consumo per cápita (kg ó litros por individuo)Yogures Ing.NOROESTE</v>
      </c>
      <c r="B5711" s="8" t="s">
        <v>266</v>
      </c>
      <c r="C5711" s="8">
        <v>0</v>
      </c>
      <c r="D5711" t="s">
        <v>147</v>
      </c>
      <c r="E5711" s="24">
        <v>0.15452443856963699</v>
      </c>
      <c r="F5711" s="24">
        <v>0.19085686981460601</v>
      </c>
      <c r="G5711" s="24">
        <v>0.157449649633018</v>
      </c>
      <c r="H5711" s="9">
        <v>0</v>
      </c>
    </row>
    <row r="5712" spans="1:8" x14ac:dyDescent="0.35">
      <c r="A5712" s="8" t="str">
        <f t="shared" si="189"/>
        <v>Consumo per cápita (kg ó litros por individuo)Yogures Ing.&lt;2MIL</v>
      </c>
      <c r="B5712" s="8" t="s">
        <v>266</v>
      </c>
      <c r="C5712" s="8">
        <v>0</v>
      </c>
      <c r="D5712" t="s">
        <v>148</v>
      </c>
      <c r="E5712" s="24">
        <v>9.0683832199527997E-2</v>
      </c>
      <c r="F5712" s="24">
        <v>0.18577967134271001</v>
      </c>
      <c r="G5712" s="24">
        <v>0.28806882725468702</v>
      </c>
      <c r="H5712" s="9">
        <v>0</v>
      </c>
    </row>
    <row r="5713" spans="1:8" x14ac:dyDescent="0.35">
      <c r="A5713" s="8" t="str">
        <f t="shared" si="189"/>
        <v>Consumo per cápita (kg ó litros por individuo)Yogures Ing.2-5MIL</v>
      </c>
      <c r="B5713" s="8" t="s">
        <v>266</v>
      </c>
      <c r="C5713" s="8">
        <v>0</v>
      </c>
      <c r="D5713" t="s">
        <v>149</v>
      </c>
      <c r="E5713" s="24">
        <v>0.121412717080878</v>
      </c>
      <c r="F5713" s="24">
        <v>7.7973796647901106E-2</v>
      </c>
      <c r="G5713" s="24">
        <v>5.89048784691149E-2</v>
      </c>
      <c r="H5713" s="9">
        <v>0</v>
      </c>
    </row>
    <row r="5714" spans="1:8" x14ac:dyDescent="0.35">
      <c r="A5714" s="8" t="str">
        <f t="shared" si="189"/>
        <v>Consumo per cápita (kg ó litros por individuo)Yogures Ing.5-10MIL</v>
      </c>
      <c r="B5714" s="8" t="s">
        <v>266</v>
      </c>
      <c r="C5714" s="8">
        <v>0</v>
      </c>
      <c r="D5714" t="s">
        <v>150</v>
      </c>
      <c r="E5714" s="24">
        <v>5.6426211905292303E-2</v>
      </c>
      <c r="F5714" s="24">
        <v>0.14728025105895901</v>
      </c>
      <c r="G5714" s="24">
        <v>0.119773421718257</v>
      </c>
      <c r="H5714" s="9">
        <v>0</v>
      </c>
    </row>
    <row r="5715" spans="1:8" x14ac:dyDescent="0.35">
      <c r="A5715" s="8" t="str">
        <f t="shared" si="189"/>
        <v>Consumo per cápita (kg ó litros por individuo)Yogures Ing.10-30MIL</v>
      </c>
      <c r="B5715" s="8" t="s">
        <v>266</v>
      </c>
      <c r="C5715" s="8">
        <v>0</v>
      </c>
      <c r="D5715" t="s">
        <v>151</v>
      </c>
      <c r="E5715" s="24">
        <v>7.4844591667929602E-2</v>
      </c>
      <c r="F5715" s="24">
        <v>0.13251332851619499</v>
      </c>
      <c r="G5715" s="24">
        <v>0.161062511885597</v>
      </c>
      <c r="H5715" s="9">
        <v>0</v>
      </c>
    </row>
    <row r="5716" spans="1:8" x14ac:dyDescent="0.35">
      <c r="A5716" s="8" t="str">
        <f t="shared" si="189"/>
        <v>Consumo per cápita (kg ó litros por individuo)Yogures Ing.30-100MIL</v>
      </c>
      <c r="B5716" s="8" t="s">
        <v>266</v>
      </c>
      <c r="C5716" s="8">
        <v>0</v>
      </c>
      <c r="D5716" t="s">
        <v>152</v>
      </c>
      <c r="E5716" s="24">
        <v>0.10706202214378301</v>
      </c>
      <c r="F5716" s="24">
        <v>0.116778100015345</v>
      </c>
      <c r="G5716" s="24">
        <v>0.16591329933052101</v>
      </c>
      <c r="H5716" s="9">
        <v>0</v>
      </c>
    </row>
    <row r="5717" spans="1:8" x14ac:dyDescent="0.35">
      <c r="A5717" s="8" t="str">
        <f t="shared" si="189"/>
        <v>Consumo per cápita (kg ó litros por individuo)Yogures Ing.100-200MIL</v>
      </c>
      <c r="B5717" s="8" t="s">
        <v>266</v>
      </c>
      <c r="C5717" s="8">
        <v>0</v>
      </c>
      <c r="D5717" t="s">
        <v>153</v>
      </c>
      <c r="E5717" s="24">
        <v>0.12054177314730299</v>
      </c>
      <c r="F5717" s="24">
        <v>0.211094073720616</v>
      </c>
      <c r="G5717" s="24">
        <v>0.16877648971386899</v>
      </c>
      <c r="H5717" s="9">
        <v>0</v>
      </c>
    </row>
    <row r="5718" spans="1:8" x14ac:dyDescent="0.35">
      <c r="A5718" s="8" t="str">
        <f t="shared" si="189"/>
        <v>Consumo per cápita (kg ó litros por individuo)Yogures Ing.200-500MIL</v>
      </c>
      <c r="B5718" s="8" t="s">
        <v>266</v>
      </c>
      <c r="C5718" s="8">
        <v>0</v>
      </c>
      <c r="D5718" t="s">
        <v>154</v>
      </c>
      <c r="E5718" s="24">
        <v>0.129998678447587</v>
      </c>
      <c r="F5718" s="24">
        <v>0.101778948078093</v>
      </c>
      <c r="G5718" s="24">
        <v>0.13867255506176401</v>
      </c>
      <c r="H5718" s="9">
        <v>0</v>
      </c>
    </row>
    <row r="5719" spans="1:8" x14ac:dyDescent="0.35">
      <c r="A5719" s="8" t="str">
        <f t="shared" si="189"/>
        <v>Consumo per cápita (kg ó litros por individuo)Yogures Ing.&gt;500MIL</v>
      </c>
      <c r="B5719" s="8" t="s">
        <v>266</v>
      </c>
      <c r="C5719" s="8">
        <v>0</v>
      </c>
      <c r="D5719" t="s">
        <v>155</v>
      </c>
      <c r="E5719" s="24">
        <v>0.14356384437831099</v>
      </c>
      <c r="F5719" s="24">
        <v>9.4885426328583003E-2</v>
      </c>
      <c r="G5719" s="24">
        <v>0.117590403373267</v>
      </c>
      <c r="H5719" s="9">
        <v>0</v>
      </c>
    </row>
    <row r="5720" spans="1:8" x14ac:dyDescent="0.35">
      <c r="A5720" s="8" t="str">
        <f t="shared" si="189"/>
        <v>Consumo per cápita (kg ó litros por individuo)Yogures Ing.DE 15 A 19 AÑOS</v>
      </c>
      <c r="B5720" s="8" t="s">
        <v>266</v>
      </c>
      <c r="C5720" s="8">
        <v>0</v>
      </c>
      <c r="D5720" t="s">
        <v>156</v>
      </c>
      <c r="E5720" s="24">
        <v>4.0165666140391597E-2</v>
      </c>
      <c r="F5720" s="24">
        <v>5.3568981394911001E-2</v>
      </c>
      <c r="G5720" s="24">
        <v>0.11833945829892401</v>
      </c>
      <c r="H5720" s="9">
        <v>0</v>
      </c>
    </row>
    <row r="5721" spans="1:8" x14ac:dyDescent="0.35">
      <c r="A5721" s="8" t="str">
        <f t="shared" si="189"/>
        <v>Consumo per cápita (kg ó litros por individuo)Yogures Ing.DE 20 A 24 AÑOS</v>
      </c>
      <c r="B5721" s="8" t="s">
        <v>266</v>
      </c>
      <c r="C5721" s="8">
        <v>0</v>
      </c>
      <c r="D5721" t="s">
        <v>157</v>
      </c>
      <c r="E5721" s="24">
        <v>1.77072735840824E-2</v>
      </c>
      <c r="F5721" s="24">
        <v>6.2555003430630002E-2</v>
      </c>
      <c r="G5721" s="24">
        <v>3.57100529074127E-2</v>
      </c>
      <c r="H5721" s="9">
        <v>0</v>
      </c>
    </row>
    <row r="5722" spans="1:8" x14ac:dyDescent="0.35">
      <c r="A5722" s="8" t="str">
        <f t="shared" si="189"/>
        <v>Consumo per cápita (kg ó litros por individuo)Yogures Ing.DE 25 A 34 AÑOS</v>
      </c>
      <c r="B5722" s="8" t="s">
        <v>266</v>
      </c>
      <c r="C5722" s="8">
        <v>0</v>
      </c>
      <c r="D5722" t="s">
        <v>158</v>
      </c>
      <c r="E5722" s="24">
        <v>6.8947101186026594E-2</v>
      </c>
      <c r="F5722" s="24">
        <v>5.2231135343925601E-2</v>
      </c>
      <c r="G5722" s="24">
        <v>5.5502319236548497E-2</v>
      </c>
      <c r="H5722" s="9">
        <v>0</v>
      </c>
    </row>
    <row r="5723" spans="1:8" x14ac:dyDescent="0.35">
      <c r="A5723" s="8" t="str">
        <f t="shared" si="189"/>
        <v>Consumo per cápita (kg ó litros por individuo)Yogures Ing.DE 35 A 49 AÑOS</v>
      </c>
      <c r="B5723" s="8" t="s">
        <v>266</v>
      </c>
      <c r="C5723" s="8">
        <v>0</v>
      </c>
      <c r="D5723" t="s">
        <v>159</v>
      </c>
      <c r="E5723" s="24">
        <v>0.13280931926387399</v>
      </c>
      <c r="F5723" s="24">
        <v>0.15508812218254101</v>
      </c>
      <c r="G5723" s="24">
        <v>0.17131046343001999</v>
      </c>
      <c r="H5723" s="9">
        <v>0</v>
      </c>
    </row>
    <row r="5724" spans="1:8" x14ac:dyDescent="0.35">
      <c r="A5724" s="8" t="str">
        <f t="shared" si="189"/>
        <v>Consumo per cápita (kg ó litros por individuo)Yogures Ing.DE 50 A 59 AÑOS</v>
      </c>
      <c r="B5724" s="8" t="s">
        <v>266</v>
      </c>
      <c r="C5724" s="8">
        <v>0</v>
      </c>
      <c r="D5724" t="s">
        <v>160</v>
      </c>
      <c r="E5724" s="24">
        <v>0.13437934958321901</v>
      </c>
      <c r="F5724" s="24">
        <v>0.151965104543859</v>
      </c>
      <c r="G5724" s="24">
        <v>0.18851233131939699</v>
      </c>
      <c r="H5724" s="9">
        <v>0</v>
      </c>
    </row>
    <row r="5725" spans="1:8" x14ac:dyDescent="0.35">
      <c r="A5725" s="8" t="str">
        <f t="shared" si="189"/>
        <v>Consumo per cápita (kg ó litros por individuo)Yogures Ing.DE 60 A 75 AÑOS</v>
      </c>
      <c r="B5725" s="8" t="s">
        <v>266</v>
      </c>
      <c r="C5725" s="8">
        <v>0</v>
      </c>
      <c r="D5725" t="s">
        <v>161</v>
      </c>
      <c r="E5725" s="24">
        <v>0.121922574503092</v>
      </c>
      <c r="F5725" s="24">
        <v>0.16277741368038601</v>
      </c>
      <c r="G5725" s="24">
        <v>0.193227922827202</v>
      </c>
      <c r="H5725" s="9">
        <v>0</v>
      </c>
    </row>
    <row r="5726" spans="1:8" x14ac:dyDescent="0.35">
      <c r="A5726" s="8" t="str">
        <f t="shared" si="189"/>
        <v>Consumo per cápita (kg ó litros por individuo)Yogures Ing.NIVEL ALTO</v>
      </c>
      <c r="B5726" s="8" t="s">
        <v>266</v>
      </c>
      <c r="C5726" s="8">
        <v>0</v>
      </c>
      <c r="D5726" t="s">
        <v>245</v>
      </c>
      <c r="E5726" s="24">
        <v>0.147588347320562</v>
      </c>
      <c r="F5726" s="24">
        <v>0.13176091216028901</v>
      </c>
      <c r="G5726" s="24">
        <v>0.12658114052067099</v>
      </c>
      <c r="H5726" s="9">
        <v>0</v>
      </c>
    </row>
    <row r="5727" spans="1:8" x14ac:dyDescent="0.35">
      <c r="A5727" s="8" t="str">
        <f t="shared" si="189"/>
        <v>Consumo per cápita (kg ó litros por individuo)Yogures Ing.NIVEL MEDIO ALTO</v>
      </c>
      <c r="B5727" s="8" t="s">
        <v>266</v>
      </c>
      <c r="C5727" s="8">
        <v>0</v>
      </c>
      <c r="D5727" t="s">
        <v>246</v>
      </c>
      <c r="E5727" s="24">
        <v>8.1424059705075602E-2</v>
      </c>
      <c r="F5727" s="24">
        <v>7.8930862666550902E-2</v>
      </c>
      <c r="G5727" s="24">
        <v>0.113883496652623</v>
      </c>
      <c r="H5727" s="9">
        <v>0</v>
      </c>
    </row>
    <row r="5728" spans="1:8" x14ac:dyDescent="0.35">
      <c r="A5728" s="8" t="str">
        <f t="shared" si="189"/>
        <v>Consumo per cápita (kg ó litros por individuo)Yogures Ing.NIVEL MEDIO</v>
      </c>
      <c r="B5728" s="8" t="s">
        <v>266</v>
      </c>
      <c r="C5728" s="8">
        <v>0</v>
      </c>
      <c r="D5728" t="s">
        <v>247</v>
      </c>
      <c r="E5728" s="24">
        <v>0.12288134156396199</v>
      </c>
      <c r="F5728" s="24">
        <v>0.14098938333876801</v>
      </c>
      <c r="G5728" s="24">
        <v>0.195224724924913</v>
      </c>
      <c r="H5728" s="9">
        <v>0</v>
      </c>
    </row>
    <row r="5729" spans="1:8" x14ac:dyDescent="0.35">
      <c r="A5729" s="8" t="str">
        <f t="shared" si="189"/>
        <v>Consumo per cápita (kg ó litros por individuo)Yogures Ing.NIVEL MEDIO BAJO</v>
      </c>
      <c r="B5729" s="8" t="s">
        <v>266</v>
      </c>
      <c r="C5729" s="8">
        <v>0</v>
      </c>
      <c r="D5729" t="s">
        <v>248</v>
      </c>
      <c r="E5729" s="24">
        <v>7.3219415924546297E-2</v>
      </c>
      <c r="F5729" s="24">
        <v>0.120818580731008</v>
      </c>
      <c r="G5729" s="24">
        <v>0.20337741478656701</v>
      </c>
      <c r="H5729" s="9">
        <v>0</v>
      </c>
    </row>
    <row r="5730" spans="1:8" x14ac:dyDescent="0.35">
      <c r="A5730" s="8" t="str">
        <f t="shared" si="189"/>
        <v>Consumo per cápita (kg ó litros por individuo)Yogures Ing.NIVEL BAJO</v>
      </c>
      <c r="B5730" s="8" t="s">
        <v>266</v>
      </c>
      <c r="C5730" s="8">
        <v>0</v>
      </c>
      <c r="D5730" t="s">
        <v>249</v>
      </c>
      <c r="E5730" s="24">
        <v>9.0987955618125796E-2</v>
      </c>
      <c r="F5730" s="24">
        <v>0.14949658645424499</v>
      </c>
      <c r="G5730" s="24">
        <v>0.10918001241940301</v>
      </c>
      <c r="H5730" s="9">
        <v>0</v>
      </c>
    </row>
    <row r="5731" spans="1:8" x14ac:dyDescent="0.35">
      <c r="A5731" s="8" t="str">
        <f t="shared" si="189"/>
        <v>Consumo per cápita (kg ó litros por individuo)Yogures Ing.HOMBRE</v>
      </c>
      <c r="B5731" s="8" t="s">
        <v>266</v>
      </c>
      <c r="C5731" s="8">
        <v>0</v>
      </c>
      <c r="D5731" t="s">
        <v>166</v>
      </c>
      <c r="E5731" s="24">
        <v>8.7903709655173703E-2</v>
      </c>
      <c r="F5731" s="24">
        <v>9.3264546133853904E-2</v>
      </c>
      <c r="G5731" s="24">
        <v>8.41353666659998E-2</v>
      </c>
      <c r="H5731" s="9">
        <v>0</v>
      </c>
    </row>
    <row r="5732" spans="1:8" x14ac:dyDescent="0.35">
      <c r="A5732" s="8" t="str">
        <f t="shared" si="189"/>
        <v>Consumo per cápita (kg ó litros por individuo)Yogures Ing.MUJER</v>
      </c>
      <c r="B5732" s="8" t="s">
        <v>266</v>
      </c>
      <c r="C5732" s="8">
        <v>0</v>
      </c>
      <c r="D5732" t="s">
        <v>167</v>
      </c>
      <c r="E5732" s="24">
        <v>0.126868522266845</v>
      </c>
      <c r="F5732" s="24">
        <v>0.16242203174254999</v>
      </c>
      <c r="G5732" s="24">
        <v>0.215023131617263</v>
      </c>
      <c r="H5732" s="9">
        <v>0</v>
      </c>
    </row>
    <row r="5733" spans="1:8" x14ac:dyDescent="0.35">
      <c r="A5733" s="8" t="str">
        <f t="shared" ref="A5733:A5762" si="190">$I$4683&amp;$C$5733&amp;D5733</f>
        <v>Consumo per cápita (kg ó litros por individuo)Queso Ing.T.ESPAÑA</v>
      </c>
      <c r="B5733" s="8" t="s">
        <v>266</v>
      </c>
      <c r="C5733" s="8" t="s">
        <v>95</v>
      </c>
      <c r="D5733" t="s">
        <v>138</v>
      </c>
      <c r="E5733" s="24">
        <v>1.35125997689636</v>
      </c>
      <c r="F5733" s="24">
        <v>1.3956521551886301</v>
      </c>
      <c r="G5733" s="24">
        <v>1.3281853641880299</v>
      </c>
      <c r="H5733" s="9">
        <v>0</v>
      </c>
    </row>
    <row r="5734" spans="1:8" x14ac:dyDescent="0.35">
      <c r="A5734" s="8" t="str">
        <f t="shared" si="190"/>
        <v>Consumo per cápita (kg ó litros por individuo)Queso Ing.BCN AM</v>
      </c>
      <c r="B5734" s="8" t="s">
        <v>266</v>
      </c>
      <c r="C5734" s="8">
        <v>0</v>
      </c>
      <c r="D5734" t="s">
        <v>140</v>
      </c>
      <c r="E5734" s="24">
        <v>1.1410329163819499</v>
      </c>
      <c r="F5734" s="24">
        <v>1.4918363183608301</v>
      </c>
      <c r="G5734" s="24">
        <v>1.5468719478663</v>
      </c>
      <c r="H5734" s="9">
        <v>0</v>
      </c>
    </row>
    <row r="5735" spans="1:8" x14ac:dyDescent="0.35">
      <c r="A5735" s="8" t="str">
        <f t="shared" si="190"/>
        <v>Consumo per cápita (kg ó litros por individuo)Queso Ing.REST.CAT ARAGON</v>
      </c>
      <c r="B5735" s="8" t="s">
        <v>266</v>
      </c>
      <c r="C5735" s="8">
        <v>0</v>
      </c>
      <c r="D5735" t="s">
        <v>141</v>
      </c>
      <c r="E5735" s="24">
        <v>1.2195521768234101</v>
      </c>
      <c r="F5735" s="24">
        <v>1.3782011413265201</v>
      </c>
      <c r="G5735" s="24">
        <v>1.1253768210934101</v>
      </c>
      <c r="H5735" s="9">
        <v>0</v>
      </c>
    </row>
    <row r="5736" spans="1:8" x14ac:dyDescent="0.35">
      <c r="A5736" s="8" t="str">
        <f t="shared" si="190"/>
        <v>Consumo per cápita (kg ó litros por individuo)Queso Ing.LEVANTE</v>
      </c>
      <c r="B5736" s="8" t="s">
        <v>266</v>
      </c>
      <c r="C5736" s="8">
        <v>0</v>
      </c>
      <c r="D5736" t="s">
        <v>142</v>
      </c>
      <c r="E5736" s="24">
        <v>1.5383807839624399</v>
      </c>
      <c r="F5736" s="24">
        <v>1.5253926986556201</v>
      </c>
      <c r="G5736" s="24">
        <v>1.4534256382174899</v>
      </c>
      <c r="H5736" s="9">
        <v>0</v>
      </c>
    </row>
    <row r="5737" spans="1:8" x14ac:dyDescent="0.35">
      <c r="A5737" s="8" t="str">
        <f t="shared" si="190"/>
        <v>Consumo per cápita (kg ó litros por individuo)Queso Ing.ANDALUCIA</v>
      </c>
      <c r="B5737" s="8" t="s">
        <v>266</v>
      </c>
      <c r="C5737" s="8">
        <v>0</v>
      </c>
      <c r="D5737" t="s">
        <v>143</v>
      </c>
      <c r="E5737" s="24">
        <v>1.47822668637469</v>
      </c>
      <c r="F5737" s="24">
        <v>1.48889380435112</v>
      </c>
      <c r="G5737" s="24">
        <v>1.2965081800488101</v>
      </c>
      <c r="H5737" s="9">
        <v>0</v>
      </c>
    </row>
    <row r="5738" spans="1:8" x14ac:dyDescent="0.35">
      <c r="A5738" s="8" t="str">
        <f t="shared" si="190"/>
        <v>Consumo per cápita (kg ó litros por individuo)Queso Ing.MDD AM</v>
      </c>
      <c r="B5738" s="8" t="s">
        <v>266</v>
      </c>
      <c r="C5738" s="8">
        <v>0</v>
      </c>
      <c r="D5738" t="s">
        <v>144</v>
      </c>
      <c r="E5738" s="24">
        <v>1.5701235902291699</v>
      </c>
      <c r="F5738" s="24">
        <v>1.53593051391568</v>
      </c>
      <c r="G5738" s="24">
        <v>1.58518288228085</v>
      </c>
      <c r="H5738" s="9">
        <v>0</v>
      </c>
    </row>
    <row r="5739" spans="1:8" x14ac:dyDescent="0.35">
      <c r="A5739" s="8" t="str">
        <f t="shared" si="190"/>
        <v>Consumo per cápita (kg ó litros por individuo)Queso Ing.RTO CENTRO</v>
      </c>
      <c r="B5739" s="8" t="s">
        <v>266</v>
      </c>
      <c r="C5739" s="8">
        <v>0</v>
      </c>
      <c r="D5739" t="s">
        <v>145</v>
      </c>
      <c r="E5739" s="24">
        <v>1.5023294851833799</v>
      </c>
      <c r="F5739" s="24">
        <v>1.5173337350307301</v>
      </c>
      <c r="G5739" s="24">
        <v>1.7774952467949301</v>
      </c>
      <c r="H5739" s="9">
        <v>0</v>
      </c>
    </row>
    <row r="5740" spans="1:8" x14ac:dyDescent="0.35">
      <c r="A5740" s="8" t="str">
        <f t="shared" si="190"/>
        <v>Consumo per cápita (kg ó litros por individuo)Queso Ing.NORTE-CENTRO</v>
      </c>
      <c r="B5740" s="8" t="s">
        <v>266</v>
      </c>
      <c r="C5740" s="8">
        <v>0</v>
      </c>
      <c r="D5740" t="s">
        <v>146</v>
      </c>
      <c r="E5740" s="24">
        <v>1.03094966338968</v>
      </c>
      <c r="F5740" s="24">
        <v>1.06088280516647</v>
      </c>
      <c r="G5740" s="24">
        <v>1.00827764713739</v>
      </c>
      <c r="H5740" s="9">
        <v>0</v>
      </c>
    </row>
    <row r="5741" spans="1:8" x14ac:dyDescent="0.35">
      <c r="A5741" s="8" t="str">
        <f t="shared" si="190"/>
        <v>Consumo per cápita (kg ó litros por individuo)Queso Ing.NOROESTE</v>
      </c>
      <c r="B5741" s="8" t="s">
        <v>266</v>
      </c>
      <c r="C5741" s="8">
        <v>0</v>
      </c>
      <c r="D5741" t="s">
        <v>147</v>
      </c>
      <c r="E5741" s="24">
        <v>0.99931008902202301</v>
      </c>
      <c r="F5741" s="24">
        <v>0.888326354199101</v>
      </c>
      <c r="G5741" s="24">
        <v>0.69811096883064905</v>
      </c>
      <c r="H5741" s="9">
        <v>0</v>
      </c>
    </row>
    <row r="5742" spans="1:8" x14ac:dyDescent="0.35">
      <c r="A5742" s="8" t="str">
        <f t="shared" si="190"/>
        <v>Consumo per cápita (kg ó litros por individuo)Queso Ing.&lt;2MIL</v>
      </c>
      <c r="B5742" s="8" t="s">
        <v>266</v>
      </c>
      <c r="C5742" s="8">
        <v>0</v>
      </c>
      <c r="D5742" t="s">
        <v>148</v>
      </c>
      <c r="E5742" s="24">
        <v>0.95167873158057104</v>
      </c>
      <c r="F5742" s="24">
        <v>0.98319894132103303</v>
      </c>
      <c r="G5742" s="24">
        <v>0.85008169040044801</v>
      </c>
      <c r="H5742" s="9">
        <v>0</v>
      </c>
    </row>
    <row r="5743" spans="1:8" x14ac:dyDescent="0.35">
      <c r="A5743" s="8" t="str">
        <f t="shared" si="190"/>
        <v>Consumo per cápita (kg ó litros por individuo)Queso Ing.2-5MIL</v>
      </c>
      <c r="B5743" s="8" t="s">
        <v>266</v>
      </c>
      <c r="C5743" s="8">
        <v>0</v>
      </c>
      <c r="D5743" t="s">
        <v>149</v>
      </c>
      <c r="E5743" s="24">
        <v>1.0387811058772201</v>
      </c>
      <c r="F5743" s="24">
        <v>0.78635788192294398</v>
      </c>
      <c r="G5743" s="24">
        <v>0.96171645935028505</v>
      </c>
      <c r="H5743" s="9">
        <v>0</v>
      </c>
    </row>
    <row r="5744" spans="1:8" x14ac:dyDescent="0.35">
      <c r="A5744" s="8" t="str">
        <f t="shared" si="190"/>
        <v>Consumo per cápita (kg ó litros por individuo)Queso Ing.5-10MIL</v>
      </c>
      <c r="B5744" s="8" t="s">
        <v>266</v>
      </c>
      <c r="C5744" s="8">
        <v>0</v>
      </c>
      <c r="D5744" t="s">
        <v>150</v>
      </c>
      <c r="E5744" s="24">
        <v>1.29557425691489</v>
      </c>
      <c r="F5744" s="24">
        <v>1.4060941198108301</v>
      </c>
      <c r="G5744" s="24">
        <v>1.33855833087526</v>
      </c>
      <c r="H5744" s="9">
        <v>0</v>
      </c>
    </row>
    <row r="5745" spans="1:8" x14ac:dyDescent="0.35">
      <c r="A5745" s="8" t="str">
        <f t="shared" si="190"/>
        <v>Consumo per cápita (kg ó litros por individuo)Queso Ing.10-30MIL</v>
      </c>
      <c r="B5745" s="8" t="s">
        <v>266</v>
      </c>
      <c r="C5745" s="8">
        <v>0</v>
      </c>
      <c r="D5745" t="s">
        <v>151</v>
      </c>
      <c r="E5745" s="24">
        <v>1.1783730505199801</v>
      </c>
      <c r="F5745" s="24">
        <v>1.38704790951962</v>
      </c>
      <c r="G5745" s="24">
        <v>1.2407307812167701</v>
      </c>
      <c r="H5745" s="9">
        <v>0</v>
      </c>
    </row>
    <row r="5746" spans="1:8" x14ac:dyDescent="0.35">
      <c r="A5746" s="8" t="str">
        <f t="shared" si="190"/>
        <v>Consumo per cápita (kg ó litros por individuo)Queso Ing.30-100MIL</v>
      </c>
      <c r="B5746" s="8" t="s">
        <v>266</v>
      </c>
      <c r="C5746" s="8">
        <v>0</v>
      </c>
      <c r="D5746" t="s">
        <v>152</v>
      </c>
      <c r="E5746" s="24">
        <v>1.4450199708616001</v>
      </c>
      <c r="F5746" s="24">
        <v>1.6086340429841399</v>
      </c>
      <c r="G5746" s="24">
        <v>1.5499346682778099</v>
      </c>
      <c r="H5746" s="9">
        <v>0</v>
      </c>
    </row>
    <row r="5747" spans="1:8" x14ac:dyDescent="0.35">
      <c r="A5747" s="8" t="str">
        <f t="shared" si="190"/>
        <v>Consumo per cápita (kg ó litros por individuo)Queso Ing.100-200MIL</v>
      </c>
      <c r="B5747" s="8" t="s">
        <v>266</v>
      </c>
      <c r="C5747" s="8">
        <v>0</v>
      </c>
      <c r="D5747" t="s">
        <v>153</v>
      </c>
      <c r="E5747" s="24">
        <v>1.4587378137381199</v>
      </c>
      <c r="F5747" s="24">
        <v>1.4479212765998499</v>
      </c>
      <c r="G5747" s="24">
        <v>1.2663614421165901</v>
      </c>
      <c r="H5747" s="9">
        <v>0</v>
      </c>
    </row>
    <row r="5748" spans="1:8" x14ac:dyDescent="0.35">
      <c r="A5748" s="8" t="str">
        <f t="shared" si="190"/>
        <v>Consumo per cápita (kg ó litros por individuo)Queso Ing.200-500MIL</v>
      </c>
      <c r="B5748" s="8" t="s">
        <v>266</v>
      </c>
      <c r="C5748" s="8">
        <v>0</v>
      </c>
      <c r="D5748" t="s">
        <v>154</v>
      </c>
      <c r="E5748" s="24">
        <v>1.8923153795497401</v>
      </c>
      <c r="F5748" s="24">
        <v>1.7853958195041599</v>
      </c>
      <c r="G5748" s="24">
        <v>1.8482642402474501</v>
      </c>
      <c r="H5748" s="9">
        <v>0</v>
      </c>
    </row>
    <row r="5749" spans="1:8" x14ac:dyDescent="0.35">
      <c r="A5749" s="8" t="str">
        <f t="shared" si="190"/>
        <v>Consumo per cápita (kg ó litros por individuo)Queso Ing.&gt;500MIL</v>
      </c>
      <c r="B5749" s="8" t="s">
        <v>266</v>
      </c>
      <c r="C5749" s="8">
        <v>0</v>
      </c>
      <c r="D5749" t="s">
        <v>155</v>
      </c>
      <c r="E5749" s="24">
        <v>1.2276147582607999</v>
      </c>
      <c r="F5749" s="24">
        <v>1.1987944793287499</v>
      </c>
      <c r="G5749" s="24">
        <v>1.08998363805506</v>
      </c>
      <c r="H5749" s="9">
        <v>0</v>
      </c>
    </row>
    <row r="5750" spans="1:8" x14ac:dyDescent="0.35">
      <c r="A5750" s="8" t="str">
        <f t="shared" si="190"/>
        <v>Consumo per cápita (kg ó litros por individuo)Queso Ing.DE 15 A 19 AÑOS</v>
      </c>
      <c r="B5750" s="8" t="s">
        <v>266</v>
      </c>
      <c r="C5750" s="8">
        <v>0</v>
      </c>
      <c r="D5750" t="s">
        <v>156</v>
      </c>
      <c r="E5750" s="24">
        <v>0.95770215108660395</v>
      </c>
      <c r="F5750" s="24">
        <v>0.86650319809374798</v>
      </c>
      <c r="G5750" s="24">
        <v>0.57431908646950003</v>
      </c>
      <c r="H5750" s="9">
        <v>0</v>
      </c>
    </row>
    <row r="5751" spans="1:8" x14ac:dyDescent="0.35">
      <c r="A5751" s="8" t="str">
        <f t="shared" si="190"/>
        <v>Consumo per cápita (kg ó litros por individuo)Queso Ing.DE 20 A 24 AÑOS</v>
      </c>
      <c r="B5751" s="8" t="s">
        <v>266</v>
      </c>
      <c r="C5751" s="8">
        <v>0</v>
      </c>
      <c r="D5751" t="s">
        <v>157</v>
      </c>
      <c r="E5751" s="24">
        <v>0.991474769968542</v>
      </c>
      <c r="F5751" s="24">
        <v>1.06483008867523</v>
      </c>
      <c r="G5751" s="24">
        <v>1.5064496139285299</v>
      </c>
      <c r="H5751" s="9">
        <v>0</v>
      </c>
    </row>
    <row r="5752" spans="1:8" x14ac:dyDescent="0.35">
      <c r="A5752" s="8" t="str">
        <f t="shared" si="190"/>
        <v>Consumo per cápita (kg ó litros por individuo)Queso Ing.DE 25 A 34 AÑOS</v>
      </c>
      <c r="B5752" s="8" t="s">
        <v>266</v>
      </c>
      <c r="C5752" s="8">
        <v>0</v>
      </c>
      <c r="D5752" t="s">
        <v>158</v>
      </c>
      <c r="E5752" s="24">
        <v>1.52762645123219</v>
      </c>
      <c r="F5752" s="24">
        <v>1.4329415466800901</v>
      </c>
      <c r="G5752" s="24">
        <v>1.2673013575997401</v>
      </c>
      <c r="H5752" s="9">
        <v>0</v>
      </c>
    </row>
    <row r="5753" spans="1:8" x14ac:dyDescent="0.35">
      <c r="A5753" s="8" t="str">
        <f t="shared" si="190"/>
        <v>Consumo per cápita (kg ó litros por individuo)Queso Ing.DE 35 A 49 AÑOS</v>
      </c>
      <c r="B5753" s="8" t="s">
        <v>266</v>
      </c>
      <c r="C5753" s="8">
        <v>0</v>
      </c>
      <c r="D5753" t="s">
        <v>159</v>
      </c>
      <c r="E5753" s="24">
        <v>1.5208417818387201</v>
      </c>
      <c r="F5753" s="24">
        <v>1.55623296537387</v>
      </c>
      <c r="G5753" s="24">
        <v>1.42490354876215</v>
      </c>
      <c r="H5753" s="9">
        <v>0</v>
      </c>
    </row>
    <row r="5754" spans="1:8" x14ac:dyDescent="0.35">
      <c r="A5754" s="8" t="str">
        <f t="shared" si="190"/>
        <v>Consumo per cápita (kg ó litros por individuo)Queso Ing.DE 50 A 59 AÑOS</v>
      </c>
      <c r="B5754" s="8" t="s">
        <v>266</v>
      </c>
      <c r="C5754" s="8">
        <v>0</v>
      </c>
      <c r="D5754" t="s">
        <v>160</v>
      </c>
      <c r="E5754" s="24">
        <v>1.69250185180176</v>
      </c>
      <c r="F5754" s="24">
        <v>1.68060980383265</v>
      </c>
      <c r="G5754" s="24">
        <v>1.53507607691</v>
      </c>
      <c r="H5754" s="9">
        <v>0</v>
      </c>
    </row>
    <row r="5755" spans="1:8" x14ac:dyDescent="0.35">
      <c r="A5755" s="8" t="str">
        <f t="shared" si="190"/>
        <v>Consumo per cápita (kg ó litros por individuo)Queso Ing.DE 60 A 75 AÑOS</v>
      </c>
      <c r="B5755" s="8" t="s">
        <v>266</v>
      </c>
      <c r="C5755" s="8">
        <v>0</v>
      </c>
      <c r="D5755" t="s">
        <v>161</v>
      </c>
      <c r="E5755" s="24">
        <v>0.94712815822797203</v>
      </c>
      <c r="F5755" s="24">
        <v>1.18184558692835</v>
      </c>
      <c r="G5755" s="24">
        <v>1.2464228144106799</v>
      </c>
      <c r="H5755" s="9">
        <v>0</v>
      </c>
    </row>
    <row r="5756" spans="1:8" x14ac:dyDescent="0.35">
      <c r="A5756" s="8" t="str">
        <f t="shared" si="190"/>
        <v>Consumo per cápita (kg ó litros por individuo)Queso Ing.NIVEL ALTO</v>
      </c>
      <c r="B5756" s="8" t="s">
        <v>266</v>
      </c>
      <c r="C5756" s="8">
        <v>0</v>
      </c>
      <c r="D5756" t="s">
        <v>245</v>
      </c>
      <c r="E5756" s="24">
        <v>1.4641581870026199</v>
      </c>
      <c r="F5756" s="24">
        <v>1.5663363459081501</v>
      </c>
      <c r="G5756" s="24">
        <v>1.6063266341084601</v>
      </c>
      <c r="H5756" s="9">
        <v>0</v>
      </c>
    </row>
    <row r="5757" spans="1:8" x14ac:dyDescent="0.35">
      <c r="A5757" s="8" t="str">
        <f t="shared" si="190"/>
        <v>Consumo per cápita (kg ó litros por individuo)Queso Ing.NIVEL MEDIO ALTO</v>
      </c>
      <c r="B5757" s="8" t="s">
        <v>266</v>
      </c>
      <c r="C5757" s="8">
        <v>0</v>
      </c>
      <c r="D5757" t="s">
        <v>246</v>
      </c>
      <c r="E5757" s="24">
        <v>1.33406569703223</v>
      </c>
      <c r="F5757" s="24">
        <v>1.4725652059929</v>
      </c>
      <c r="G5757" s="24">
        <v>1.5504026419982</v>
      </c>
      <c r="H5757" s="9">
        <v>0</v>
      </c>
    </row>
    <row r="5758" spans="1:8" x14ac:dyDescent="0.35">
      <c r="A5758" s="8" t="str">
        <f t="shared" si="190"/>
        <v>Consumo per cápita (kg ó litros por individuo)Queso Ing.NIVEL MEDIO</v>
      </c>
      <c r="B5758" s="8" t="s">
        <v>266</v>
      </c>
      <c r="C5758" s="8">
        <v>0</v>
      </c>
      <c r="D5758" t="s">
        <v>247</v>
      </c>
      <c r="E5758" s="24">
        <v>1.5398761533184</v>
      </c>
      <c r="F5758" s="24">
        <v>1.50468253013296</v>
      </c>
      <c r="G5758" s="24">
        <v>1.21163066194354</v>
      </c>
      <c r="H5758" s="9">
        <v>0</v>
      </c>
    </row>
    <row r="5759" spans="1:8" x14ac:dyDescent="0.35">
      <c r="A5759" s="8" t="str">
        <f t="shared" si="190"/>
        <v>Consumo per cápita (kg ó litros por individuo)Queso Ing.NIVEL MEDIO BAJO</v>
      </c>
      <c r="B5759" s="8" t="s">
        <v>266</v>
      </c>
      <c r="C5759" s="8">
        <v>0</v>
      </c>
      <c r="D5759" t="s">
        <v>248</v>
      </c>
      <c r="E5759" s="24">
        <v>1.22307609606557</v>
      </c>
      <c r="F5759" s="24">
        <v>1.2719962503856701</v>
      </c>
      <c r="G5759" s="24">
        <v>1.3318481180330299</v>
      </c>
      <c r="H5759" s="9">
        <v>0</v>
      </c>
    </row>
    <row r="5760" spans="1:8" x14ac:dyDescent="0.35">
      <c r="A5760" s="8" t="str">
        <f t="shared" si="190"/>
        <v>Consumo per cápita (kg ó litros por individuo)Queso Ing.NIVEL BAJO</v>
      </c>
      <c r="B5760" s="8" t="s">
        <v>266</v>
      </c>
      <c r="C5760" s="8">
        <v>0</v>
      </c>
      <c r="D5760" t="s">
        <v>249</v>
      </c>
      <c r="E5760" s="24">
        <v>1.12865400860099</v>
      </c>
      <c r="F5760" s="24">
        <v>1.1253537574305199</v>
      </c>
      <c r="G5760" s="24">
        <v>1.02450744707997</v>
      </c>
      <c r="H5760" s="9">
        <v>0</v>
      </c>
    </row>
    <row r="5761" spans="1:8" x14ac:dyDescent="0.35">
      <c r="A5761" s="8" t="str">
        <f t="shared" si="190"/>
        <v>Consumo per cápita (kg ó litros por individuo)Queso Ing.HOMBRE</v>
      </c>
      <c r="B5761" s="8" t="s">
        <v>266</v>
      </c>
      <c r="C5761" s="8">
        <v>0</v>
      </c>
      <c r="D5761" t="s">
        <v>166</v>
      </c>
      <c r="E5761" s="24">
        <v>1.22851341511292</v>
      </c>
      <c r="F5761" s="24">
        <v>1.2541549799204701</v>
      </c>
      <c r="G5761" s="24">
        <v>1.2370888270629801</v>
      </c>
      <c r="H5761" s="9">
        <v>0</v>
      </c>
    </row>
    <row r="5762" spans="1:8" x14ac:dyDescent="0.35">
      <c r="A5762" s="8" t="str">
        <f t="shared" si="190"/>
        <v>Consumo per cápita (kg ó litros por individuo)Queso Ing.MUJER</v>
      </c>
      <c r="B5762" s="8" t="s">
        <v>266</v>
      </c>
      <c r="C5762" s="8">
        <v>0</v>
      </c>
      <c r="D5762" t="s">
        <v>167</v>
      </c>
      <c r="E5762" s="24">
        <v>1.4725430084492399</v>
      </c>
      <c r="F5762" s="24">
        <v>1.5352288809063399</v>
      </c>
      <c r="G5762" s="24">
        <v>1.41821527177674</v>
      </c>
      <c r="H5762" s="9">
        <v>0</v>
      </c>
    </row>
    <row r="5763" spans="1:8" x14ac:dyDescent="0.35">
      <c r="A5763" s="8" t="str">
        <f t="shared" ref="A5763:A5792" si="191">$I$4683&amp;$C$5763&amp;D5763</f>
        <v>Consumo per cápita (kg ó litros por individuo).Fruta Ing.T.ESPAÑA</v>
      </c>
      <c r="B5763" s="8" t="s">
        <v>266</v>
      </c>
      <c r="C5763" s="8" t="s">
        <v>96</v>
      </c>
      <c r="D5763" t="s">
        <v>138</v>
      </c>
      <c r="E5763" s="24">
        <v>0.43765349521276897</v>
      </c>
      <c r="F5763" s="24">
        <v>0.61506487115938502</v>
      </c>
      <c r="G5763" s="24">
        <v>0.482581300214316</v>
      </c>
      <c r="H5763" s="9">
        <v>0</v>
      </c>
    </row>
    <row r="5764" spans="1:8" x14ac:dyDescent="0.35">
      <c r="A5764" s="8" t="str">
        <f t="shared" si="191"/>
        <v>Consumo per cápita (kg ó litros por individuo).Fruta Ing.BCN AM</v>
      </c>
      <c r="B5764" s="8" t="s">
        <v>266</v>
      </c>
      <c r="C5764" s="8">
        <v>0</v>
      </c>
      <c r="D5764" t="s">
        <v>140</v>
      </c>
      <c r="E5764" s="24">
        <v>0.43510338091214401</v>
      </c>
      <c r="F5764" s="24">
        <v>1.42500781508481</v>
      </c>
      <c r="G5764" s="24">
        <v>0.61196669764244105</v>
      </c>
      <c r="H5764" s="9">
        <v>0</v>
      </c>
    </row>
    <row r="5765" spans="1:8" x14ac:dyDescent="0.35">
      <c r="A5765" s="8" t="str">
        <f t="shared" si="191"/>
        <v>Consumo per cápita (kg ó litros por individuo).Fruta Ing.REST.CAT ARAGON</v>
      </c>
      <c r="B5765" s="8" t="s">
        <v>266</v>
      </c>
      <c r="C5765" s="8">
        <v>0</v>
      </c>
      <c r="D5765" t="s">
        <v>141</v>
      </c>
      <c r="E5765" s="24">
        <v>0.30465230909927898</v>
      </c>
      <c r="F5765" s="24">
        <v>0.362658532950691</v>
      </c>
      <c r="G5765" s="24">
        <v>0.33033151614597001</v>
      </c>
      <c r="H5765" s="9">
        <v>0</v>
      </c>
    </row>
    <row r="5766" spans="1:8" x14ac:dyDescent="0.35">
      <c r="A5766" s="8" t="str">
        <f t="shared" si="191"/>
        <v>Consumo per cápita (kg ó litros por individuo).Fruta Ing.LEVANTE</v>
      </c>
      <c r="B5766" s="8" t="s">
        <v>266</v>
      </c>
      <c r="C5766" s="8">
        <v>0</v>
      </c>
      <c r="D5766" t="s">
        <v>142</v>
      </c>
      <c r="E5766" s="24">
        <v>0.71950143418939805</v>
      </c>
      <c r="F5766" s="24">
        <v>0.97311054727236901</v>
      </c>
      <c r="G5766" s="24">
        <v>0.417490745572691</v>
      </c>
      <c r="H5766" s="9">
        <v>0</v>
      </c>
    </row>
    <row r="5767" spans="1:8" x14ac:dyDescent="0.35">
      <c r="A5767" s="8" t="str">
        <f t="shared" si="191"/>
        <v>Consumo per cápita (kg ó litros por individuo).Fruta Ing.ANDALUCIA</v>
      </c>
      <c r="B5767" s="8" t="s">
        <v>266</v>
      </c>
      <c r="C5767" s="8">
        <v>0</v>
      </c>
      <c r="D5767" t="s">
        <v>143</v>
      </c>
      <c r="E5767" s="24">
        <v>0.21285541816988701</v>
      </c>
      <c r="F5767" s="24">
        <v>0.22980948474824101</v>
      </c>
      <c r="G5767" s="24">
        <v>0.23728412735035301</v>
      </c>
      <c r="H5767" s="9">
        <v>0</v>
      </c>
    </row>
    <row r="5768" spans="1:8" x14ac:dyDescent="0.35">
      <c r="A5768" s="8" t="str">
        <f t="shared" si="191"/>
        <v>Consumo per cápita (kg ó litros por individuo).Fruta Ing.MDD AM</v>
      </c>
      <c r="B5768" s="8" t="s">
        <v>266</v>
      </c>
      <c r="C5768" s="8">
        <v>0</v>
      </c>
      <c r="D5768" t="s">
        <v>144</v>
      </c>
      <c r="E5768" s="24">
        <v>0.45571370942481199</v>
      </c>
      <c r="F5768" s="24">
        <v>0.75876093247151899</v>
      </c>
      <c r="G5768" s="24">
        <v>0.71090975520954003</v>
      </c>
      <c r="H5768" s="9">
        <v>0</v>
      </c>
    </row>
    <row r="5769" spans="1:8" x14ac:dyDescent="0.35">
      <c r="A5769" s="8" t="str">
        <f t="shared" si="191"/>
        <v>Consumo per cápita (kg ó litros por individuo).Fruta Ing.RTO CENTRO</v>
      </c>
      <c r="B5769" s="8" t="s">
        <v>266</v>
      </c>
      <c r="C5769" s="8">
        <v>0</v>
      </c>
      <c r="D5769" t="s">
        <v>145</v>
      </c>
      <c r="E5769" s="24">
        <v>0.550080905383178</v>
      </c>
      <c r="F5769" s="24">
        <v>0.45980984815333098</v>
      </c>
      <c r="G5769" s="24">
        <v>0.84540407615211299</v>
      </c>
      <c r="H5769" s="9">
        <v>0</v>
      </c>
    </row>
    <row r="5770" spans="1:8" x14ac:dyDescent="0.35">
      <c r="A5770" s="8" t="str">
        <f t="shared" si="191"/>
        <v>Consumo per cápita (kg ó litros por individuo).Fruta Ing.NORTE-CENTRO</v>
      </c>
      <c r="B5770" s="8" t="s">
        <v>266</v>
      </c>
      <c r="C5770" s="8">
        <v>0</v>
      </c>
      <c r="D5770" t="s">
        <v>146</v>
      </c>
      <c r="E5770" s="24">
        <v>0.40015713257976399</v>
      </c>
      <c r="F5770" s="24">
        <v>0.54488125966980405</v>
      </c>
      <c r="G5770" s="24">
        <v>0.66638052094818501</v>
      </c>
      <c r="H5770" s="9">
        <v>0</v>
      </c>
    </row>
    <row r="5771" spans="1:8" x14ac:dyDescent="0.35">
      <c r="A5771" s="8" t="str">
        <f t="shared" si="191"/>
        <v>Consumo per cápita (kg ó litros por individuo).Fruta Ing.NOROESTE</v>
      </c>
      <c r="B5771" s="8" t="s">
        <v>266</v>
      </c>
      <c r="C5771" s="8">
        <v>0</v>
      </c>
      <c r="D5771" t="s">
        <v>147</v>
      </c>
      <c r="E5771" s="24">
        <v>0.546952851493968</v>
      </c>
      <c r="F5771" s="24">
        <v>0.40666009507435202</v>
      </c>
      <c r="G5771" s="24">
        <v>0.31137253656831199</v>
      </c>
      <c r="H5771" s="9">
        <v>0</v>
      </c>
    </row>
    <row r="5772" spans="1:8" x14ac:dyDescent="0.35">
      <c r="A5772" s="8" t="str">
        <f t="shared" si="191"/>
        <v>Consumo per cápita (kg ó litros por individuo).Fruta Ing.&lt;2MIL</v>
      </c>
      <c r="B5772" s="8" t="s">
        <v>266</v>
      </c>
      <c r="C5772" s="8">
        <v>0</v>
      </c>
      <c r="D5772" t="s">
        <v>148</v>
      </c>
      <c r="E5772" s="24">
        <v>0.48410766531508898</v>
      </c>
      <c r="F5772" s="24">
        <v>0.43229946816625198</v>
      </c>
      <c r="G5772" s="24">
        <v>0.14147607400982501</v>
      </c>
      <c r="H5772" s="9">
        <v>0</v>
      </c>
    </row>
    <row r="5773" spans="1:8" x14ac:dyDescent="0.35">
      <c r="A5773" s="8" t="str">
        <f t="shared" si="191"/>
        <v>Consumo per cápita (kg ó litros por individuo).Fruta Ing.2-5MIL</v>
      </c>
      <c r="B5773" s="8" t="s">
        <v>266</v>
      </c>
      <c r="C5773" s="8">
        <v>0</v>
      </c>
      <c r="D5773" t="s">
        <v>149</v>
      </c>
      <c r="E5773" s="24">
        <v>0.170860219315071</v>
      </c>
      <c r="F5773" s="24">
        <v>0.15419999761886999</v>
      </c>
      <c r="G5773" s="24">
        <v>0.151773229356339</v>
      </c>
      <c r="H5773" s="9">
        <v>0</v>
      </c>
    </row>
    <row r="5774" spans="1:8" x14ac:dyDescent="0.35">
      <c r="A5774" s="8" t="str">
        <f t="shared" si="191"/>
        <v>Consumo per cápita (kg ó litros por individuo).Fruta Ing.5-10MIL</v>
      </c>
      <c r="B5774" s="8" t="s">
        <v>266</v>
      </c>
      <c r="C5774" s="8">
        <v>0</v>
      </c>
      <c r="D5774" t="s">
        <v>150</v>
      </c>
      <c r="E5774" s="24">
        <v>0.37223437835360601</v>
      </c>
      <c r="F5774" s="24">
        <v>0.65634822144189298</v>
      </c>
      <c r="G5774" s="24">
        <v>0.23542745807600901</v>
      </c>
      <c r="H5774" s="9">
        <v>0</v>
      </c>
    </row>
    <row r="5775" spans="1:8" x14ac:dyDescent="0.35">
      <c r="A5775" s="8" t="str">
        <f t="shared" si="191"/>
        <v>Consumo per cápita (kg ó litros por individuo).Fruta Ing.10-30MIL</v>
      </c>
      <c r="B5775" s="8" t="s">
        <v>266</v>
      </c>
      <c r="C5775" s="8">
        <v>0</v>
      </c>
      <c r="D5775" t="s">
        <v>151</v>
      </c>
      <c r="E5775" s="24">
        <v>0.33424969614332201</v>
      </c>
      <c r="F5775" s="24">
        <v>0.48216240277820699</v>
      </c>
      <c r="G5775" s="24">
        <v>0.68792888560468701</v>
      </c>
      <c r="H5775" s="9">
        <v>0</v>
      </c>
    </row>
    <row r="5776" spans="1:8" x14ac:dyDescent="0.35">
      <c r="A5776" s="8" t="str">
        <f t="shared" si="191"/>
        <v>Consumo per cápita (kg ó litros por individuo).Fruta Ing.30-100MIL</v>
      </c>
      <c r="B5776" s="8" t="s">
        <v>266</v>
      </c>
      <c r="C5776" s="8">
        <v>0</v>
      </c>
      <c r="D5776" t="s">
        <v>152</v>
      </c>
      <c r="E5776" s="24">
        <v>0.37398833469216802</v>
      </c>
      <c r="F5776" s="24">
        <v>0.34833255611425201</v>
      </c>
      <c r="G5776" s="24">
        <v>0.27181174161424398</v>
      </c>
      <c r="H5776" s="9">
        <v>0</v>
      </c>
    </row>
    <row r="5777" spans="1:8" x14ac:dyDescent="0.35">
      <c r="A5777" s="8" t="str">
        <f t="shared" si="191"/>
        <v>Consumo per cápita (kg ó litros por individuo).Fruta Ing.100-200MIL</v>
      </c>
      <c r="B5777" s="8" t="s">
        <v>266</v>
      </c>
      <c r="C5777" s="8">
        <v>0</v>
      </c>
      <c r="D5777" t="s">
        <v>153</v>
      </c>
      <c r="E5777" s="24">
        <v>0.31345233936894801</v>
      </c>
      <c r="F5777" s="24">
        <v>1.3142710527121699</v>
      </c>
      <c r="G5777" s="24">
        <v>0.48762371974357799</v>
      </c>
      <c r="H5777" s="9">
        <v>0</v>
      </c>
    </row>
    <row r="5778" spans="1:8" x14ac:dyDescent="0.35">
      <c r="A5778" s="8" t="str">
        <f t="shared" si="191"/>
        <v>Consumo per cápita (kg ó litros por individuo).Fruta Ing.200-500MIL</v>
      </c>
      <c r="B5778" s="8" t="s">
        <v>266</v>
      </c>
      <c r="C5778" s="8">
        <v>0</v>
      </c>
      <c r="D5778" t="s">
        <v>154</v>
      </c>
      <c r="E5778" s="24">
        <v>0.78671512834342205</v>
      </c>
      <c r="F5778" s="24">
        <v>0.67086682131798303</v>
      </c>
      <c r="G5778" s="24">
        <v>0.80847274843021699</v>
      </c>
      <c r="H5778" s="9">
        <v>0</v>
      </c>
    </row>
    <row r="5779" spans="1:8" x14ac:dyDescent="0.35">
      <c r="A5779" s="8" t="str">
        <f t="shared" si="191"/>
        <v>Consumo per cápita (kg ó litros por individuo).Fruta Ing.&gt;500MIL</v>
      </c>
      <c r="B5779" s="8" t="s">
        <v>266</v>
      </c>
      <c r="C5779" s="8">
        <v>0</v>
      </c>
      <c r="D5779" t="s">
        <v>155</v>
      </c>
      <c r="E5779" s="24">
        <v>0.54969030982100697</v>
      </c>
      <c r="F5779" s="24">
        <v>0.83194095236837196</v>
      </c>
      <c r="G5779" s="24">
        <v>0.62950566246115303</v>
      </c>
      <c r="H5779" s="9">
        <v>0</v>
      </c>
    </row>
    <row r="5780" spans="1:8" x14ac:dyDescent="0.35">
      <c r="A5780" s="8" t="str">
        <f t="shared" si="191"/>
        <v>Consumo per cápita (kg ó litros por individuo).Fruta Ing.DE 15 A 19 AÑOS</v>
      </c>
      <c r="B5780" s="8" t="s">
        <v>266</v>
      </c>
      <c r="C5780" s="8">
        <v>0</v>
      </c>
      <c r="D5780" t="s">
        <v>156</v>
      </c>
      <c r="E5780" s="24">
        <v>0.19790648474070799</v>
      </c>
      <c r="F5780" s="24">
        <v>2.9718134176203101E-2</v>
      </c>
      <c r="G5780" s="24">
        <v>2.8312519928826701E-2</v>
      </c>
      <c r="H5780" s="9">
        <v>0</v>
      </c>
    </row>
    <row r="5781" spans="1:8" x14ac:dyDescent="0.35">
      <c r="A5781" s="8" t="str">
        <f t="shared" si="191"/>
        <v>Consumo per cápita (kg ó litros por individuo).Fruta Ing.DE 20 A 24 AÑOS</v>
      </c>
      <c r="B5781" s="8" t="s">
        <v>266</v>
      </c>
      <c r="C5781" s="8">
        <v>0</v>
      </c>
      <c r="D5781" t="s">
        <v>157</v>
      </c>
      <c r="E5781" s="24">
        <v>9.8800028581925603E-2</v>
      </c>
      <c r="F5781" s="24">
        <v>0.205000328781728</v>
      </c>
      <c r="G5781" s="24">
        <v>0.33701010710141199</v>
      </c>
      <c r="H5781" s="9">
        <v>0</v>
      </c>
    </row>
    <row r="5782" spans="1:8" x14ac:dyDescent="0.35">
      <c r="A5782" s="8" t="str">
        <f t="shared" si="191"/>
        <v>Consumo per cápita (kg ó litros por individuo).Fruta Ing.DE 25 A 34 AÑOS</v>
      </c>
      <c r="B5782" s="8" t="s">
        <v>266</v>
      </c>
      <c r="C5782" s="8">
        <v>0</v>
      </c>
      <c r="D5782" t="s">
        <v>158</v>
      </c>
      <c r="E5782" s="24">
        <v>0.17021443944028899</v>
      </c>
      <c r="F5782" s="24">
        <v>0.18853204704145901</v>
      </c>
      <c r="G5782" s="24">
        <v>0.19997668756849299</v>
      </c>
      <c r="H5782" s="9">
        <v>0</v>
      </c>
    </row>
    <row r="5783" spans="1:8" x14ac:dyDescent="0.35">
      <c r="A5783" s="8" t="str">
        <f t="shared" si="191"/>
        <v>Consumo per cápita (kg ó litros por individuo).Fruta Ing.DE 35 A 49 AÑOS</v>
      </c>
      <c r="B5783" s="8" t="s">
        <v>266</v>
      </c>
      <c r="C5783" s="8">
        <v>0</v>
      </c>
      <c r="D5783" t="s">
        <v>159</v>
      </c>
      <c r="E5783" s="24">
        <v>0.37457231137838398</v>
      </c>
      <c r="F5783" s="24">
        <v>0.59423858678260699</v>
      </c>
      <c r="G5783" s="24">
        <v>0.23342375973068399</v>
      </c>
      <c r="H5783" s="9">
        <v>0</v>
      </c>
    </row>
    <row r="5784" spans="1:8" x14ac:dyDescent="0.35">
      <c r="A5784" s="8" t="str">
        <f t="shared" si="191"/>
        <v>Consumo per cápita (kg ó litros por individuo).Fruta Ing.DE 50 A 59 AÑOS</v>
      </c>
      <c r="B5784" s="8" t="s">
        <v>266</v>
      </c>
      <c r="C5784" s="8">
        <v>0</v>
      </c>
      <c r="D5784" t="s">
        <v>160</v>
      </c>
      <c r="E5784" s="24">
        <v>0.55339990756509405</v>
      </c>
      <c r="F5784" s="24">
        <v>0.57623065705846599</v>
      </c>
      <c r="G5784" s="24">
        <v>0.53280275475032501</v>
      </c>
      <c r="H5784" s="9">
        <v>0</v>
      </c>
    </row>
    <row r="5785" spans="1:8" x14ac:dyDescent="0.35">
      <c r="A5785" s="8" t="str">
        <f t="shared" si="191"/>
        <v>Consumo per cápita (kg ó litros por individuo).Fruta Ing.DE 60 A 75 AÑOS</v>
      </c>
      <c r="B5785" s="8" t="s">
        <v>266</v>
      </c>
      <c r="C5785" s="8">
        <v>0</v>
      </c>
      <c r="D5785" t="s">
        <v>161</v>
      </c>
      <c r="E5785" s="24">
        <v>0.75845723321547898</v>
      </c>
      <c r="F5785" s="24">
        <v>1.2405548912900499</v>
      </c>
      <c r="G5785" s="24">
        <v>1.10057359573118</v>
      </c>
      <c r="H5785" s="9">
        <v>0</v>
      </c>
    </row>
    <row r="5786" spans="1:8" x14ac:dyDescent="0.35">
      <c r="A5786" s="8" t="str">
        <f t="shared" si="191"/>
        <v>Consumo per cápita (kg ó litros por individuo).Fruta Ing.NIVEL ALTO</v>
      </c>
      <c r="B5786" s="8" t="s">
        <v>266</v>
      </c>
      <c r="C5786" s="8">
        <v>0</v>
      </c>
      <c r="D5786" t="s">
        <v>245</v>
      </c>
      <c r="E5786" s="24">
        <v>0.39451471540605798</v>
      </c>
      <c r="F5786" s="24">
        <v>0.38507653677042902</v>
      </c>
      <c r="G5786" s="24">
        <v>0.38674153876984402</v>
      </c>
      <c r="H5786" s="9">
        <v>0</v>
      </c>
    </row>
    <row r="5787" spans="1:8" x14ac:dyDescent="0.35">
      <c r="A5787" s="8" t="str">
        <f t="shared" si="191"/>
        <v>Consumo per cápita (kg ó litros por individuo).Fruta Ing.NIVEL MEDIO ALTO</v>
      </c>
      <c r="B5787" s="8" t="s">
        <v>266</v>
      </c>
      <c r="C5787" s="8">
        <v>0</v>
      </c>
      <c r="D5787" t="s">
        <v>246</v>
      </c>
      <c r="E5787" s="24">
        <v>0.304009744876863</v>
      </c>
      <c r="F5787" s="24">
        <v>0.71591397669677803</v>
      </c>
      <c r="G5787" s="24">
        <v>0.388413791727653</v>
      </c>
      <c r="H5787" s="9">
        <v>0</v>
      </c>
    </row>
    <row r="5788" spans="1:8" x14ac:dyDescent="0.35">
      <c r="A5788" s="8" t="str">
        <f t="shared" si="191"/>
        <v>Consumo per cápita (kg ó litros por individuo).Fruta Ing.NIVEL MEDIO</v>
      </c>
      <c r="B5788" s="8" t="s">
        <v>266</v>
      </c>
      <c r="C5788" s="8">
        <v>0</v>
      </c>
      <c r="D5788" t="s">
        <v>247</v>
      </c>
      <c r="E5788" s="24">
        <v>0.545774228219154</v>
      </c>
      <c r="F5788" s="24">
        <v>0.67676149388523399</v>
      </c>
      <c r="G5788" s="24">
        <v>0.472883572063516</v>
      </c>
      <c r="H5788" s="9">
        <v>0</v>
      </c>
    </row>
    <row r="5789" spans="1:8" x14ac:dyDescent="0.35">
      <c r="A5789" s="8" t="str">
        <f t="shared" si="191"/>
        <v>Consumo per cápita (kg ó litros por individuo).Fruta Ing.NIVEL MEDIO BAJO</v>
      </c>
      <c r="B5789" s="8" t="s">
        <v>266</v>
      </c>
      <c r="C5789" s="8">
        <v>0</v>
      </c>
      <c r="D5789" t="s">
        <v>248</v>
      </c>
      <c r="E5789" s="24">
        <v>0.42067264617685002</v>
      </c>
      <c r="F5789" s="24">
        <v>0.30432088290415898</v>
      </c>
      <c r="G5789" s="24">
        <v>0.55365956013599205</v>
      </c>
      <c r="H5789" s="9">
        <v>0</v>
      </c>
    </row>
    <row r="5790" spans="1:8" x14ac:dyDescent="0.35">
      <c r="A5790" s="8" t="str">
        <f t="shared" si="191"/>
        <v>Consumo per cápita (kg ó litros por individuo).Fruta Ing.NIVEL BAJO</v>
      </c>
      <c r="B5790" s="8" t="s">
        <v>266</v>
      </c>
      <c r="C5790" s="8">
        <v>0</v>
      </c>
      <c r="D5790" t="s">
        <v>249</v>
      </c>
      <c r="E5790" s="24">
        <v>0.462482498143164</v>
      </c>
      <c r="F5790" s="24">
        <v>0.93229242369284704</v>
      </c>
      <c r="G5790" s="24">
        <v>0.60554757924985003</v>
      </c>
      <c r="H5790" s="9">
        <v>0</v>
      </c>
    </row>
    <row r="5791" spans="1:8" x14ac:dyDescent="0.35">
      <c r="A5791" s="8" t="str">
        <f t="shared" si="191"/>
        <v>Consumo per cápita (kg ó litros por individuo).Fruta Ing.HOMBRE</v>
      </c>
      <c r="B5791" s="8" t="s">
        <v>266</v>
      </c>
      <c r="C5791" s="8">
        <v>0</v>
      </c>
      <c r="D5791" t="s">
        <v>166</v>
      </c>
      <c r="E5791" s="24">
        <v>0.363138487045639</v>
      </c>
      <c r="F5791" s="24">
        <v>0.50917386329232295</v>
      </c>
      <c r="G5791" s="24">
        <v>0.43726368675217703</v>
      </c>
      <c r="H5791" s="9">
        <v>0</v>
      </c>
    </row>
    <row r="5792" spans="1:8" x14ac:dyDescent="0.35">
      <c r="A5792" s="8" t="str">
        <f t="shared" si="191"/>
        <v>Consumo per cápita (kg ó litros por individuo).Fruta Ing.MUJER</v>
      </c>
      <c r="B5792" s="8" t="s">
        <v>266</v>
      </c>
      <c r="C5792" s="8">
        <v>0</v>
      </c>
      <c r="D5792" t="s">
        <v>167</v>
      </c>
      <c r="E5792" s="24">
        <v>0.51127986598783004</v>
      </c>
      <c r="F5792" s="24">
        <v>0.719518334590733</v>
      </c>
      <c r="G5792" s="24">
        <v>0.52736846874879095</v>
      </c>
      <c r="H5792" s="9">
        <v>0</v>
      </c>
    </row>
    <row r="5793" spans="1:8" x14ac:dyDescent="0.35">
      <c r="A5793" s="8" t="str">
        <f t="shared" ref="A5793:A5822" si="192">$I$4683&amp;$C$5793&amp;D5793</f>
        <v>Consumo per cápita (kg ó litros por individuo)Fruta Fresca IngT.ESPAÑA</v>
      </c>
      <c r="B5793" s="8" t="s">
        <v>266</v>
      </c>
      <c r="C5793" s="8" t="s">
        <v>97</v>
      </c>
      <c r="D5793" t="s">
        <v>138</v>
      </c>
      <c r="E5793" s="24">
        <v>0.41412391113872998</v>
      </c>
      <c r="F5793" s="24">
        <v>0.59040304298799395</v>
      </c>
      <c r="G5793" s="24">
        <v>0.46040707580888302</v>
      </c>
      <c r="H5793" s="9">
        <v>0</v>
      </c>
    </row>
    <row r="5794" spans="1:8" x14ac:dyDescent="0.35">
      <c r="A5794" s="8" t="str">
        <f t="shared" si="192"/>
        <v>Consumo per cápita (kg ó litros por individuo)Fruta Fresca IngBCN AM</v>
      </c>
      <c r="B5794" s="8" t="s">
        <v>266</v>
      </c>
      <c r="C5794" s="8">
        <v>0</v>
      </c>
      <c r="D5794" t="s">
        <v>140</v>
      </c>
      <c r="E5794" s="24">
        <v>0.427740951186448</v>
      </c>
      <c r="F5794" s="24">
        <v>1.4180549099174999</v>
      </c>
      <c r="G5794" s="24">
        <v>0.60825694921226203</v>
      </c>
      <c r="H5794" s="9">
        <v>0</v>
      </c>
    </row>
    <row r="5795" spans="1:8" x14ac:dyDescent="0.35">
      <c r="A5795" s="8" t="str">
        <f t="shared" si="192"/>
        <v>Consumo per cápita (kg ó litros por individuo)Fruta Fresca IngREST.CAT ARAGON</v>
      </c>
      <c r="B5795" s="8" t="s">
        <v>266</v>
      </c>
      <c r="C5795" s="8">
        <v>0</v>
      </c>
      <c r="D5795" t="s">
        <v>141</v>
      </c>
      <c r="E5795" s="24">
        <v>0.30071289600501999</v>
      </c>
      <c r="F5795" s="24">
        <v>0.35689429583772703</v>
      </c>
      <c r="G5795" s="24">
        <v>0.32534401928734202</v>
      </c>
      <c r="H5795" s="9">
        <v>0</v>
      </c>
    </row>
    <row r="5796" spans="1:8" x14ac:dyDescent="0.35">
      <c r="A5796" s="8" t="str">
        <f t="shared" si="192"/>
        <v>Consumo per cápita (kg ó litros por individuo)Fruta Fresca IngLEVANTE</v>
      </c>
      <c r="B5796" s="8" t="s">
        <v>266</v>
      </c>
      <c r="C5796" s="8">
        <v>0</v>
      </c>
      <c r="D5796" t="s">
        <v>142</v>
      </c>
      <c r="E5796" s="24">
        <v>0.68849417341799402</v>
      </c>
      <c r="F5796" s="24">
        <v>0.92600440488995495</v>
      </c>
      <c r="G5796" s="24">
        <v>0.38249193966612699</v>
      </c>
      <c r="H5796" s="9">
        <v>0</v>
      </c>
    </row>
    <row r="5797" spans="1:8" x14ac:dyDescent="0.35">
      <c r="A5797" s="8" t="str">
        <f t="shared" si="192"/>
        <v>Consumo per cápita (kg ó litros por individuo)Fruta Fresca IngANDALUCIA</v>
      </c>
      <c r="B5797" s="8" t="s">
        <v>266</v>
      </c>
      <c r="C5797" s="8">
        <v>0</v>
      </c>
      <c r="D5797" t="s">
        <v>143</v>
      </c>
      <c r="E5797" s="24">
        <v>0.183486494291904</v>
      </c>
      <c r="F5797" s="24">
        <v>0.197978781993111</v>
      </c>
      <c r="G5797" s="24">
        <v>0.20746460101172701</v>
      </c>
      <c r="H5797" s="9">
        <v>0</v>
      </c>
    </row>
    <row r="5798" spans="1:8" x14ac:dyDescent="0.35">
      <c r="A5798" s="8" t="str">
        <f t="shared" si="192"/>
        <v>Consumo per cápita (kg ó litros por individuo)Fruta Fresca IngMDD AM</v>
      </c>
      <c r="B5798" s="8" t="s">
        <v>266</v>
      </c>
      <c r="C5798" s="8">
        <v>0</v>
      </c>
      <c r="D5798" t="s">
        <v>144</v>
      </c>
      <c r="E5798" s="24">
        <v>0.43903550674650399</v>
      </c>
      <c r="F5798" s="24">
        <v>0.743740588568366</v>
      </c>
      <c r="G5798" s="24">
        <v>0.70001090072185901</v>
      </c>
      <c r="H5798" s="9">
        <v>0</v>
      </c>
    </row>
    <row r="5799" spans="1:8" x14ac:dyDescent="0.35">
      <c r="A5799" s="8" t="str">
        <f t="shared" si="192"/>
        <v>Consumo per cápita (kg ó litros por individuo)Fruta Fresca IngRTO CENTRO</v>
      </c>
      <c r="B5799" s="8" t="s">
        <v>266</v>
      </c>
      <c r="C5799" s="8">
        <v>0</v>
      </c>
      <c r="D5799" t="s">
        <v>145</v>
      </c>
      <c r="E5799" s="24">
        <v>0.51531044234192802</v>
      </c>
      <c r="F5799" s="24">
        <v>0.43126235596796803</v>
      </c>
      <c r="G5799" s="24">
        <v>0.82575535938465205</v>
      </c>
      <c r="H5799" s="9">
        <v>0</v>
      </c>
    </row>
    <row r="5800" spans="1:8" x14ac:dyDescent="0.35">
      <c r="A5800" s="8" t="str">
        <f t="shared" si="192"/>
        <v>Consumo per cápita (kg ó litros por individuo)Fruta Fresca IngNORTE-CENTRO</v>
      </c>
      <c r="B5800" s="8" t="s">
        <v>266</v>
      </c>
      <c r="C5800" s="8">
        <v>0</v>
      </c>
      <c r="D5800" t="s">
        <v>146</v>
      </c>
      <c r="E5800" s="24">
        <v>0.34727822743793202</v>
      </c>
      <c r="F5800" s="24">
        <v>0.50797319985301703</v>
      </c>
      <c r="G5800" s="24">
        <v>0.606497730968247</v>
      </c>
      <c r="H5800" s="9">
        <v>0</v>
      </c>
    </row>
    <row r="5801" spans="1:8" x14ac:dyDescent="0.35">
      <c r="A5801" s="8" t="str">
        <f t="shared" si="192"/>
        <v>Consumo per cápita (kg ó litros por individuo)Fruta Fresca IngNOROESTE</v>
      </c>
      <c r="B5801" s="8" t="s">
        <v>266</v>
      </c>
      <c r="C5801" s="8">
        <v>0</v>
      </c>
      <c r="D5801" t="s">
        <v>147</v>
      </c>
      <c r="E5801" s="24">
        <v>0.53654463258359997</v>
      </c>
      <c r="F5801" s="24">
        <v>0.39383632069160102</v>
      </c>
      <c r="G5801" s="24">
        <v>0.30347695513911099</v>
      </c>
      <c r="H5801" s="9">
        <v>0</v>
      </c>
    </row>
    <row r="5802" spans="1:8" x14ac:dyDescent="0.35">
      <c r="A5802" s="8" t="str">
        <f t="shared" si="192"/>
        <v>Consumo per cápita (kg ó litros por individuo)Fruta Fresca Ing&lt;2MIL</v>
      </c>
      <c r="B5802" s="8" t="s">
        <v>266</v>
      </c>
      <c r="C5802" s="8">
        <v>0</v>
      </c>
      <c r="D5802" t="s">
        <v>148</v>
      </c>
      <c r="E5802" s="24">
        <v>0.467481750686291</v>
      </c>
      <c r="F5802" s="24">
        <v>0.42343265151549397</v>
      </c>
      <c r="G5802" s="24">
        <v>0.13739691576042201</v>
      </c>
      <c r="H5802" s="9">
        <v>0</v>
      </c>
    </row>
    <row r="5803" spans="1:8" x14ac:dyDescent="0.35">
      <c r="A5803" s="8" t="str">
        <f t="shared" si="192"/>
        <v>Consumo per cápita (kg ó litros por individuo)Fruta Fresca Ing2-5MIL</v>
      </c>
      <c r="B5803" s="8" t="s">
        <v>266</v>
      </c>
      <c r="C5803" s="8">
        <v>0</v>
      </c>
      <c r="D5803" t="s">
        <v>149</v>
      </c>
      <c r="E5803" s="24">
        <v>0.16939691296526699</v>
      </c>
      <c r="F5803" s="24">
        <v>0.14912035302078</v>
      </c>
      <c r="G5803" s="24">
        <v>0.149598115020463</v>
      </c>
      <c r="H5803" s="9">
        <v>0</v>
      </c>
    </row>
    <row r="5804" spans="1:8" x14ac:dyDescent="0.35">
      <c r="A5804" s="8" t="str">
        <f t="shared" si="192"/>
        <v>Consumo per cápita (kg ó litros por individuo)Fruta Fresca Ing5-10MIL</v>
      </c>
      <c r="B5804" s="8" t="s">
        <v>266</v>
      </c>
      <c r="C5804" s="8">
        <v>0</v>
      </c>
      <c r="D5804" t="s">
        <v>150</v>
      </c>
      <c r="E5804" s="24">
        <v>0.36754767577768599</v>
      </c>
      <c r="F5804" s="24">
        <v>0.650253551417312</v>
      </c>
      <c r="G5804" s="24">
        <v>0.222633081757971</v>
      </c>
      <c r="H5804" s="9">
        <v>0</v>
      </c>
    </row>
    <row r="5805" spans="1:8" x14ac:dyDescent="0.35">
      <c r="A5805" s="8" t="str">
        <f t="shared" si="192"/>
        <v>Consumo per cápita (kg ó litros por individuo)Fruta Fresca Ing10-30MIL</v>
      </c>
      <c r="B5805" s="8" t="s">
        <v>266</v>
      </c>
      <c r="C5805" s="8">
        <v>0</v>
      </c>
      <c r="D5805" t="s">
        <v>151</v>
      </c>
      <c r="E5805" s="24">
        <v>0.31521232869000099</v>
      </c>
      <c r="F5805" s="24">
        <v>0.45221238513294698</v>
      </c>
      <c r="G5805" s="24">
        <v>0.65859287360736496</v>
      </c>
      <c r="H5805" s="9">
        <v>0</v>
      </c>
    </row>
    <row r="5806" spans="1:8" x14ac:dyDescent="0.35">
      <c r="A5806" s="8" t="str">
        <f t="shared" si="192"/>
        <v>Consumo per cápita (kg ó litros por individuo)Fruta Fresca Ing30-100MIL</v>
      </c>
      <c r="B5806" s="8" t="s">
        <v>266</v>
      </c>
      <c r="C5806" s="8">
        <v>0</v>
      </c>
      <c r="D5806" t="s">
        <v>152</v>
      </c>
      <c r="E5806" s="24">
        <v>0.34288661033701801</v>
      </c>
      <c r="F5806" s="24">
        <v>0.32485251923076602</v>
      </c>
      <c r="G5806" s="24">
        <v>0.25380261757997502</v>
      </c>
      <c r="H5806" s="9">
        <v>0</v>
      </c>
    </row>
    <row r="5807" spans="1:8" x14ac:dyDescent="0.35">
      <c r="A5807" s="8" t="str">
        <f t="shared" si="192"/>
        <v>Consumo per cápita (kg ó litros por individuo)Fruta Fresca Ing100-200MIL</v>
      </c>
      <c r="B5807" s="8" t="s">
        <v>266</v>
      </c>
      <c r="C5807" s="8">
        <v>0</v>
      </c>
      <c r="D5807" t="s">
        <v>153</v>
      </c>
      <c r="E5807" s="24">
        <v>0.25922141272393201</v>
      </c>
      <c r="F5807" s="24">
        <v>1.26300152322954</v>
      </c>
      <c r="G5807" s="24">
        <v>0.43486323226678802</v>
      </c>
      <c r="H5807" s="9">
        <v>0</v>
      </c>
    </row>
    <row r="5808" spans="1:8" x14ac:dyDescent="0.35">
      <c r="A5808" s="8" t="str">
        <f t="shared" si="192"/>
        <v>Consumo per cápita (kg ó litros por individuo)Fruta Fresca Ing200-500MIL</v>
      </c>
      <c r="B5808" s="8" t="s">
        <v>266</v>
      </c>
      <c r="C5808" s="8">
        <v>0</v>
      </c>
      <c r="D5808" t="s">
        <v>154</v>
      </c>
      <c r="E5808" s="24">
        <v>0.759904862094399</v>
      </c>
      <c r="F5808" s="24">
        <v>0.63266892866331903</v>
      </c>
      <c r="G5808" s="24">
        <v>0.78171769768966204</v>
      </c>
      <c r="H5808" s="9">
        <v>0</v>
      </c>
    </row>
    <row r="5809" spans="1:8" x14ac:dyDescent="0.35">
      <c r="A5809" s="8" t="str">
        <f t="shared" si="192"/>
        <v>Consumo per cápita (kg ó litros por individuo)Fruta Fresca Ing&gt;500MIL</v>
      </c>
      <c r="B5809" s="8" t="s">
        <v>266</v>
      </c>
      <c r="C5809" s="8">
        <v>0</v>
      </c>
      <c r="D5809" t="s">
        <v>155</v>
      </c>
      <c r="E5809" s="24">
        <v>0.530931411626824</v>
      </c>
      <c r="F5809" s="24">
        <v>0.815919120511722</v>
      </c>
      <c r="G5809" s="24">
        <v>0.61373085157627705</v>
      </c>
      <c r="H5809" s="9">
        <v>0</v>
      </c>
    </row>
    <row r="5810" spans="1:8" x14ac:dyDescent="0.35">
      <c r="A5810" s="8" t="str">
        <f t="shared" si="192"/>
        <v>Consumo per cápita (kg ó litros por individuo)Fruta Fresca IngDE 15 A 19 AÑOS</v>
      </c>
      <c r="B5810" s="8" t="s">
        <v>266</v>
      </c>
      <c r="C5810" s="8">
        <v>0</v>
      </c>
      <c r="D5810" t="s">
        <v>156</v>
      </c>
      <c r="E5810" s="24">
        <v>0.19790648474070799</v>
      </c>
      <c r="F5810" s="24">
        <v>2.9718134176203101E-2</v>
      </c>
      <c r="G5810" s="24">
        <v>1.9281130910295999E-2</v>
      </c>
      <c r="H5810" s="9">
        <v>0</v>
      </c>
    </row>
    <row r="5811" spans="1:8" x14ac:dyDescent="0.35">
      <c r="A5811" s="8" t="str">
        <f t="shared" si="192"/>
        <v>Consumo per cápita (kg ó litros por individuo)Fruta Fresca IngDE 20 A 24 AÑOS</v>
      </c>
      <c r="B5811" s="8" t="s">
        <v>266</v>
      </c>
      <c r="C5811" s="8">
        <v>0</v>
      </c>
      <c r="D5811" t="s">
        <v>157</v>
      </c>
      <c r="E5811" s="24">
        <v>9.5055716902856302E-2</v>
      </c>
      <c r="F5811" s="24">
        <v>0.20206633197357901</v>
      </c>
      <c r="G5811" s="24">
        <v>0.33634108853983502</v>
      </c>
      <c r="H5811" s="9">
        <v>0</v>
      </c>
    </row>
    <row r="5812" spans="1:8" x14ac:dyDescent="0.35">
      <c r="A5812" s="8" t="str">
        <f t="shared" si="192"/>
        <v>Consumo per cápita (kg ó litros por individuo)Fruta Fresca IngDE 25 A 34 AÑOS</v>
      </c>
      <c r="B5812" s="8" t="s">
        <v>266</v>
      </c>
      <c r="C5812" s="8">
        <v>0</v>
      </c>
      <c r="D5812" t="s">
        <v>158</v>
      </c>
      <c r="E5812" s="24">
        <v>0.16720670110959199</v>
      </c>
      <c r="F5812" s="24">
        <v>0.18703050366166499</v>
      </c>
      <c r="G5812" s="24">
        <v>0.19572500945331001</v>
      </c>
      <c r="H5812" s="9">
        <v>0</v>
      </c>
    </row>
    <row r="5813" spans="1:8" x14ac:dyDescent="0.35">
      <c r="A5813" s="8" t="str">
        <f t="shared" si="192"/>
        <v>Consumo per cápita (kg ó litros por individuo)Fruta Fresca IngDE 35 A 49 AÑOS</v>
      </c>
      <c r="B5813" s="8" t="s">
        <v>266</v>
      </c>
      <c r="C5813" s="8">
        <v>0</v>
      </c>
      <c r="D5813" t="s">
        <v>159</v>
      </c>
      <c r="E5813" s="24">
        <v>0.35900417940596102</v>
      </c>
      <c r="F5813" s="24">
        <v>0.58231686013647299</v>
      </c>
      <c r="G5813" s="24">
        <v>0.22196754980338801</v>
      </c>
      <c r="H5813" s="9">
        <v>0</v>
      </c>
    </row>
    <row r="5814" spans="1:8" x14ac:dyDescent="0.35">
      <c r="A5814" s="8" t="str">
        <f t="shared" si="192"/>
        <v>Consumo per cápita (kg ó litros por individuo)Fruta Fresca IngDE 50 A 59 AÑOS</v>
      </c>
      <c r="B5814" s="8" t="s">
        <v>266</v>
      </c>
      <c r="C5814" s="8">
        <v>0</v>
      </c>
      <c r="D5814" t="s">
        <v>160</v>
      </c>
      <c r="E5814" s="24">
        <v>0.49984747047787198</v>
      </c>
      <c r="F5814" s="24">
        <v>0.51782512996586605</v>
      </c>
      <c r="G5814" s="24">
        <v>0.492267708478905</v>
      </c>
      <c r="H5814" s="9">
        <v>0</v>
      </c>
    </row>
    <row r="5815" spans="1:8" x14ac:dyDescent="0.35">
      <c r="A5815" s="8" t="str">
        <f t="shared" si="192"/>
        <v>Consumo per cápita (kg ó litros por individuo)Fruta Fresca IngDE 60 A 75 AÑOS</v>
      </c>
      <c r="B5815" s="8" t="s">
        <v>266</v>
      </c>
      <c r="C5815" s="8">
        <v>0</v>
      </c>
      <c r="D5815" t="s">
        <v>161</v>
      </c>
      <c r="E5815" s="24">
        <v>0.72486732899080797</v>
      </c>
      <c r="F5815" s="24">
        <v>1.20060633028453</v>
      </c>
      <c r="G5815" s="24">
        <v>1.0595256123425101</v>
      </c>
      <c r="H5815" s="9">
        <v>0</v>
      </c>
    </row>
    <row r="5816" spans="1:8" x14ac:dyDescent="0.35">
      <c r="A5816" s="8" t="str">
        <f t="shared" si="192"/>
        <v>Consumo per cápita (kg ó litros por individuo)Fruta Fresca IngNIVEL ALTO</v>
      </c>
      <c r="B5816" s="8" t="s">
        <v>266</v>
      </c>
      <c r="C5816" s="8">
        <v>0</v>
      </c>
      <c r="D5816" t="s">
        <v>245</v>
      </c>
      <c r="E5816" s="24">
        <v>0.37740025506114999</v>
      </c>
      <c r="F5816" s="24">
        <v>0.35241720284703099</v>
      </c>
      <c r="G5816" s="24">
        <v>0.36757826406566102</v>
      </c>
      <c r="H5816" s="9">
        <v>0</v>
      </c>
    </row>
    <row r="5817" spans="1:8" x14ac:dyDescent="0.35">
      <c r="A5817" s="8" t="str">
        <f t="shared" si="192"/>
        <v>Consumo per cápita (kg ó litros por individuo)Fruta Fresca IngNIVEL MEDIO ALTO</v>
      </c>
      <c r="B5817" s="8" t="s">
        <v>266</v>
      </c>
      <c r="C5817" s="8">
        <v>0</v>
      </c>
      <c r="D5817" t="s">
        <v>246</v>
      </c>
      <c r="E5817" s="24">
        <v>0.28419469515877499</v>
      </c>
      <c r="F5817" s="24">
        <v>0.69867894020278198</v>
      </c>
      <c r="G5817" s="24">
        <v>0.37772871466678998</v>
      </c>
      <c r="H5817" s="9">
        <v>0</v>
      </c>
    </row>
    <row r="5818" spans="1:8" x14ac:dyDescent="0.35">
      <c r="A5818" s="8" t="str">
        <f t="shared" si="192"/>
        <v>Consumo per cápita (kg ó litros por individuo)Fruta Fresca IngNIVEL MEDIO</v>
      </c>
      <c r="B5818" s="8" t="s">
        <v>266</v>
      </c>
      <c r="C5818" s="8">
        <v>0</v>
      </c>
      <c r="D5818" t="s">
        <v>247</v>
      </c>
      <c r="E5818" s="24">
        <v>0.52274226231251497</v>
      </c>
      <c r="F5818" s="24">
        <v>0.65489925703294005</v>
      </c>
      <c r="G5818" s="24">
        <v>0.43865680255011102</v>
      </c>
      <c r="H5818" s="9">
        <v>0</v>
      </c>
    </row>
    <row r="5819" spans="1:8" x14ac:dyDescent="0.35">
      <c r="A5819" s="8" t="str">
        <f t="shared" si="192"/>
        <v>Consumo per cápita (kg ó litros por individuo)Fruta Fresca IngNIVEL MEDIO BAJO</v>
      </c>
      <c r="B5819" s="8" t="s">
        <v>266</v>
      </c>
      <c r="C5819" s="8">
        <v>0</v>
      </c>
      <c r="D5819" t="s">
        <v>248</v>
      </c>
      <c r="E5819" s="24">
        <v>0.38313372019368702</v>
      </c>
      <c r="F5819" s="24">
        <v>0.27402858018170101</v>
      </c>
      <c r="G5819" s="24">
        <v>0.51852477231085303</v>
      </c>
      <c r="H5819" s="9">
        <v>0</v>
      </c>
    </row>
    <row r="5820" spans="1:8" x14ac:dyDescent="0.35">
      <c r="A5820" s="8" t="str">
        <f t="shared" si="192"/>
        <v>Consumo per cápita (kg ó litros por individuo)Fruta Fresca IngNIVEL BAJO</v>
      </c>
      <c r="B5820" s="8" t="s">
        <v>266</v>
      </c>
      <c r="C5820" s="8">
        <v>0</v>
      </c>
      <c r="D5820" t="s">
        <v>249</v>
      </c>
      <c r="E5820" s="24">
        <v>0.43877834040699198</v>
      </c>
      <c r="F5820" s="24">
        <v>0.91136651550204895</v>
      </c>
      <c r="G5820" s="24">
        <v>0.59530310517190199</v>
      </c>
      <c r="H5820" s="9">
        <v>0</v>
      </c>
    </row>
    <row r="5821" spans="1:8" x14ac:dyDescent="0.35">
      <c r="A5821" s="8" t="str">
        <f t="shared" si="192"/>
        <v>Consumo per cápita (kg ó litros por individuo)Fruta Fresca IngHOMBRE</v>
      </c>
      <c r="B5821" s="8" t="s">
        <v>266</v>
      </c>
      <c r="C5821" s="8">
        <v>0</v>
      </c>
      <c r="D5821" t="s">
        <v>166</v>
      </c>
      <c r="E5821" s="24">
        <v>0.339174514457873</v>
      </c>
      <c r="F5821" s="24">
        <v>0.482422991480148</v>
      </c>
      <c r="G5821" s="24">
        <v>0.40814493050783202</v>
      </c>
      <c r="H5821" s="9">
        <v>0</v>
      </c>
    </row>
    <row r="5822" spans="1:8" x14ac:dyDescent="0.35">
      <c r="A5822" s="8" t="str">
        <f t="shared" si="192"/>
        <v>Consumo per cápita (kg ó litros por individuo)Fruta Fresca IngMUJER</v>
      </c>
      <c r="B5822" s="8" t="s">
        <v>266</v>
      </c>
      <c r="C5822" s="8">
        <v>0</v>
      </c>
      <c r="D5822" t="s">
        <v>167</v>
      </c>
      <c r="E5822" s="24">
        <v>0.48817957060021999</v>
      </c>
      <c r="F5822" s="24">
        <v>0.69691702077426099</v>
      </c>
      <c r="G5822" s="24">
        <v>0.51205759201165202</v>
      </c>
      <c r="H5822" s="9">
        <v>0</v>
      </c>
    </row>
    <row r="5823" spans="1:8" x14ac:dyDescent="0.35">
      <c r="A5823" s="8" t="str">
        <f>$I$4683&amp;$C$5823&amp;D5823</f>
        <v>Consumo per cápita (kg ó litros por individuo)Manzana Ing.T.ESPAÑA</v>
      </c>
      <c r="B5823" s="8" t="s">
        <v>266</v>
      </c>
      <c r="C5823" s="8" t="s">
        <v>98</v>
      </c>
      <c r="D5823" t="s">
        <v>138</v>
      </c>
      <c r="E5823" s="24">
        <v>4.3109401561766E-2</v>
      </c>
      <c r="F5823" s="24">
        <v>8.5856979740646405E-2</v>
      </c>
      <c r="G5823" s="24">
        <v>5.4628805463637999E-2</v>
      </c>
      <c r="H5823" s="9">
        <v>0</v>
      </c>
    </row>
    <row r="5824" spans="1:8" x14ac:dyDescent="0.35">
      <c r="A5824" s="8" t="str">
        <f t="shared" ref="A5824:A5852" si="193">$I$4683&amp;$C$4683&amp;D5824</f>
        <v>Consumo per cápita (kg ó litros por individuo).T.Alimentos TOTAL INGBCN AM</v>
      </c>
      <c r="B5824" s="8" t="s">
        <v>266</v>
      </c>
      <c r="C5824" s="8">
        <v>0</v>
      </c>
      <c r="D5824" t="s">
        <v>140</v>
      </c>
      <c r="E5824" s="24">
        <v>1.01542797340407E-2</v>
      </c>
      <c r="F5824" s="24">
        <v>0.16061223415799999</v>
      </c>
      <c r="G5824" s="24">
        <v>9.3817568471645296E-2</v>
      </c>
      <c r="H5824" s="9">
        <v>0</v>
      </c>
    </row>
    <row r="5825" spans="1:8" x14ac:dyDescent="0.35">
      <c r="A5825" s="8" t="str">
        <f t="shared" si="193"/>
        <v>Consumo per cápita (kg ó litros por individuo).T.Alimentos TOTAL INGREST.CAT ARAGON</v>
      </c>
      <c r="B5825" s="8" t="s">
        <v>266</v>
      </c>
      <c r="C5825" s="8">
        <v>0</v>
      </c>
      <c r="D5825" t="s">
        <v>141</v>
      </c>
      <c r="E5825" s="24">
        <v>4.7257438230391302E-2</v>
      </c>
      <c r="F5825" s="24">
        <v>6.5253716246909302E-2</v>
      </c>
      <c r="G5825" s="24">
        <v>4.1502699470416099E-2</v>
      </c>
      <c r="H5825" s="9">
        <v>0</v>
      </c>
    </row>
    <row r="5826" spans="1:8" x14ac:dyDescent="0.35">
      <c r="A5826" s="8" t="str">
        <f t="shared" si="193"/>
        <v>Consumo per cápita (kg ó litros por individuo).T.Alimentos TOTAL INGLEVANTE</v>
      </c>
      <c r="B5826" s="8" t="s">
        <v>266</v>
      </c>
      <c r="C5826" s="8">
        <v>0</v>
      </c>
      <c r="D5826" t="s">
        <v>142</v>
      </c>
      <c r="E5826" s="24">
        <v>4.2515256506508399E-2</v>
      </c>
      <c r="F5826" s="24">
        <v>0.14716714742302001</v>
      </c>
      <c r="G5826" s="24">
        <v>3.2695501743079697E-2</v>
      </c>
      <c r="H5826" s="9">
        <v>0</v>
      </c>
    </row>
    <row r="5827" spans="1:8" x14ac:dyDescent="0.35">
      <c r="A5827" s="8" t="str">
        <f t="shared" si="193"/>
        <v>Consumo per cápita (kg ó litros por individuo).T.Alimentos TOTAL INGANDALUCIA</v>
      </c>
      <c r="B5827" s="8" t="s">
        <v>266</v>
      </c>
      <c r="C5827" s="8">
        <v>0</v>
      </c>
      <c r="D5827" t="s">
        <v>143</v>
      </c>
      <c r="E5827" s="24">
        <v>1.8335652765910801E-2</v>
      </c>
      <c r="F5827" s="24">
        <v>4.5458221791268703E-2</v>
      </c>
      <c r="G5827" s="24">
        <v>5.7880031238257197E-2</v>
      </c>
      <c r="H5827" s="9">
        <v>0</v>
      </c>
    </row>
    <row r="5828" spans="1:8" x14ac:dyDescent="0.35">
      <c r="A5828" s="8" t="str">
        <f t="shared" si="193"/>
        <v>Consumo per cápita (kg ó litros por individuo).T.Alimentos TOTAL INGMDD AM</v>
      </c>
      <c r="B5828" s="8" t="s">
        <v>266</v>
      </c>
      <c r="C5828" s="8">
        <v>0</v>
      </c>
      <c r="D5828" t="s">
        <v>144</v>
      </c>
      <c r="E5828" s="24">
        <v>5.8782954273391502E-2</v>
      </c>
      <c r="F5828" s="24">
        <v>8.9832565905591397E-2</v>
      </c>
      <c r="G5828" s="24">
        <v>6.4091349633100703E-2</v>
      </c>
      <c r="H5828" s="9">
        <v>0</v>
      </c>
    </row>
    <row r="5829" spans="1:8" x14ac:dyDescent="0.35">
      <c r="A5829" s="8" t="str">
        <f t="shared" si="193"/>
        <v>Consumo per cápita (kg ó litros por individuo).T.Alimentos TOTAL INGRTO CENTRO</v>
      </c>
      <c r="B5829" s="8" t="s">
        <v>266</v>
      </c>
      <c r="C5829" s="8">
        <v>0</v>
      </c>
      <c r="D5829" t="s">
        <v>145</v>
      </c>
      <c r="E5829" s="24">
        <v>5.84807973907671E-2</v>
      </c>
      <c r="F5829" s="24">
        <v>6.6716551291669202E-2</v>
      </c>
      <c r="G5829" s="24">
        <v>4.5358081698730603E-2</v>
      </c>
      <c r="H5829" s="9">
        <v>0</v>
      </c>
    </row>
    <row r="5830" spans="1:8" x14ac:dyDescent="0.35">
      <c r="A5830" s="8" t="str">
        <f t="shared" si="193"/>
        <v>Consumo per cápita (kg ó litros por individuo).T.Alimentos TOTAL INGNORTE-CENTRO</v>
      </c>
      <c r="B5830" s="8" t="s">
        <v>266</v>
      </c>
      <c r="C5830" s="8">
        <v>0</v>
      </c>
      <c r="D5830" t="s">
        <v>146</v>
      </c>
      <c r="E5830" s="24">
        <v>1.5288148849220499E-2</v>
      </c>
      <c r="F5830" s="24">
        <v>4.1387317532623903E-2</v>
      </c>
      <c r="G5830" s="24">
        <v>4.6099396842502402E-2</v>
      </c>
      <c r="H5830" s="9">
        <v>0</v>
      </c>
    </row>
    <row r="5831" spans="1:8" x14ac:dyDescent="0.35">
      <c r="A5831" s="8" t="str">
        <f t="shared" si="193"/>
        <v>Consumo per cápita (kg ó litros por individuo).T.Alimentos TOTAL INGNOROESTE</v>
      </c>
      <c r="B5831" s="8" t="s">
        <v>266</v>
      </c>
      <c r="C5831" s="8">
        <v>0</v>
      </c>
      <c r="D5831" t="s">
        <v>147</v>
      </c>
      <c r="E5831" s="24">
        <v>0.118086000475622</v>
      </c>
      <c r="F5831" s="24">
        <v>8.2444847516532499E-2</v>
      </c>
      <c r="G5831" s="24">
        <v>6.8347788793074807E-2</v>
      </c>
      <c r="H5831" s="9">
        <v>0</v>
      </c>
    </row>
    <row r="5832" spans="1:8" x14ac:dyDescent="0.35">
      <c r="A5832" s="8" t="str">
        <f t="shared" si="193"/>
        <v>Consumo per cápita (kg ó litros por individuo).T.Alimentos TOTAL ING&lt;2MIL</v>
      </c>
      <c r="B5832" s="8" t="s">
        <v>266</v>
      </c>
      <c r="C5832" s="8">
        <v>0</v>
      </c>
      <c r="D5832" t="s">
        <v>148</v>
      </c>
      <c r="E5832" s="24">
        <v>3.4199327773366997E-2</v>
      </c>
      <c r="F5832" s="24">
        <v>4.5031680641032896E-3</v>
      </c>
      <c r="G5832" s="24">
        <v>1.1734938010794799E-2</v>
      </c>
      <c r="H5832" s="9">
        <v>0</v>
      </c>
    </row>
    <row r="5833" spans="1:8" x14ac:dyDescent="0.35">
      <c r="A5833" s="8" t="str">
        <f t="shared" si="193"/>
        <v>Consumo per cápita (kg ó litros por individuo).T.Alimentos TOTAL ING2-5MIL</v>
      </c>
      <c r="B5833" s="8" t="s">
        <v>266</v>
      </c>
      <c r="C5833" s="8">
        <v>0</v>
      </c>
      <c r="D5833" t="s">
        <v>149</v>
      </c>
      <c r="E5833" s="24" t="s">
        <v>285</v>
      </c>
      <c r="F5833" s="24">
        <v>1.05052376592807E-2</v>
      </c>
      <c r="G5833" s="24">
        <v>1.56389166098195E-2</v>
      </c>
      <c r="H5833" s="9">
        <v>0</v>
      </c>
    </row>
    <row r="5834" spans="1:8" x14ac:dyDescent="0.35">
      <c r="A5834" s="8" t="str">
        <f t="shared" si="193"/>
        <v>Consumo per cápita (kg ó litros por individuo).T.Alimentos TOTAL ING5-10MIL</v>
      </c>
      <c r="B5834" s="8" t="s">
        <v>266</v>
      </c>
      <c r="C5834" s="8">
        <v>0</v>
      </c>
      <c r="D5834" t="s">
        <v>150</v>
      </c>
      <c r="E5834" s="24">
        <v>6.5582655554788899E-2</v>
      </c>
      <c r="F5834" s="24">
        <v>0.30597175446921299</v>
      </c>
      <c r="G5834" s="24">
        <v>4.7860668562518902E-2</v>
      </c>
      <c r="H5834" s="9">
        <v>0</v>
      </c>
    </row>
    <row r="5835" spans="1:8" x14ac:dyDescent="0.35">
      <c r="A5835" s="8" t="str">
        <f t="shared" si="193"/>
        <v>Consumo per cápita (kg ó litros por individuo).T.Alimentos TOTAL ING10-30MIL</v>
      </c>
      <c r="B5835" s="8" t="s">
        <v>266</v>
      </c>
      <c r="C5835" s="8">
        <v>0</v>
      </c>
      <c r="D5835" t="s">
        <v>151</v>
      </c>
      <c r="E5835" s="24">
        <v>1.42761678636848E-2</v>
      </c>
      <c r="F5835" s="24">
        <v>6.9334910880480494E-2</v>
      </c>
      <c r="G5835" s="24">
        <v>0.10286509432867701</v>
      </c>
      <c r="H5835" s="9">
        <v>0</v>
      </c>
    </row>
    <row r="5836" spans="1:8" x14ac:dyDescent="0.35">
      <c r="A5836" s="8" t="str">
        <f t="shared" si="193"/>
        <v>Consumo per cápita (kg ó litros por individuo).T.Alimentos TOTAL ING30-100MIL</v>
      </c>
      <c r="B5836" s="8" t="s">
        <v>266</v>
      </c>
      <c r="C5836" s="8">
        <v>0</v>
      </c>
      <c r="D5836" t="s">
        <v>152</v>
      </c>
      <c r="E5836" s="24">
        <v>3.2403787046923503E-2</v>
      </c>
      <c r="F5836" s="24">
        <v>3.14665018372478E-2</v>
      </c>
      <c r="G5836" s="24">
        <v>1.7673097904641999E-2</v>
      </c>
      <c r="H5836" s="9">
        <v>0</v>
      </c>
    </row>
    <row r="5837" spans="1:8" x14ac:dyDescent="0.35">
      <c r="A5837" s="8" t="str">
        <f t="shared" si="193"/>
        <v>Consumo per cápita (kg ó litros por individuo).T.Alimentos TOTAL ING100-200MIL</v>
      </c>
      <c r="B5837" s="8" t="s">
        <v>266</v>
      </c>
      <c r="C5837" s="8">
        <v>0</v>
      </c>
      <c r="D5837" t="s">
        <v>153</v>
      </c>
      <c r="E5837" s="24">
        <v>3.65218522327697E-2</v>
      </c>
      <c r="F5837" s="24">
        <v>0.138000162541351</v>
      </c>
      <c r="G5837" s="24">
        <v>8.4220946950603004E-2</v>
      </c>
      <c r="H5837" s="9">
        <v>0</v>
      </c>
    </row>
    <row r="5838" spans="1:8" x14ac:dyDescent="0.35">
      <c r="A5838" s="8" t="str">
        <f t="shared" si="193"/>
        <v>Consumo per cápita (kg ó litros por individuo).T.Alimentos TOTAL ING200-500MIL</v>
      </c>
      <c r="B5838" s="8" t="s">
        <v>266</v>
      </c>
      <c r="C5838" s="8">
        <v>0</v>
      </c>
      <c r="D5838" t="s">
        <v>154</v>
      </c>
      <c r="E5838" s="24">
        <v>0.113790551494027</v>
      </c>
      <c r="F5838" s="24">
        <v>0.103928511879696</v>
      </c>
      <c r="G5838" s="24">
        <v>6.8266313022421005E-2</v>
      </c>
      <c r="H5838" s="9">
        <v>0</v>
      </c>
    </row>
    <row r="5839" spans="1:8" x14ac:dyDescent="0.35">
      <c r="A5839" s="8" t="str">
        <f t="shared" si="193"/>
        <v>Consumo per cápita (kg ó litros por individuo).T.Alimentos TOTAL ING&gt;500MIL</v>
      </c>
      <c r="B5839" s="8" t="s">
        <v>266</v>
      </c>
      <c r="C5839" s="8">
        <v>0</v>
      </c>
      <c r="D5839" t="s">
        <v>155</v>
      </c>
      <c r="E5839" s="24">
        <v>4.5290292323258499E-2</v>
      </c>
      <c r="F5839" s="24">
        <v>7.3762828561340296E-2</v>
      </c>
      <c r="G5839" s="24">
        <v>5.24799522179311E-2</v>
      </c>
      <c r="H5839" s="9">
        <v>0</v>
      </c>
    </row>
    <row r="5840" spans="1:8" x14ac:dyDescent="0.35">
      <c r="A5840" s="8" t="str">
        <f t="shared" si="193"/>
        <v>Consumo per cápita (kg ó litros por individuo).T.Alimentos TOTAL INGDE 15 A 19 AÑOS</v>
      </c>
      <c r="B5840" s="8" t="s">
        <v>266</v>
      </c>
      <c r="C5840" s="8">
        <v>0</v>
      </c>
      <c r="D5840" t="s">
        <v>156</v>
      </c>
      <c r="E5840" s="24">
        <v>5.3889702362551001E-2</v>
      </c>
      <c r="F5840" s="24">
        <v>1.7092629411045501E-2</v>
      </c>
      <c r="G5840" s="24" t="s">
        <v>285</v>
      </c>
      <c r="H5840" s="9">
        <v>0</v>
      </c>
    </row>
    <row r="5841" spans="1:8" x14ac:dyDescent="0.35">
      <c r="A5841" s="8" t="str">
        <f t="shared" si="193"/>
        <v>Consumo per cápita (kg ó litros por individuo).T.Alimentos TOTAL INGDE 20 A 24 AÑOS</v>
      </c>
      <c r="B5841" s="8" t="s">
        <v>266</v>
      </c>
      <c r="C5841" s="8">
        <v>0</v>
      </c>
      <c r="D5841" t="s">
        <v>157</v>
      </c>
      <c r="E5841" s="24" t="s">
        <v>285</v>
      </c>
      <c r="F5841" s="24">
        <v>4.7717131766027397E-2</v>
      </c>
      <c r="G5841" s="24">
        <v>4.6840535622297098E-2</v>
      </c>
      <c r="H5841" s="9">
        <v>0</v>
      </c>
    </row>
    <row r="5842" spans="1:8" x14ac:dyDescent="0.35">
      <c r="A5842" s="8" t="str">
        <f t="shared" si="193"/>
        <v>Consumo per cápita (kg ó litros por individuo).T.Alimentos TOTAL INGDE 25 A 34 AÑOS</v>
      </c>
      <c r="B5842" s="8" t="s">
        <v>266</v>
      </c>
      <c r="C5842" s="8">
        <v>0</v>
      </c>
      <c r="D5842" t="s">
        <v>158</v>
      </c>
      <c r="E5842" s="24">
        <v>3.8945036784794199E-3</v>
      </c>
      <c r="F5842" s="24">
        <v>1.7836045147245599E-2</v>
      </c>
      <c r="G5842" s="24">
        <v>7.4804492793602902E-3</v>
      </c>
      <c r="H5842" s="9">
        <v>0</v>
      </c>
    </row>
    <row r="5843" spans="1:8" x14ac:dyDescent="0.35">
      <c r="A5843" s="8" t="str">
        <f t="shared" si="193"/>
        <v>Consumo per cápita (kg ó litros por individuo).T.Alimentos TOTAL INGDE 35 A 49 AÑOS</v>
      </c>
      <c r="B5843" s="8" t="s">
        <v>266</v>
      </c>
      <c r="C5843" s="8">
        <v>0</v>
      </c>
      <c r="D5843" t="s">
        <v>159</v>
      </c>
      <c r="E5843" s="24">
        <v>2.4101956305495401E-2</v>
      </c>
      <c r="F5843" s="24">
        <v>0.12366495638214101</v>
      </c>
      <c r="G5843" s="24">
        <v>5.6448926496990098E-2</v>
      </c>
      <c r="H5843" s="9">
        <v>0</v>
      </c>
    </row>
    <row r="5844" spans="1:8" x14ac:dyDescent="0.35">
      <c r="A5844" s="8" t="str">
        <f t="shared" si="193"/>
        <v>Consumo per cápita (kg ó litros por individuo).T.Alimentos TOTAL INGDE 50 A 59 AÑOS</v>
      </c>
      <c r="B5844" s="8" t="s">
        <v>266</v>
      </c>
      <c r="C5844" s="8">
        <v>0</v>
      </c>
      <c r="D5844" t="s">
        <v>160</v>
      </c>
      <c r="E5844" s="24">
        <v>5.2403909752842003E-2</v>
      </c>
      <c r="F5844" s="24">
        <v>5.1597577294953699E-2</v>
      </c>
      <c r="G5844" s="24">
        <v>3.6489036599807297E-2</v>
      </c>
      <c r="H5844" s="9">
        <v>0</v>
      </c>
    </row>
    <row r="5845" spans="1:8" x14ac:dyDescent="0.35">
      <c r="A5845" s="8" t="str">
        <f t="shared" si="193"/>
        <v>Consumo per cápita (kg ó litros por individuo).T.Alimentos TOTAL INGDE 60 A 75 AÑOS</v>
      </c>
      <c r="B5845" s="8" t="s">
        <v>266</v>
      </c>
      <c r="C5845" s="8">
        <v>0</v>
      </c>
      <c r="D5845" t="s">
        <v>161</v>
      </c>
      <c r="E5845" s="24">
        <v>9.3776684708128097E-2</v>
      </c>
      <c r="F5845" s="24">
        <v>0.142546901280965</v>
      </c>
      <c r="G5845" s="24">
        <v>0.116385155576876</v>
      </c>
      <c r="H5845" s="9">
        <v>0</v>
      </c>
    </row>
    <row r="5846" spans="1:8" x14ac:dyDescent="0.35">
      <c r="A5846" s="8" t="str">
        <f t="shared" si="193"/>
        <v>Consumo per cápita (kg ó litros por individuo).T.Alimentos TOTAL INGNIVEL ALTO</v>
      </c>
      <c r="B5846" s="8" t="s">
        <v>266</v>
      </c>
      <c r="C5846" s="8">
        <v>0</v>
      </c>
      <c r="D5846" t="s">
        <v>245</v>
      </c>
      <c r="E5846" s="24">
        <v>2.73426215023331E-2</v>
      </c>
      <c r="F5846" s="24">
        <v>5.3598405980468902E-2</v>
      </c>
      <c r="G5846" s="24">
        <v>4.3184896478167298E-2</v>
      </c>
      <c r="H5846" s="9">
        <v>0</v>
      </c>
    </row>
    <row r="5847" spans="1:8" x14ac:dyDescent="0.35">
      <c r="A5847" s="8" t="str">
        <f t="shared" si="193"/>
        <v>Consumo per cápita (kg ó litros por individuo).T.Alimentos TOTAL INGNIVEL MEDIO ALTO</v>
      </c>
      <c r="B5847" s="8" t="s">
        <v>266</v>
      </c>
      <c r="C5847" s="8">
        <v>0</v>
      </c>
      <c r="D5847" t="s">
        <v>246</v>
      </c>
      <c r="E5847" s="24">
        <v>2.7969997564328601E-2</v>
      </c>
      <c r="F5847" s="24">
        <v>0.20586258915615699</v>
      </c>
      <c r="G5847" s="24">
        <v>0.10439607870803901</v>
      </c>
      <c r="H5847" s="9">
        <v>0</v>
      </c>
    </row>
    <row r="5848" spans="1:8" x14ac:dyDescent="0.35">
      <c r="A5848" s="8" t="str">
        <f t="shared" si="193"/>
        <v>Consumo per cápita (kg ó litros por individuo).T.Alimentos TOTAL INGNIVEL MEDIO</v>
      </c>
      <c r="B5848" s="8" t="s">
        <v>266</v>
      </c>
      <c r="C5848" s="8">
        <v>0</v>
      </c>
      <c r="D5848" t="s">
        <v>247</v>
      </c>
      <c r="E5848" s="24">
        <v>6.3535081177589797E-2</v>
      </c>
      <c r="F5848" s="24">
        <v>4.7623834738421203E-2</v>
      </c>
      <c r="G5848" s="24">
        <v>3.2090627500505599E-2</v>
      </c>
      <c r="H5848" s="9">
        <v>0</v>
      </c>
    </row>
    <row r="5849" spans="1:8" x14ac:dyDescent="0.35">
      <c r="A5849" s="8" t="str">
        <f t="shared" si="193"/>
        <v>Consumo per cápita (kg ó litros por individuo).T.Alimentos TOTAL INGNIVEL MEDIO BAJO</v>
      </c>
      <c r="B5849" s="8" t="s">
        <v>266</v>
      </c>
      <c r="C5849" s="8">
        <v>0</v>
      </c>
      <c r="D5849" t="s">
        <v>248</v>
      </c>
      <c r="E5849" s="24">
        <v>6.4774665702246506E-2</v>
      </c>
      <c r="F5849" s="24">
        <v>5.5127522319516099E-2</v>
      </c>
      <c r="G5849" s="24">
        <v>8.8331120703976196E-2</v>
      </c>
      <c r="H5849" s="9">
        <v>0</v>
      </c>
    </row>
    <row r="5850" spans="1:8" x14ac:dyDescent="0.35">
      <c r="A5850" s="8" t="str">
        <f t="shared" si="193"/>
        <v>Consumo per cápita (kg ó litros por individuo).T.Alimentos TOTAL INGNIVEL BAJO</v>
      </c>
      <c r="B5850" s="8" t="s">
        <v>266</v>
      </c>
      <c r="C5850" s="8">
        <v>0</v>
      </c>
      <c r="D5850" t="s">
        <v>249</v>
      </c>
      <c r="E5850" s="24">
        <v>3.2251884569179601E-2</v>
      </c>
      <c r="F5850" s="24">
        <v>0.100911332951708</v>
      </c>
      <c r="G5850" s="24">
        <v>3.4445580405762601E-2</v>
      </c>
      <c r="H5850" s="9">
        <v>0</v>
      </c>
    </row>
    <row r="5851" spans="1:8" x14ac:dyDescent="0.35">
      <c r="A5851" s="8" t="str">
        <f t="shared" si="193"/>
        <v>Consumo per cápita (kg ó litros por individuo).T.Alimentos TOTAL INGHOMBRE</v>
      </c>
      <c r="B5851" s="8" t="s">
        <v>266</v>
      </c>
      <c r="C5851" s="8">
        <v>0</v>
      </c>
      <c r="D5851" t="s">
        <v>166</v>
      </c>
      <c r="E5851" s="24">
        <v>4.9406417572704801E-2</v>
      </c>
      <c r="F5851" s="24">
        <v>8.8415323023267101E-2</v>
      </c>
      <c r="G5851" s="24">
        <v>4.0688878000593703E-2</v>
      </c>
      <c r="H5851" s="9">
        <v>0</v>
      </c>
    </row>
    <row r="5852" spans="1:8" x14ac:dyDescent="0.35">
      <c r="A5852" s="8" t="str">
        <f t="shared" si="193"/>
        <v>Consumo per cápita (kg ó litros por individuo).T.Alimentos TOTAL INGMUJER</v>
      </c>
      <c r="B5852" s="8" t="s">
        <v>266</v>
      </c>
      <c r="C5852" s="8">
        <v>0</v>
      </c>
      <c r="D5852" t="s">
        <v>167</v>
      </c>
      <c r="E5852" s="24">
        <v>3.6887456860573299E-2</v>
      </c>
      <c r="F5852" s="24">
        <v>8.3333380070654398E-2</v>
      </c>
      <c r="G5852" s="24">
        <v>6.8405654102001001E-2</v>
      </c>
      <c r="H5852" s="9">
        <v>0</v>
      </c>
    </row>
    <row r="5853" spans="1:8" x14ac:dyDescent="0.35">
      <c r="A5853" s="8" t="str">
        <f t="shared" ref="A5853:A5882" si="194">$I$4683&amp;$C$5853&amp;D5853</f>
        <v>Consumo per cápita (kg ó litros por individuo)Platano Ing.T.ESPAÑA</v>
      </c>
      <c r="B5853" s="8" t="s">
        <v>266</v>
      </c>
      <c r="C5853" s="8" t="s">
        <v>99</v>
      </c>
      <c r="D5853" t="s">
        <v>138</v>
      </c>
      <c r="E5853" s="24">
        <v>3.8935163384268501E-2</v>
      </c>
      <c r="F5853" s="24">
        <v>8.5965400601343403E-2</v>
      </c>
      <c r="G5853" s="24">
        <v>4.43340291054099E-2</v>
      </c>
      <c r="H5853" s="9">
        <v>0</v>
      </c>
    </row>
    <row r="5854" spans="1:8" x14ac:dyDescent="0.35">
      <c r="A5854" s="8" t="str">
        <f t="shared" si="194"/>
        <v>Consumo per cápita (kg ó litros por individuo)Platano Ing.BCN AM</v>
      </c>
      <c r="B5854" s="8" t="s">
        <v>266</v>
      </c>
      <c r="C5854" s="8">
        <v>0</v>
      </c>
      <c r="D5854" t="s">
        <v>140</v>
      </c>
      <c r="E5854" s="24">
        <v>7.1358523405996105E-2</v>
      </c>
      <c r="F5854" s="24">
        <v>0.25130543542683098</v>
      </c>
      <c r="G5854" s="24">
        <v>0.109119812378089</v>
      </c>
      <c r="H5854" s="9">
        <v>0</v>
      </c>
    </row>
    <row r="5855" spans="1:8" x14ac:dyDescent="0.35">
      <c r="A5855" s="8" t="str">
        <f t="shared" si="194"/>
        <v>Consumo per cápita (kg ó litros por individuo)Platano Ing.REST.CAT ARAGON</v>
      </c>
      <c r="B5855" s="8" t="s">
        <v>266</v>
      </c>
      <c r="C5855" s="8">
        <v>0</v>
      </c>
      <c r="D5855" t="s">
        <v>141</v>
      </c>
      <c r="E5855" s="24">
        <v>2.56150958142203E-2</v>
      </c>
      <c r="F5855" s="24">
        <v>1.8728475026249899E-2</v>
      </c>
      <c r="G5855" s="24">
        <v>1.9524155088750099E-2</v>
      </c>
      <c r="H5855" s="9">
        <v>0</v>
      </c>
    </row>
    <row r="5856" spans="1:8" x14ac:dyDescent="0.35">
      <c r="A5856" s="8" t="str">
        <f t="shared" si="194"/>
        <v>Consumo per cápita (kg ó litros por individuo)Platano Ing.LEVANTE</v>
      </c>
      <c r="B5856" s="8" t="s">
        <v>266</v>
      </c>
      <c r="C5856" s="8">
        <v>0</v>
      </c>
      <c r="D5856" t="s">
        <v>142</v>
      </c>
      <c r="E5856" s="24">
        <v>9.4949126072538997E-2</v>
      </c>
      <c r="F5856" s="24">
        <v>0.22938102080414999</v>
      </c>
      <c r="G5856" s="24">
        <v>3.79896852701175E-2</v>
      </c>
      <c r="H5856" s="9">
        <v>0</v>
      </c>
    </row>
    <row r="5857" spans="1:8" x14ac:dyDescent="0.35">
      <c r="A5857" s="8" t="str">
        <f t="shared" si="194"/>
        <v>Consumo per cápita (kg ó litros por individuo)Platano Ing.ANDALUCIA</v>
      </c>
      <c r="B5857" s="8" t="s">
        <v>266</v>
      </c>
      <c r="C5857" s="8">
        <v>0</v>
      </c>
      <c r="D5857" t="s">
        <v>143</v>
      </c>
      <c r="E5857" s="24">
        <v>1.7681937779942598E-2</v>
      </c>
      <c r="F5857" s="24">
        <v>9.2540288517961502E-3</v>
      </c>
      <c r="G5857" s="24">
        <v>2.7285967643651099E-2</v>
      </c>
      <c r="H5857" s="9">
        <v>0</v>
      </c>
    </row>
    <row r="5858" spans="1:8" x14ac:dyDescent="0.35">
      <c r="A5858" s="8" t="str">
        <f t="shared" si="194"/>
        <v>Consumo per cápita (kg ó litros por individuo)Platano Ing.MDD AM</v>
      </c>
      <c r="B5858" s="8" t="s">
        <v>266</v>
      </c>
      <c r="C5858" s="8">
        <v>0</v>
      </c>
      <c r="D5858" t="s">
        <v>144</v>
      </c>
      <c r="E5858" s="24">
        <v>3.3582076161226201E-2</v>
      </c>
      <c r="F5858" s="24">
        <v>6.6795523667611906E-2</v>
      </c>
      <c r="G5858" s="24">
        <v>4.6124266020077902E-2</v>
      </c>
      <c r="H5858" s="9">
        <v>0</v>
      </c>
    </row>
    <row r="5859" spans="1:8" x14ac:dyDescent="0.35">
      <c r="A5859" s="8" t="str">
        <f t="shared" si="194"/>
        <v>Consumo per cápita (kg ó litros por individuo)Platano Ing.RTO CENTRO</v>
      </c>
      <c r="B5859" s="8" t="s">
        <v>266</v>
      </c>
      <c r="C5859" s="8">
        <v>0</v>
      </c>
      <c r="D5859" t="s">
        <v>145</v>
      </c>
      <c r="E5859" s="24">
        <v>4.3831018140456099E-3</v>
      </c>
      <c r="F5859" s="24">
        <v>1.52346729337265E-2</v>
      </c>
      <c r="G5859" s="24">
        <v>9.2899859578271293E-2</v>
      </c>
      <c r="H5859" s="9">
        <v>0</v>
      </c>
    </row>
    <row r="5860" spans="1:8" x14ac:dyDescent="0.35">
      <c r="A5860" s="8" t="str">
        <f t="shared" si="194"/>
        <v>Consumo per cápita (kg ó litros por individuo)Platano Ing.NORTE-CENTRO</v>
      </c>
      <c r="B5860" s="8" t="s">
        <v>266</v>
      </c>
      <c r="C5860" s="8">
        <v>0</v>
      </c>
      <c r="D5860" t="s">
        <v>146</v>
      </c>
      <c r="E5860" s="24">
        <v>1.3305322567528199E-2</v>
      </c>
      <c r="F5860" s="24">
        <v>9.2322380923590602E-2</v>
      </c>
      <c r="G5860" s="24">
        <v>3.4022448562395502E-2</v>
      </c>
      <c r="H5860" s="9">
        <v>0</v>
      </c>
    </row>
    <row r="5861" spans="1:8" x14ac:dyDescent="0.35">
      <c r="A5861" s="8" t="str">
        <f t="shared" si="194"/>
        <v>Consumo per cápita (kg ó litros por individuo)Platano Ing.NOROESTE</v>
      </c>
      <c r="B5861" s="8" t="s">
        <v>266</v>
      </c>
      <c r="C5861" s="8">
        <v>0</v>
      </c>
      <c r="D5861" t="s">
        <v>147</v>
      </c>
      <c r="E5861" s="24">
        <v>4.66117543967614E-2</v>
      </c>
      <c r="F5861" s="24">
        <v>3.1039407275311699E-2</v>
      </c>
      <c r="G5861" s="24">
        <v>1.7346199599159302E-2</v>
      </c>
      <c r="H5861" s="9">
        <v>0</v>
      </c>
    </row>
    <row r="5862" spans="1:8" x14ac:dyDescent="0.35">
      <c r="A5862" s="8" t="str">
        <f t="shared" si="194"/>
        <v>Consumo per cápita (kg ó litros por individuo)Platano Ing.&lt;2MIL</v>
      </c>
      <c r="B5862" s="8" t="s">
        <v>266</v>
      </c>
      <c r="C5862" s="8">
        <v>0</v>
      </c>
      <c r="D5862" t="s">
        <v>148</v>
      </c>
      <c r="E5862" s="24">
        <v>1.44949719815265E-2</v>
      </c>
      <c r="F5862" s="24">
        <v>2.1063966228756898E-3</v>
      </c>
      <c r="G5862" s="24">
        <v>2.34596171081254E-3</v>
      </c>
      <c r="H5862" s="9">
        <v>0</v>
      </c>
    </row>
    <row r="5863" spans="1:8" x14ac:dyDescent="0.35">
      <c r="A5863" s="8" t="str">
        <f t="shared" si="194"/>
        <v>Consumo per cápita (kg ó litros por individuo)Platano Ing.2-5MIL</v>
      </c>
      <c r="B5863" s="8" t="s">
        <v>266</v>
      </c>
      <c r="C5863" s="8">
        <v>0</v>
      </c>
      <c r="D5863" t="s">
        <v>149</v>
      </c>
      <c r="E5863" s="24">
        <v>1.27432610847349E-2</v>
      </c>
      <c r="F5863" s="24">
        <v>1.05024255636156E-2</v>
      </c>
      <c r="G5863" s="24">
        <v>1.21562512424114E-2</v>
      </c>
      <c r="H5863" s="9">
        <v>0</v>
      </c>
    </row>
    <row r="5864" spans="1:8" x14ac:dyDescent="0.35">
      <c r="A5864" s="8" t="str">
        <f t="shared" si="194"/>
        <v>Consumo per cápita (kg ó litros por individuo)Platano Ing.5-10MIL</v>
      </c>
      <c r="B5864" s="8" t="s">
        <v>266</v>
      </c>
      <c r="C5864" s="8">
        <v>0</v>
      </c>
      <c r="D5864" t="s">
        <v>150</v>
      </c>
      <c r="E5864" s="24">
        <v>4.3207054716322302E-2</v>
      </c>
      <c r="F5864" s="24">
        <v>0.17305110303235</v>
      </c>
      <c r="G5864" s="24">
        <v>2.28349291152244E-2</v>
      </c>
      <c r="H5864" s="9">
        <v>0</v>
      </c>
    </row>
    <row r="5865" spans="1:8" x14ac:dyDescent="0.35">
      <c r="A5865" s="8" t="str">
        <f t="shared" si="194"/>
        <v>Consumo per cápita (kg ó litros por individuo)Platano Ing.10-30MIL</v>
      </c>
      <c r="B5865" s="8" t="s">
        <v>266</v>
      </c>
      <c r="C5865" s="8">
        <v>0</v>
      </c>
      <c r="D5865" t="s">
        <v>151</v>
      </c>
      <c r="E5865" s="24">
        <v>2.3701684083872201E-2</v>
      </c>
      <c r="F5865" s="24">
        <v>3.3659575807217998E-2</v>
      </c>
      <c r="G5865" s="24">
        <v>2.4196912325799302E-2</v>
      </c>
      <c r="H5865" s="9">
        <v>0</v>
      </c>
    </row>
    <row r="5866" spans="1:8" x14ac:dyDescent="0.35">
      <c r="A5866" s="8" t="str">
        <f t="shared" si="194"/>
        <v>Consumo per cápita (kg ó litros por individuo)Platano Ing.30-100MIL</v>
      </c>
      <c r="B5866" s="8" t="s">
        <v>266</v>
      </c>
      <c r="C5866" s="8">
        <v>0</v>
      </c>
      <c r="D5866" t="s">
        <v>152</v>
      </c>
      <c r="E5866" s="24">
        <v>1.76808584280903E-2</v>
      </c>
      <c r="F5866" s="24">
        <v>4.6322487804282199E-2</v>
      </c>
      <c r="G5866" s="24">
        <v>1.0423923181057299E-2</v>
      </c>
      <c r="H5866" s="9">
        <v>0</v>
      </c>
    </row>
    <row r="5867" spans="1:8" x14ac:dyDescent="0.35">
      <c r="A5867" s="8" t="str">
        <f t="shared" si="194"/>
        <v>Consumo per cápita (kg ó litros por individuo)Platano Ing.100-200MIL</v>
      </c>
      <c r="B5867" s="8" t="s">
        <v>266</v>
      </c>
      <c r="C5867" s="8">
        <v>0</v>
      </c>
      <c r="D5867" t="s">
        <v>153</v>
      </c>
      <c r="E5867" s="24">
        <v>3.3849930621629901E-2</v>
      </c>
      <c r="F5867" s="24">
        <v>0.226877766236039</v>
      </c>
      <c r="G5867" s="24">
        <v>0.114604953170425</v>
      </c>
      <c r="H5867" s="9">
        <v>0</v>
      </c>
    </row>
    <row r="5868" spans="1:8" x14ac:dyDescent="0.35">
      <c r="A5868" s="8" t="str">
        <f t="shared" si="194"/>
        <v>Consumo per cápita (kg ó litros por individuo)Platano Ing.200-500MIL</v>
      </c>
      <c r="B5868" s="8" t="s">
        <v>266</v>
      </c>
      <c r="C5868" s="8">
        <v>0</v>
      </c>
      <c r="D5868" t="s">
        <v>154</v>
      </c>
      <c r="E5868" s="24">
        <v>3.8443147757378303E-2</v>
      </c>
      <c r="F5868" s="24">
        <v>5.5298976339983499E-2</v>
      </c>
      <c r="G5868" s="24">
        <v>8.8724482840308899E-2</v>
      </c>
      <c r="H5868" s="9">
        <v>0</v>
      </c>
    </row>
    <row r="5869" spans="1:8" x14ac:dyDescent="0.35">
      <c r="A5869" s="8" t="str">
        <f t="shared" si="194"/>
        <v>Consumo per cápita (kg ó litros por individuo)Platano Ing.&gt;500MIL</v>
      </c>
      <c r="B5869" s="8" t="s">
        <v>266</v>
      </c>
      <c r="C5869" s="8">
        <v>0</v>
      </c>
      <c r="D5869" t="s">
        <v>155</v>
      </c>
      <c r="E5869" s="24">
        <v>0.10120510124078</v>
      </c>
      <c r="F5869" s="24">
        <v>0.14200111818546601</v>
      </c>
      <c r="G5869" s="24">
        <v>6.7548343834124905E-2</v>
      </c>
      <c r="H5869" s="9">
        <v>0</v>
      </c>
    </row>
    <row r="5870" spans="1:8" x14ac:dyDescent="0.35">
      <c r="A5870" s="8" t="str">
        <f t="shared" si="194"/>
        <v>Consumo per cápita (kg ó litros por individuo)Platano Ing.DE 15 A 19 AÑOS</v>
      </c>
      <c r="B5870" s="8" t="s">
        <v>266</v>
      </c>
      <c r="C5870" s="8">
        <v>0</v>
      </c>
      <c r="D5870" t="s">
        <v>156</v>
      </c>
      <c r="E5870" s="24" t="s">
        <v>285</v>
      </c>
      <c r="F5870" s="24" t="s">
        <v>285</v>
      </c>
      <c r="G5870" s="24" t="s">
        <v>285</v>
      </c>
      <c r="H5870" s="9">
        <v>0</v>
      </c>
    </row>
    <row r="5871" spans="1:8" x14ac:dyDescent="0.35">
      <c r="A5871" s="8" t="str">
        <f t="shared" si="194"/>
        <v>Consumo per cápita (kg ó litros por individuo)Platano Ing.DE 20 A 24 AÑOS</v>
      </c>
      <c r="B5871" s="8" t="s">
        <v>266</v>
      </c>
      <c r="C5871" s="8">
        <v>0</v>
      </c>
      <c r="D5871" t="s">
        <v>157</v>
      </c>
      <c r="E5871" s="24">
        <v>1.1551442290248201E-2</v>
      </c>
      <c r="F5871" s="24">
        <v>8.3642294538462496E-3</v>
      </c>
      <c r="G5871" s="24">
        <v>6.1803564284641397E-3</v>
      </c>
      <c r="H5871" s="9">
        <v>0</v>
      </c>
    </row>
    <row r="5872" spans="1:8" x14ac:dyDescent="0.35">
      <c r="A5872" s="8" t="str">
        <f t="shared" si="194"/>
        <v>Consumo per cápita (kg ó litros por individuo)Platano Ing.DE 25 A 34 AÑOS</v>
      </c>
      <c r="B5872" s="8" t="s">
        <v>266</v>
      </c>
      <c r="C5872" s="8">
        <v>0</v>
      </c>
      <c r="D5872" t="s">
        <v>158</v>
      </c>
      <c r="E5872" s="24">
        <v>5.8535770105218703E-3</v>
      </c>
      <c r="F5872" s="24">
        <v>6.0418793355581403E-2</v>
      </c>
      <c r="G5872" s="24">
        <v>1.30307179586017E-2</v>
      </c>
      <c r="H5872" s="9">
        <v>0</v>
      </c>
    </row>
    <row r="5873" spans="1:8" x14ac:dyDescent="0.35">
      <c r="A5873" s="8" t="str">
        <f t="shared" si="194"/>
        <v>Consumo per cápita (kg ó litros por individuo)Platano Ing.DE 35 A 49 AÑOS</v>
      </c>
      <c r="B5873" s="8" t="s">
        <v>266</v>
      </c>
      <c r="C5873" s="8">
        <v>0</v>
      </c>
      <c r="D5873" t="s">
        <v>159</v>
      </c>
      <c r="E5873" s="24">
        <v>5.7467254511202603E-2</v>
      </c>
      <c r="F5873" s="24">
        <v>0.14072691338299501</v>
      </c>
      <c r="G5873" s="24">
        <v>2.36466717713473E-2</v>
      </c>
      <c r="H5873" s="9">
        <v>0</v>
      </c>
    </row>
    <row r="5874" spans="1:8" x14ac:dyDescent="0.35">
      <c r="A5874" s="8" t="str">
        <f t="shared" si="194"/>
        <v>Consumo per cápita (kg ó litros por individuo)Platano Ing.DE 50 A 59 AÑOS</v>
      </c>
      <c r="B5874" s="8" t="s">
        <v>266</v>
      </c>
      <c r="C5874" s="8">
        <v>0</v>
      </c>
      <c r="D5874" t="s">
        <v>160</v>
      </c>
      <c r="E5874" s="24">
        <v>4.1713574844177599E-2</v>
      </c>
      <c r="F5874" s="24">
        <v>4.8859636275291697E-2</v>
      </c>
      <c r="G5874" s="24">
        <v>9.8777399426904097E-2</v>
      </c>
      <c r="H5874" s="9">
        <v>0</v>
      </c>
    </row>
    <row r="5875" spans="1:8" x14ac:dyDescent="0.35">
      <c r="A5875" s="8" t="str">
        <f t="shared" si="194"/>
        <v>Consumo per cápita (kg ó litros por individuo)Platano Ing.DE 60 A 75 AÑOS</v>
      </c>
      <c r="B5875" s="8" t="s">
        <v>266</v>
      </c>
      <c r="C5875" s="8">
        <v>0</v>
      </c>
      <c r="D5875" t="s">
        <v>161</v>
      </c>
      <c r="E5875" s="24">
        <v>5.30152073210583E-2</v>
      </c>
      <c r="F5875" s="24">
        <v>0.114034814298886</v>
      </c>
      <c r="G5875" s="24">
        <v>6.7129368142992696E-2</v>
      </c>
      <c r="H5875" s="9">
        <v>0</v>
      </c>
    </row>
    <row r="5876" spans="1:8" x14ac:dyDescent="0.35">
      <c r="A5876" s="8" t="str">
        <f t="shared" si="194"/>
        <v>Consumo per cápita (kg ó litros por individuo)Platano Ing.NIVEL ALTO</v>
      </c>
      <c r="B5876" s="8" t="s">
        <v>266</v>
      </c>
      <c r="C5876" s="8">
        <v>0</v>
      </c>
      <c r="D5876" t="s">
        <v>245</v>
      </c>
      <c r="E5876" s="24">
        <v>2.82213401691917E-2</v>
      </c>
      <c r="F5876" s="24">
        <v>1.6173384146252998E-2</v>
      </c>
      <c r="G5876" s="24">
        <v>3.90837740220982E-2</v>
      </c>
      <c r="H5876" s="9">
        <v>0</v>
      </c>
    </row>
    <row r="5877" spans="1:8" x14ac:dyDescent="0.35">
      <c r="A5877" s="8" t="str">
        <f t="shared" si="194"/>
        <v>Consumo per cápita (kg ó litros por individuo)Platano Ing.NIVEL MEDIO ALTO</v>
      </c>
      <c r="B5877" s="8" t="s">
        <v>266</v>
      </c>
      <c r="C5877" s="8">
        <v>0</v>
      </c>
      <c r="D5877" t="s">
        <v>246</v>
      </c>
      <c r="E5877" s="24">
        <v>1.9586592259065401E-2</v>
      </c>
      <c r="F5877" s="24">
        <v>0.152985924616756</v>
      </c>
      <c r="G5877" s="24">
        <v>4.2073593657012902E-2</v>
      </c>
      <c r="H5877" s="9">
        <v>0</v>
      </c>
    </row>
    <row r="5878" spans="1:8" x14ac:dyDescent="0.35">
      <c r="A5878" s="8" t="str">
        <f t="shared" si="194"/>
        <v>Consumo per cápita (kg ó litros por individuo)Platano Ing.NIVEL MEDIO</v>
      </c>
      <c r="B5878" s="8" t="s">
        <v>266</v>
      </c>
      <c r="C5878" s="8">
        <v>0</v>
      </c>
      <c r="D5878" t="s">
        <v>247</v>
      </c>
      <c r="E5878" s="24">
        <v>6.6023858818140393E-2</v>
      </c>
      <c r="F5878" s="24">
        <v>0.114989366365642</v>
      </c>
      <c r="G5878" s="24">
        <v>3.1150576910993499E-2</v>
      </c>
      <c r="H5878" s="9">
        <v>0</v>
      </c>
    </row>
    <row r="5879" spans="1:8" x14ac:dyDescent="0.35">
      <c r="A5879" s="8" t="str">
        <f t="shared" si="194"/>
        <v>Consumo per cápita (kg ó litros por individuo)Platano Ing.NIVEL MEDIO BAJO</v>
      </c>
      <c r="B5879" s="8" t="s">
        <v>266</v>
      </c>
      <c r="C5879" s="8">
        <v>0</v>
      </c>
      <c r="D5879" t="s">
        <v>248</v>
      </c>
      <c r="E5879" s="24">
        <v>4.68202480005038E-2</v>
      </c>
      <c r="F5879" s="24">
        <v>2.6317956093466599E-2</v>
      </c>
      <c r="G5879" s="24">
        <v>7.6572182221454801E-2</v>
      </c>
      <c r="H5879" s="9">
        <v>0</v>
      </c>
    </row>
    <row r="5880" spans="1:8" x14ac:dyDescent="0.35">
      <c r="A5880" s="8" t="str">
        <f t="shared" si="194"/>
        <v>Consumo per cápita (kg ó litros por individuo)Platano Ing.NIVEL BAJO</v>
      </c>
      <c r="B5880" s="8" t="s">
        <v>266</v>
      </c>
      <c r="C5880" s="8">
        <v>0</v>
      </c>
      <c r="D5880" t="s">
        <v>249</v>
      </c>
      <c r="E5880" s="24">
        <v>2.7645352717606E-2</v>
      </c>
      <c r="F5880" s="24">
        <v>0.11917239984755899</v>
      </c>
      <c r="G5880" s="24">
        <v>4.3708386028315303E-2</v>
      </c>
      <c r="H5880" s="9">
        <v>0</v>
      </c>
    </row>
    <row r="5881" spans="1:8" x14ac:dyDescent="0.35">
      <c r="A5881" s="8" t="str">
        <f t="shared" si="194"/>
        <v>Consumo per cápita (kg ó litros por individuo)Platano Ing.HOMBRE</v>
      </c>
      <c r="B5881" s="8" t="s">
        <v>266</v>
      </c>
      <c r="C5881" s="8">
        <v>0</v>
      </c>
      <c r="D5881" t="s">
        <v>166</v>
      </c>
      <c r="E5881" s="24">
        <v>2.4472245542855799E-2</v>
      </c>
      <c r="F5881" s="24">
        <v>6.2029262551303602E-2</v>
      </c>
      <c r="G5881" s="24">
        <v>2.8908077678982399E-2</v>
      </c>
      <c r="H5881" s="9">
        <v>0</v>
      </c>
    </row>
    <row r="5882" spans="1:8" x14ac:dyDescent="0.35">
      <c r="A5882" s="8" t="str">
        <f t="shared" si="194"/>
        <v>Consumo per cápita (kg ó litros por individuo)Platano Ing.MUJER</v>
      </c>
      <c r="B5882" s="8" t="s">
        <v>266</v>
      </c>
      <c r="C5882" s="8">
        <v>0</v>
      </c>
      <c r="D5882" t="s">
        <v>167</v>
      </c>
      <c r="E5882" s="24">
        <v>5.3225630391101501E-2</v>
      </c>
      <c r="F5882" s="24">
        <v>0.10957660727115499</v>
      </c>
      <c r="G5882" s="24">
        <v>5.9579543205153802E-2</v>
      </c>
      <c r="H5882" s="9">
        <v>0</v>
      </c>
    </row>
    <row r="5883" spans="1:8" x14ac:dyDescent="0.35">
      <c r="A5883" s="8" t="str">
        <f t="shared" ref="A5883:A5912" si="195">$I$4683&amp;$C$5883&amp;D5883</f>
        <v>Consumo per cápita (kg ó litros por individuo)Naranja/Mandarina InT.ESPAÑA</v>
      </c>
      <c r="B5883" s="8" t="s">
        <v>266</v>
      </c>
      <c r="C5883" s="8" t="s">
        <v>100</v>
      </c>
      <c r="D5883" t="s">
        <v>138</v>
      </c>
      <c r="E5883" s="24">
        <v>6.3380169826901298E-2</v>
      </c>
      <c r="F5883" s="24">
        <v>7.4826311805016699E-2</v>
      </c>
      <c r="G5883" s="24">
        <v>6.6427804641582794E-2</v>
      </c>
      <c r="H5883" s="9">
        <v>0</v>
      </c>
    </row>
    <row r="5884" spans="1:8" x14ac:dyDescent="0.35">
      <c r="A5884" s="8" t="str">
        <f t="shared" si="195"/>
        <v>Consumo per cápita (kg ó litros por individuo)Naranja/Mandarina InBCN AM</v>
      </c>
      <c r="B5884" s="8" t="s">
        <v>266</v>
      </c>
      <c r="C5884" s="8">
        <v>0</v>
      </c>
      <c r="D5884" t="s">
        <v>140</v>
      </c>
      <c r="E5884" s="24">
        <v>1.3657529899796701E-2</v>
      </c>
      <c r="F5884" s="24">
        <v>9.2099236409244098E-2</v>
      </c>
      <c r="G5884" s="24">
        <v>4.9050550568971098E-2</v>
      </c>
      <c r="H5884" s="9">
        <v>0</v>
      </c>
    </row>
    <row r="5885" spans="1:8" x14ac:dyDescent="0.35">
      <c r="A5885" s="8" t="str">
        <f t="shared" si="195"/>
        <v>Consumo per cápita (kg ó litros por individuo)Naranja/Mandarina InREST.CAT ARAGON</v>
      </c>
      <c r="B5885" s="8" t="s">
        <v>266</v>
      </c>
      <c r="C5885" s="8">
        <v>0</v>
      </c>
      <c r="D5885" t="s">
        <v>141</v>
      </c>
      <c r="E5885" s="24">
        <v>3.0165344842833501E-2</v>
      </c>
      <c r="F5885" s="24">
        <v>3.59122033861854E-2</v>
      </c>
      <c r="G5885" s="24">
        <v>3.0433259063870899E-2</v>
      </c>
      <c r="H5885" s="9">
        <v>0</v>
      </c>
    </row>
    <row r="5886" spans="1:8" x14ac:dyDescent="0.35">
      <c r="A5886" s="8" t="str">
        <f t="shared" si="195"/>
        <v>Consumo per cápita (kg ó litros por individuo)Naranja/Mandarina InLEVANTE</v>
      </c>
      <c r="B5886" s="8" t="s">
        <v>266</v>
      </c>
      <c r="C5886" s="8">
        <v>0</v>
      </c>
      <c r="D5886" t="s">
        <v>142</v>
      </c>
      <c r="E5886" s="24">
        <v>9.6902268539880002E-2</v>
      </c>
      <c r="F5886" s="24">
        <v>0.102807681384764</v>
      </c>
      <c r="G5886" s="24">
        <v>4.4055067224842301E-2</v>
      </c>
      <c r="H5886" s="9">
        <v>0</v>
      </c>
    </row>
    <row r="5887" spans="1:8" x14ac:dyDescent="0.35">
      <c r="A5887" s="8" t="str">
        <f t="shared" si="195"/>
        <v>Consumo per cápita (kg ó litros por individuo)Naranja/Mandarina InANDALUCIA</v>
      </c>
      <c r="B5887" s="8" t="s">
        <v>266</v>
      </c>
      <c r="C5887" s="8">
        <v>0</v>
      </c>
      <c r="D5887" t="s">
        <v>143</v>
      </c>
      <c r="E5887" s="24">
        <v>4.1479798497275802E-2</v>
      </c>
      <c r="F5887" s="24">
        <v>2.4587761657865699E-2</v>
      </c>
      <c r="G5887" s="24">
        <v>2.2970425820563901E-2</v>
      </c>
      <c r="H5887" s="9">
        <v>0</v>
      </c>
    </row>
    <row r="5888" spans="1:8" x14ac:dyDescent="0.35">
      <c r="A5888" s="8" t="str">
        <f t="shared" si="195"/>
        <v>Consumo per cápita (kg ó litros por individuo)Naranja/Mandarina InMDD AM</v>
      </c>
      <c r="B5888" s="8" t="s">
        <v>266</v>
      </c>
      <c r="C5888" s="8">
        <v>0</v>
      </c>
      <c r="D5888" t="s">
        <v>144</v>
      </c>
      <c r="E5888" s="24">
        <v>7.0549227489192498E-2</v>
      </c>
      <c r="F5888" s="24">
        <v>0.12136653761567801</v>
      </c>
      <c r="G5888" s="24">
        <v>0.133293542605949</v>
      </c>
      <c r="H5888" s="9">
        <v>0</v>
      </c>
    </row>
    <row r="5889" spans="1:8" x14ac:dyDescent="0.35">
      <c r="A5889" s="8" t="str">
        <f t="shared" si="195"/>
        <v>Consumo per cápita (kg ó litros por individuo)Naranja/Mandarina InRTO CENTRO</v>
      </c>
      <c r="B5889" s="8" t="s">
        <v>266</v>
      </c>
      <c r="C5889" s="8">
        <v>0</v>
      </c>
      <c r="D5889" t="s">
        <v>145</v>
      </c>
      <c r="E5889" s="24">
        <v>0.19994465685433499</v>
      </c>
      <c r="F5889" s="24">
        <v>0.11299106403718701</v>
      </c>
      <c r="G5889" s="24">
        <v>5.4384354329375301E-2</v>
      </c>
      <c r="H5889" s="9">
        <v>0</v>
      </c>
    </row>
    <row r="5890" spans="1:8" x14ac:dyDescent="0.35">
      <c r="A5890" s="8" t="str">
        <f t="shared" si="195"/>
        <v>Consumo per cápita (kg ó litros por individuo)Naranja/Mandarina InNORTE-CENTRO</v>
      </c>
      <c r="B5890" s="8" t="s">
        <v>266</v>
      </c>
      <c r="C5890" s="8">
        <v>0</v>
      </c>
      <c r="D5890" t="s">
        <v>146</v>
      </c>
      <c r="E5890" s="24">
        <v>7.7367617446101903E-3</v>
      </c>
      <c r="F5890" s="24">
        <v>8.6647892944930596E-2</v>
      </c>
      <c r="G5890" s="24">
        <v>0.172806738975361</v>
      </c>
      <c r="H5890" s="9">
        <v>0</v>
      </c>
    </row>
    <row r="5891" spans="1:8" x14ac:dyDescent="0.35">
      <c r="A5891" s="8" t="str">
        <f t="shared" si="195"/>
        <v>Consumo per cápita (kg ó litros por individuo)Naranja/Mandarina InNOROESTE</v>
      </c>
      <c r="B5891" s="8" t="s">
        <v>266</v>
      </c>
      <c r="C5891" s="8">
        <v>0</v>
      </c>
      <c r="D5891" t="s">
        <v>147</v>
      </c>
      <c r="E5891" s="24">
        <v>5.70740860616821E-2</v>
      </c>
      <c r="F5891" s="24">
        <v>5.6252905461675301E-2</v>
      </c>
      <c r="G5891" s="24">
        <v>7.7198257698716605E-2</v>
      </c>
      <c r="H5891" s="9">
        <v>0</v>
      </c>
    </row>
    <row r="5892" spans="1:8" x14ac:dyDescent="0.35">
      <c r="A5892" s="8" t="str">
        <f t="shared" si="195"/>
        <v>Consumo per cápita (kg ó litros por individuo)Naranja/Mandarina In&lt;2MIL</v>
      </c>
      <c r="B5892" s="8" t="s">
        <v>266</v>
      </c>
      <c r="C5892" s="8">
        <v>0</v>
      </c>
      <c r="D5892" t="s">
        <v>148</v>
      </c>
      <c r="E5892" s="24">
        <v>0.15946703429794801</v>
      </c>
      <c r="F5892" s="24">
        <v>5.4153837628255798E-2</v>
      </c>
      <c r="G5892" s="24">
        <v>2.49964233366624E-2</v>
      </c>
      <c r="H5892" s="9">
        <v>0</v>
      </c>
    </row>
    <row r="5893" spans="1:8" x14ac:dyDescent="0.35">
      <c r="A5893" s="8" t="str">
        <f t="shared" si="195"/>
        <v>Consumo per cápita (kg ó litros por individuo)Naranja/Mandarina In2-5MIL</v>
      </c>
      <c r="B5893" s="8" t="s">
        <v>266</v>
      </c>
      <c r="C5893" s="8">
        <v>0</v>
      </c>
      <c r="D5893" t="s">
        <v>149</v>
      </c>
      <c r="E5893" s="24">
        <v>2.93291658332402E-2</v>
      </c>
      <c r="F5893" s="24">
        <v>1.33463915602443E-2</v>
      </c>
      <c r="G5893" s="24">
        <v>3.4187365483462899E-2</v>
      </c>
      <c r="H5893" s="9">
        <v>0</v>
      </c>
    </row>
    <row r="5894" spans="1:8" x14ac:dyDescent="0.35">
      <c r="A5894" s="8" t="str">
        <f t="shared" si="195"/>
        <v>Consumo per cápita (kg ó litros por individuo)Naranja/Mandarina In5-10MIL</v>
      </c>
      <c r="B5894" s="8" t="s">
        <v>266</v>
      </c>
      <c r="C5894" s="8">
        <v>0</v>
      </c>
      <c r="D5894" t="s">
        <v>150</v>
      </c>
      <c r="E5894" s="24">
        <v>9.3495666482458398E-2</v>
      </c>
      <c r="F5894" s="24">
        <v>6.1775075827317297E-2</v>
      </c>
      <c r="G5894" s="24">
        <v>3.4046899753953697E-2</v>
      </c>
      <c r="H5894" s="9">
        <v>0</v>
      </c>
    </row>
    <row r="5895" spans="1:8" x14ac:dyDescent="0.35">
      <c r="A5895" s="8" t="str">
        <f t="shared" si="195"/>
        <v>Consumo per cápita (kg ó litros por individuo)Naranja/Mandarina In10-30MIL</v>
      </c>
      <c r="B5895" s="8" t="s">
        <v>266</v>
      </c>
      <c r="C5895" s="8">
        <v>0</v>
      </c>
      <c r="D5895" t="s">
        <v>151</v>
      </c>
      <c r="E5895" s="24">
        <v>3.6256284543715801E-2</v>
      </c>
      <c r="F5895" s="24">
        <v>6.5990004873349703E-2</v>
      </c>
      <c r="G5895" s="24">
        <v>0.123321738524424</v>
      </c>
      <c r="H5895" s="9">
        <v>0</v>
      </c>
    </row>
    <row r="5896" spans="1:8" x14ac:dyDescent="0.35">
      <c r="A5896" s="8" t="str">
        <f t="shared" si="195"/>
        <v>Consumo per cápita (kg ó litros por individuo)Naranja/Mandarina In30-100MIL</v>
      </c>
      <c r="B5896" s="8" t="s">
        <v>266</v>
      </c>
      <c r="C5896" s="8">
        <v>0</v>
      </c>
      <c r="D5896" t="s">
        <v>152</v>
      </c>
      <c r="E5896" s="24">
        <v>3.2003570634695298E-2</v>
      </c>
      <c r="F5896" s="24">
        <v>3.25286881858214E-2</v>
      </c>
      <c r="G5896" s="24">
        <v>1.5708121353134E-2</v>
      </c>
      <c r="H5896" s="9">
        <v>0</v>
      </c>
    </row>
    <row r="5897" spans="1:8" x14ac:dyDescent="0.35">
      <c r="A5897" s="8" t="str">
        <f t="shared" si="195"/>
        <v>Consumo per cápita (kg ó litros por individuo)Naranja/Mandarina In100-200MIL</v>
      </c>
      <c r="B5897" s="8" t="s">
        <v>266</v>
      </c>
      <c r="C5897" s="8">
        <v>0</v>
      </c>
      <c r="D5897" t="s">
        <v>153</v>
      </c>
      <c r="E5897" s="24">
        <v>1.0793801213534101E-2</v>
      </c>
      <c r="F5897" s="24">
        <v>8.92939908029146E-2</v>
      </c>
      <c r="G5897" s="24">
        <v>4.5262873189815998E-2</v>
      </c>
      <c r="H5897" s="9">
        <v>0</v>
      </c>
    </row>
    <row r="5898" spans="1:8" x14ac:dyDescent="0.35">
      <c r="A5898" s="8" t="str">
        <f t="shared" si="195"/>
        <v>Consumo per cápita (kg ó litros por individuo)Naranja/Mandarina In200-500MIL</v>
      </c>
      <c r="B5898" s="8" t="s">
        <v>266</v>
      </c>
      <c r="C5898" s="8">
        <v>0</v>
      </c>
      <c r="D5898" t="s">
        <v>154</v>
      </c>
      <c r="E5898" s="24">
        <v>0.113997393214767</v>
      </c>
      <c r="F5898" s="24">
        <v>9.1854855892215301E-2</v>
      </c>
      <c r="G5898" s="24">
        <v>6.88916592922139E-2</v>
      </c>
      <c r="H5898" s="9">
        <v>0</v>
      </c>
    </row>
    <row r="5899" spans="1:8" x14ac:dyDescent="0.35">
      <c r="A5899" s="8" t="str">
        <f t="shared" si="195"/>
        <v>Consumo per cápita (kg ó litros por individuo)Naranja/Mandarina In&gt;500MIL</v>
      </c>
      <c r="B5899" s="8" t="s">
        <v>266</v>
      </c>
      <c r="C5899" s="8">
        <v>0</v>
      </c>
      <c r="D5899" t="s">
        <v>155</v>
      </c>
      <c r="E5899" s="24">
        <v>8.7907368330456204E-2</v>
      </c>
      <c r="F5899" s="24">
        <v>0.15217103009028801</v>
      </c>
      <c r="G5899" s="24">
        <v>0.12046354379827</v>
      </c>
      <c r="H5899" s="9">
        <v>0</v>
      </c>
    </row>
    <row r="5900" spans="1:8" x14ac:dyDescent="0.35">
      <c r="A5900" s="8" t="str">
        <f t="shared" si="195"/>
        <v>Consumo per cápita (kg ó litros por individuo)Naranja/Mandarina InDE 15 A 19 AÑOS</v>
      </c>
      <c r="B5900" s="8" t="s">
        <v>266</v>
      </c>
      <c r="C5900" s="8">
        <v>0</v>
      </c>
      <c r="D5900" t="s">
        <v>156</v>
      </c>
      <c r="E5900" s="24">
        <v>4.4492103083039899E-2</v>
      </c>
      <c r="F5900" s="24" t="s">
        <v>285</v>
      </c>
      <c r="G5900" s="24">
        <v>9.3588560175331195E-3</v>
      </c>
      <c r="H5900" s="9">
        <v>0</v>
      </c>
    </row>
    <row r="5901" spans="1:8" x14ac:dyDescent="0.35">
      <c r="A5901" s="8" t="str">
        <f t="shared" si="195"/>
        <v>Consumo per cápita (kg ó litros por individuo)Naranja/Mandarina InDE 20 A 24 AÑOS</v>
      </c>
      <c r="B5901" s="8" t="s">
        <v>266</v>
      </c>
      <c r="C5901" s="8">
        <v>0</v>
      </c>
      <c r="D5901" t="s">
        <v>157</v>
      </c>
      <c r="E5901" s="24" t="s">
        <v>285</v>
      </c>
      <c r="F5901" s="24">
        <v>2.88403204213406E-2</v>
      </c>
      <c r="G5901" s="24" t="s">
        <v>285</v>
      </c>
      <c r="H5901" s="9">
        <v>0</v>
      </c>
    </row>
    <row r="5902" spans="1:8" x14ac:dyDescent="0.35">
      <c r="A5902" s="8" t="str">
        <f t="shared" si="195"/>
        <v>Consumo per cápita (kg ó litros por individuo)Naranja/Mandarina InDE 25 A 34 AÑOS</v>
      </c>
      <c r="B5902" s="8" t="s">
        <v>266</v>
      </c>
      <c r="C5902" s="8">
        <v>0</v>
      </c>
      <c r="D5902" t="s">
        <v>158</v>
      </c>
      <c r="E5902" s="24">
        <v>8.9636566793533604E-3</v>
      </c>
      <c r="F5902" s="24">
        <v>9.5861780199181703E-3</v>
      </c>
      <c r="G5902" s="24">
        <v>9.6720744624171802E-3</v>
      </c>
      <c r="H5902" s="9">
        <v>0</v>
      </c>
    </row>
    <row r="5903" spans="1:8" x14ac:dyDescent="0.35">
      <c r="A5903" s="8" t="str">
        <f t="shared" si="195"/>
        <v>Consumo per cápita (kg ó litros por individuo)Naranja/Mandarina InDE 35 A 49 AÑOS</v>
      </c>
      <c r="B5903" s="8" t="s">
        <v>266</v>
      </c>
      <c r="C5903" s="8">
        <v>0</v>
      </c>
      <c r="D5903" t="s">
        <v>159</v>
      </c>
      <c r="E5903" s="24">
        <v>0.103014311348901</v>
      </c>
      <c r="F5903" s="24">
        <v>8.4393739815187593E-2</v>
      </c>
      <c r="G5903" s="24">
        <v>3.2310851123057302E-2</v>
      </c>
      <c r="H5903" s="9">
        <v>0</v>
      </c>
    </row>
    <row r="5904" spans="1:8" x14ac:dyDescent="0.35">
      <c r="A5904" s="8" t="str">
        <f t="shared" si="195"/>
        <v>Consumo per cápita (kg ó litros por individuo)Naranja/Mandarina InDE 50 A 59 AÑOS</v>
      </c>
      <c r="B5904" s="8" t="s">
        <v>266</v>
      </c>
      <c r="C5904" s="8">
        <v>0</v>
      </c>
      <c r="D5904" t="s">
        <v>160</v>
      </c>
      <c r="E5904" s="24">
        <v>3.4661109718295703E-2</v>
      </c>
      <c r="F5904" s="24">
        <v>8.5145744104192594E-2</v>
      </c>
      <c r="G5904" s="24">
        <v>6.7147016385242494E-2</v>
      </c>
      <c r="H5904" s="9">
        <v>0</v>
      </c>
    </row>
    <row r="5905" spans="1:8" x14ac:dyDescent="0.35">
      <c r="A5905" s="8" t="str">
        <f t="shared" si="195"/>
        <v>Consumo per cápita (kg ó litros por individuo)Naranja/Mandarina InDE 60 A 75 AÑOS</v>
      </c>
      <c r="B5905" s="8" t="s">
        <v>266</v>
      </c>
      <c r="C5905" s="8">
        <v>0</v>
      </c>
      <c r="D5905" t="s">
        <v>161</v>
      </c>
      <c r="E5905" s="24">
        <v>9.5352265352174795E-2</v>
      </c>
      <c r="F5905" s="24">
        <v>0.130978667568004</v>
      </c>
      <c r="G5905" s="24">
        <v>0.17999260874599099</v>
      </c>
      <c r="H5905" s="9">
        <v>0</v>
      </c>
    </row>
    <row r="5906" spans="1:8" x14ac:dyDescent="0.35">
      <c r="A5906" s="8" t="str">
        <f t="shared" si="195"/>
        <v>Consumo per cápita (kg ó litros por individuo)Naranja/Mandarina InNIVEL ALTO</v>
      </c>
      <c r="B5906" s="8" t="s">
        <v>266</v>
      </c>
      <c r="C5906" s="8">
        <v>0</v>
      </c>
      <c r="D5906" t="s">
        <v>245</v>
      </c>
      <c r="E5906" s="24">
        <v>6.8970091488277194E-2</v>
      </c>
      <c r="F5906" s="24">
        <v>4.57556895165366E-2</v>
      </c>
      <c r="G5906" s="24">
        <v>2.9624928721233401E-2</v>
      </c>
      <c r="H5906" s="9">
        <v>0</v>
      </c>
    </row>
    <row r="5907" spans="1:8" x14ac:dyDescent="0.35">
      <c r="A5907" s="8" t="str">
        <f t="shared" si="195"/>
        <v>Consumo per cápita (kg ó litros por individuo)Naranja/Mandarina InNIVEL MEDIO ALTO</v>
      </c>
      <c r="B5907" s="8" t="s">
        <v>266</v>
      </c>
      <c r="C5907" s="8">
        <v>0</v>
      </c>
      <c r="D5907" t="s">
        <v>246</v>
      </c>
      <c r="E5907" s="24">
        <v>5.21827013185137E-2</v>
      </c>
      <c r="F5907" s="24">
        <v>7.7507244996280394E-2</v>
      </c>
      <c r="G5907" s="24">
        <v>8.3465001212782705E-2</v>
      </c>
      <c r="H5907" s="9">
        <v>0</v>
      </c>
    </row>
    <row r="5908" spans="1:8" x14ac:dyDescent="0.35">
      <c r="A5908" s="8" t="str">
        <f t="shared" si="195"/>
        <v>Consumo per cápita (kg ó litros por individuo)Naranja/Mandarina InNIVEL MEDIO</v>
      </c>
      <c r="B5908" s="8" t="s">
        <v>266</v>
      </c>
      <c r="C5908" s="8">
        <v>0</v>
      </c>
      <c r="D5908" t="s">
        <v>247</v>
      </c>
      <c r="E5908" s="24">
        <v>9.9227743767524301E-2</v>
      </c>
      <c r="F5908" s="24">
        <v>9.8024276868880197E-2</v>
      </c>
      <c r="G5908" s="24">
        <v>8.4012982858096802E-2</v>
      </c>
      <c r="H5908" s="9">
        <v>0</v>
      </c>
    </row>
    <row r="5909" spans="1:8" x14ac:dyDescent="0.35">
      <c r="A5909" s="8" t="str">
        <f t="shared" si="195"/>
        <v>Consumo per cápita (kg ó litros por individuo)Naranja/Mandarina InNIVEL MEDIO BAJO</v>
      </c>
      <c r="B5909" s="8" t="s">
        <v>266</v>
      </c>
      <c r="C5909" s="8">
        <v>0</v>
      </c>
      <c r="D5909" t="s">
        <v>248</v>
      </c>
      <c r="E5909" s="24">
        <v>6.4705367345949893E-2</v>
      </c>
      <c r="F5909" s="24">
        <v>3.63645955591759E-2</v>
      </c>
      <c r="G5909" s="24">
        <v>5.4474375454617897E-2</v>
      </c>
      <c r="H5909" s="9">
        <v>0</v>
      </c>
    </row>
    <row r="5910" spans="1:8" x14ac:dyDescent="0.35">
      <c r="A5910" s="8" t="str">
        <f t="shared" si="195"/>
        <v>Consumo per cápita (kg ó litros por individuo)Naranja/Mandarina InNIVEL BAJO</v>
      </c>
      <c r="B5910" s="8" t="s">
        <v>266</v>
      </c>
      <c r="C5910" s="8">
        <v>0</v>
      </c>
      <c r="D5910" t="s">
        <v>249</v>
      </c>
      <c r="E5910" s="24">
        <v>2.52107740587093E-2</v>
      </c>
      <c r="F5910" s="24">
        <v>0.103367597973073</v>
      </c>
      <c r="G5910" s="24">
        <v>8.0470327904850897E-2</v>
      </c>
      <c r="H5910" s="9">
        <v>0</v>
      </c>
    </row>
    <row r="5911" spans="1:8" x14ac:dyDescent="0.35">
      <c r="A5911" s="8" t="str">
        <f t="shared" si="195"/>
        <v>Consumo per cápita (kg ó litros por individuo)Naranja/Mandarina InHOMBRE</v>
      </c>
      <c r="B5911" s="8" t="s">
        <v>266</v>
      </c>
      <c r="C5911" s="8">
        <v>0</v>
      </c>
      <c r="D5911" t="s">
        <v>166</v>
      </c>
      <c r="E5911" s="24">
        <v>6.5293302068737097E-2</v>
      </c>
      <c r="F5911" s="24">
        <v>6.8661686701134303E-2</v>
      </c>
      <c r="G5911" s="24">
        <v>5.9570562995785198E-2</v>
      </c>
      <c r="H5911" s="9">
        <v>0</v>
      </c>
    </row>
    <row r="5912" spans="1:8" x14ac:dyDescent="0.35">
      <c r="A5912" s="8" t="str">
        <f t="shared" si="195"/>
        <v>Consumo per cápita (kg ó litros por individuo)Naranja/Mandarina InMUJER</v>
      </c>
      <c r="B5912" s="8" t="s">
        <v>266</v>
      </c>
      <c r="C5912" s="8">
        <v>0</v>
      </c>
      <c r="D5912" t="s">
        <v>167</v>
      </c>
      <c r="E5912" s="24">
        <v>6.1489794883038802E-2</v>
      </c>
      <c r="F5912" s="24">
        <v>8.0907147404423493E-2</v>
      </c>
      <c r="G5912" s="24">
        <v>7.3204755056323706E-2</v>
      </c>
      <c r="H5912" s="9">
        <v>0</v>
      </c>
    </row>
    <row r="5913" spans="1:8" x14ac:dyDescent="0.35">
      <c r="A5913" s="8" t="str">
        <f t="shared" ref="A5913:A5942" si="196">$I$4683&amp;$C$5913&amp;D5913</f>
        <v>Consumo per cápita (kg ó litros por individuo)Melon/sandia Ing.T.ESPAÑA</v>
      </c>
      <c r="B5913" s="8" t="s">
        <v>266</v>
      </c>
      <c r="C5913" s="8" t="s">
        <v>101</v>
      </c>
      <c r="D5913" t="s">
        <v>138</v>
      </c>
      <c r="E5913" s="24">
        <v>6.7243212872232297E-2</v>
      </c>
      <c r="F5913" s="24">
        <v>8.2762418045709593E-2</v>
      </c>
      <c r="G5913" s="24">
        <v>7.8383862677899901E-2</v>
      </c>
      <c r="H5913" s="9">
        <v>0</v>
      </c>
    </row>
    <row r="5914" spans="1:8" x14ac:dyDescent="0.35">
      <c r="A5914" s="8" t="str">
        <f t="shared" si="196"/>
        <v>Consumo per cápita (kg ó litros por individuo)Melon/sandia Ing.BCN AM</v>
      </c>
      <c r="B5914" s="8" t="s">
        <v>266</v>
      </c>
      <c r="C5914" s="8">
        <v>0</v>
      </c>
      <c r="D5914" t="s">
        <v>140</v>
      </c>
      <c r="E5914" s="24">
        <v>5.5260408616020801E-2</v>
      </c>
      <c r="F5914" s="24">
        <v>6.5242676350684994E-2</v>
      </c>
      <c r="G5914" s="24">
        <v>8.2207101204018196E-2</v>
      </c>
      <c r="H5914" s="9">
        <v>0</v>
      </c>
    </row>
    <row r="5915" spans="1:8" x14ac:dyDescent="0.35">
      <c r="A5915" s="8" t="str">
        <f t="shared" si="196"/>
        <v>Consumo per cápita (kg ó litros por individuo)Melon/sandia Ing.REST.CAT ARAGON</v>
      </c>
      <c r="B5915" s="8" t="s">
        <v>266</v>
      </c>
      <c r="C5915" s="8">
        <v>0</v>
      </c>
      <c r="D5915" t="s">
        <v>141</v>
      </c>
      <c r="E5915" s="24">
        <v>3.1255399723031603E-2</v>
      </c>
      <c r="F5915" s="24">
        <v>7.1568303461587698E-2</v>
      </c>
      <c r="G5915" s="24">
        <v>6.2658582945393906E-2</v>
      </c>
      <c r="H5915" s="9">
        <v>0</v>
      </c>
    </row>
    <row r="5916" spans="1:8" x14ac:dyDescent="0.35">
      <c r="A5916" s="8" t="str">
        <f t="shared" si="196"/>
        <v>Consumo per cápita (kg ó litros por individuo)Melon/sandia Ing.LEVANTE</v>
      </c>
      <c r="B5916" s="8" t="s">
        <v>266</v>
      </c>
      <c r="C5916" s="8">
        <v>0</v>
      </c>
      <c r="D5916" t="s">
        <v>142</v>
      </c>
      <c r="E5916" s="24">
        <v>0.17753507899536999</v>
      </c>
      <c r="F5916" s="24">
        <v>0.141004493279964</v>
      </c>
      <c r="G5916" s="24">
        <v>6.0900540998642803E-2</v>
      </c>
      <c r="H5916" s="9">
        <v>0</v>
      </c>
    </row>
    <row r="5917" spans="1:8" x14ac:dyDescent="0.35">
      <c r="A5917" s="8" t="str">
        <f t="shared" si="196"/>
        <v>Consumo per cápita (kg ó litros por individuo)Melon/sandia Ing.ANDALUCIA</v>
      </c>
      <c r="B5917" s="8" t="s">
        <v>266</v>
      </c>
      <c r="C5917" s="8">
        <v>0</v>
      </c>
      <c r="D5917" t="s">
        <v>143</v>
      </c>
      <c r="E5917" s="24">
        <v>1.8781368714953801E-2</v>
      </c>
      <c r="F5917" s="24">
        <v>2.9750678982399699E-2</v>
      </c>
      <c r="G5917" s="24">
        <v>1.6122678893848E-2</v>
      </c>
      <c r="H5917" s="9">
        <v>0</v>
      </c>
    </row>
    <row r="5918" spans="1:8" x14ac:dyDescent="0.35">
      <c r="A5918" s="8" t="str">
        <f t="shared" si="196"/>
        <v>Consumo per cápita (kg ó litros por individuo)Melon/sandia Ing.MDD AM</v>
      </c>
      <c r="B5918" s="8" t="s">
        <v>266</v>
      </c>
      <c r="C5918" s="8">
        <v>0</v>
      </c>
      <c r="D5918" t="s">
        <v>144</v>
      </c>
      <c r="E5918" s="24">
        <v>0.10376313057935301</v>
      </c>
      <c r="F5918" s="24">
        <v>0.18717883069292901</v>
      </c>
      <c r="G5918" s="24">
        <v>0.12622325983720301</v>
      </c>
      <c r="H5918" s="9">
        <v>0</v>
      </c>
    </row>
    <row r="5919" spans="1:8" x14ac:dyDescent="0.35">
      <c r="A5919" s="8" t="str">
        <f t="shared" si="196"/>
        <v>Consumo per cápita (kg ó litros por individuo)Melon/sandia Ing.RTO CENTRO</v>
      </c>
      <c r="B5919" s="8" t="s">
        <v>266</v>
      </c>
      <c r="C5919" s="8">
        <v>0</v>
      </c>
      <c r="D5919" t="s">
        <v>145</v>
      </c>
      <c r="E5919" s="24">
        <v>3.6495883813733698E-2</v>
      </c>
      <c r="F5919" s="24">
        <v>4.0077813768712098E-2</v>
      </c>
      <c r="G5919" s="24">
        <v>0.21483719711994001</v>
      </c>
      <c r="H5919" s="9">
        <v>0</v>
      </c>
    </row>
    <row r="5920" spans="1:8" x14ac:dyDescent="0.35">
      <c r="A5920" s="8" t="str">
        <f t="shared" si="196"/>
        <v>Consumo per cápita (kg ó litros por individuo)Melon/sandia Ing.NORTE-CENTRO</v>
      </c>
      <c r="B5920" s="8" t="s">
        <v>266</v>
      </c>
      <c r="C5920" s="8">
        <v>0</v>
      </c>
      <c r="D5920" t="s">
        <v>146</v>
      </c>
      <c r="E5920" s="24">
        <v>6.5121640205370507E-2</v>
      </c>
      <c r="F5920" s="24">
        <v>7.6097716653037606E-2</v>
      </c>
      <c r="G5920" s="24">
        <v>0.11075196353191701</v>
      </c>
      <c r="H5920" s="9">
        <v>0</v>
      </c>
    </row>
    <row r="5921" spans="1:8" x14ac:dyDescent="0.35">
      <c r="A5921" s="8" t="str">
        <f t="shared" si="196"/>
        <v>Consumo per cápita (kg ó litros por individuo)Melon/sandia Ing.NOROESTE</v>
      </c>
      <c r="B5921" s="8" t="s">
        <v>266</v>
      </c>
      <c r="C5921" s="8">
        <v>0</v>
      </c>
      <c r="D5921" t="s">
        <v>147</v>
      </c>
      <c r="E5921" s="24">
        <v>3.1681094619891798E-2</v>
      </c>
      <c r="F5921" s="24">
        <v>3.3805557416231098E-2</v>
      </c>
      <c r="G5921" s="24">
        <v>1.6108211918014499E-2</v>
      </c>
      <c r="H5921" s="9">
        <v>0</v>
      </c>
    </row>
    <row r="5922" spans="1:8" x14ac:dyDescent="0.35">
      <c r="A5922" s="8" t="str">
        <f t="shared" si="196"/>
        <v>Consumo per cápita (kg ó litros por individuo)Melon/sandia Ing.&lt;2MIL</v>
      </c>
      <c r="B5922" s="8" t="s">
        <v>266</v>
      </c>
      <c r="C5922" s="8">
        <v>0</v>
      </c>
      <c r="D5922" t="s">
        <v>148</v>
      </c>
      <c r="E5922" s="24">
        <v>0.12489670998329699</v>
      </c>
      <c r="F5922" s="24">
        <v>0.16213709838936199</v>
      </c>
      <c r="G5922" s="24">
        <v>6.6822029294832698E-3</v>
      </c>
      <c r="H5922" s="9">
        <v>0</v>
      </c>
    </row>
    <row r="5923" spans="1:8" x14ac:dyDescent="0.35">
      <c r="A5923" s="8" t="str">
        <f t="shared" si="196"/>
        <v>Consumo per cápita (kg ó litros por individuo)Melon/sandia Ing.2-5MIL</v>
      </c>
      <c r="B5923" s="8" t="s">
        <v>266</v>
      </c>
      <c r="C5923" s="8">
        <v>0</v>
      </c>
      <c r="D5923" t="s">
        <v>149</v>
      </c>
      <c r="E5923" s="24">
        <v>5.6051932855818902E-3</v>
      </c>
      <c r="F5923" s="24">
        <v>2.8571533550092801E-2</v>
      </c>
      <c r="G5923" s="24">
        <v>2.32654330953357E-2</v>
      </c>
      <c r="H5923" s="9">
        <v>0</v>
      </c>
    </row>
    <row r="5924" spans="1:8" x14ac:dyDescent="0.35">
      <c r="A5924" s="8" t="str">
        <f t="shared" si="196"/>
        <v>Consumo per cápita (kg ó litros por individuo)Melon/sandia Ing.5-10MIL</v>
      </c>
      <c r="B5924" s="8" t="s">
        <v>266</v>
      </c>
      <c r="C5924" s="8">
        <v>0</v>
      </c>
      <c r="D5924" t="s">
        <v>150</v>
      </c>
      <c r="E5924" s="24">
        <v>4.9766940898618502E-2</v>
      </c>
      <c r="F5924" s="24">
        <v>3.2994915115912599E-2</v>
      </c>
      <c r="G5924" s="24">
        <v>3.3287857270632798E-2</v>
      </c>
      <c r="H5924" s="9">
        <v>0</v>
      </c>
    </row>
    <row r="5925" spans="1:8" x14ac:dyDescent="0.35">
      <c r="A5925" s="8" t="str">
        <f t="shared" si="196"/>
        <v>Consumo per cápita (kg ó litros por individuo)Melon/sandia Ing.10-30MIL</v>
      </c>
      <c r="B5925" s="8" t="s">
        <v>266</v>
      </c>
      <c r="C5925" s="8">
        <v>0</v>
      </c>
      <c r="D5925" t="s">
        <v>151</v>
      </c>
      <c r="E5925" s="24">
        <v>3.8997983572045598E-2</v>
      </c>
      <c r="F5925" s="24">
        <v>7.4177215661196505E-2</v>
      </c>
      <c r="G5925" s="24">
        <v>0.110645205150843</v>
      </c>
      <c r="H5925" s="9">
        <v>0</v>
      </c>
    </row>
    <row r="5926" spans="1:8" x14ac:dyDescent="0.35">
      <c r="A5926" s="8" t="str">
        <f t="shared" si="196"/>
        <v>Consumo per cápita (kg ó litros por individuo)Melon/sandia Ing.30-100MIL</v>
      </c>
      <c r="B5926" s="8" t="s">
        <v>266</v>
      </c>
      <c r="C5926" s="8">
        <v>0</v>
      </c>
      <c r="D5926" t="s">
        <v>152</v>
      </c>
      <c r="E5926" s="24">
        <v>6.1333231494315001E-2</v>
      </c>
      <c r="F5926" s="24">
        <v>5.0377706900960703E-2</v>
      </c>
      <c r="G5926" s="24">
        <v>6.12401506467775E-2</v>
      </c>
      <c r="H5926" s="9">
        <v>0</v>
      </c>
    </row>
    <row r="5927" spans="1:8" x14ac:dyDescent="0.35">
      <c r="A5927" s="8" t="str">
        <f t="shared" si="196"/>
        <v>Consumo per cápita (kg ó litros por individuo)Melon/sandia Ing.100-200MIL</v>
      </c>
      <c r="B5927" s="8" t="s">
        <v>266</v>
      </c>
      <c r="C5927" s="8">
        <v>0</v>
      </c>
      <c r="D5927" t="s">
        <v>153</v>
      </c>
      <c r="E5927" s="24">
        <v>4.9711696432817302E-2</v>
      </c>
      <c r="F5927" s="24">
        <v>0.10019311850830299</v>
      </c>
      <c r="G5927" s="24">
        <v>5.2161223793086998E-2</v>
      </c>
      <c r="H5927" s="9">
        <v>0</v>
      </c>
    </row>
    <row r="5928" spans="1:8" x14ac:dyDescent="0.35">
      <c r="A5928" s="8" t="str">
        <f t="shared" si="196"/>
        <v>Consumo per cápita (kg ó litros por individuo)Melon/sandia Ing.200-500MIL</v>
      </c>
      <c r="B5928" s="8" t="s">
        <v>266</v>
      </c>
      <c r="C5928" s="8">
        <v>0</v>
      </c>
      <c r="D5928" t="s">
        <v>154</v>
      </c>
      <c r="E5928" s="24">
        <v>0.123425835178832</v>
      </c>
      <c r="F5928" s="24">
        <v>8.7617114005334396E-2</v>
      </c>
      <c r="G5928" s="24">
        <v>0.16790332661305599</v>
      </c>
      <c r="H5928" s="9">
        <v>0</v>
      </c>
    </row>
    <row r="5929" spans="1:8" x14ac:dyDescent="0.35">
      <c r="A5929" s="8" t="str">
        <f t="shared" si="196"/>
        <v>Consumo per cápita (kg ó litros por individuo)Melon/sandia Ing.&gt;500MIL</v>
      </c>
      <c r="B5929" s="8" t="s">
        <v>266</v>
      </c>
      <c r="C5929" s="8">
        <v>0</v>
      </c>
      <c r="D5929" t="s">
        <v>155</v>
      </c>
      <c r="E5929" s="24">
        <v>8.4148728402614906E-2</v>
      </c>
      <c r="F5929" s="24">
        <v>0.13538264747279399</v>
      </c>
      <c r="G5929" s="24">
        <v>7.9565108541878996E-2</v>
      </c>
      <c r="H5929" s="9">
        <v>0</v>
      </c>
    </row>
    <row r="5930" spans="1:8" x14ac:dyDescent="0.35">
      <c r="A5930" s="8" t="str">
        <f t="shared" si="196"/>
        <v>Consumo per cápita (kg ó litros por individuo)Melon/sandia Ing.DE 15 A 19 AÑOS</v>
      </c>
      <c r="B5930" s="8" t="s">
        <v>266</v>
      </c>
      <c r="C5930" s="8">
        <v>0</v>
      </c>
      <c r="D5930" t="s">
        <v>156</v>
      </c>
      <c r="E5930" s="24" t="s">
        <v>285</v>
      </c>
      <c r="F5930" s="24" t="s">
        <v>285</v>
      </c>
      <c r="G5930" s="24" t="s">
        <v>285</v>
      </c>
      <c r="H5930" s="9">
        <v>0</v>
      </c>
    </row>
    <row r="5931" spans="1:8" x14ac:dyDescent="0.35">
      <c r="A5931" s="8" t="str">
        <f t="shared" si="196"/>
        <v>Consumo per cápita (kg ó litros por individuo)Melon/sandia Ing.DE 20 A 24 AÑOS</v>
      </c>
      <c r="B5931" s="8" t="s">
        <v>266</v>
      </c>
      <c r="C5931" s="8">
        <v>0</v>
      </c>
      <c r="D5931" t="s">
        <v>157</v>
      </c>
      <c r="E5931" s="24">
        <v>2.3990074751262299E-2</v>
      </c>
      <c r="F5931" s="24">
        <v>2.7643947766529098E-3</v>
      </c>
      <c r="G5931" s="24">
        <v>0.223108620269064</v>
      </c>
      <c r="H5931" s="9">
        <v>0</v>
      </c>
    </row>
    <row r="5932" spans="1:8" x14ac:dyDescent="0.35">
      <c r="A5932" s="8" t="str">
        <f t="shared" si="196"/>
        <v>Consumo per cápita (kg ó litros por individuo)Melon/sandia Ing.DE 25 A 34 AÑOS</v>
      </c>
      <c r="B5932" s="8" t="s">
        <v>266</v>
      </c>
      <c r="C5932" s="8">
        <v>0</v>
      </c>
      <c r="D5932" t="s">
        <v>158</v>
      </c>
      <c r="E5932" s="24">
        <v>5.9628481381866199E-3</v>
      </c>
      <c r="F5932" s="24">
        <v>6.8277701554192299E-3</v>
      </c>
      <c r="G5932" s="24">
        <v>5.9058910395151003E-3</v>
      </c>
      <c r="H5932" s="9">
        <v>0</v>
      </c>
    </row>
    <row r="5933" spans="1:8" x14ac:dyDescent="0.35">
      <c r="A5933" s="8" t="str">
        <f t="shared" si="196"/>
        <v>Consumo per cápita (kg ó litros por individuo)Melon/sandia Ing.DE 35 A 49 AÑOS</v>
      </c>
      <c r="B5933" s="8" t="s">
        <v>266</v>
      </c>
      <c r="C5933" s="8">
        <v>0</v>
      </c>
      <c r="D5933" t="s">
        <v>159</v>
      </c>
      <c r="E5933" s="24">
        <v>4.1984573536776197E-2</v>
      </c>
      <c r="F5933" s="24">
        <v>3.8186720926993399E-2</v>
      </c>
      <c r="G5933" s="24">
        <v>1.5067942378464099E-2</v>
      </c>
      <c r="H5933" s="9">
        <v>0</v>
      </c>
    </row>
    <row r="5934" spans="1:8" x14ac:dyDescent="0.35">
      <c r="A5934" s="8" t="str">
        <f t="shared" si="196"/>
        <v>Consumo per cápita (kg ó litros por individuo)Melon/sandia Ing.DE 50 A 59 AÑOS</v>
      </c>
      <c r="B5934" s="8" t="s">
        <v>266</v>
      </c>
      <c r="C5934" s="8">
        <v>0</v>
      </c>
      <c r="D5934" t="s">
        <v>160</v>
      </c>
      <c r="E5934" s="24">
        <v>6.7090724392949899E-2</v>
      </c>
      <c r="F5934" s="24">
        <v>9.0583527187202598E-2</v>
      </c>
      <c r="G5934" s="24">
        <v>4.7001743248466003E-2</v>
      </c>
      <c r="H5934" s="9">
        <v>0</v>
      </c>
    </row>
    <row r="5935" spans="1:8" x14ac:dyDescent="0.35">
      <c r="A5935" s="8" t="str">
        <f t="shared" si="196"/>
        <v>Consumo per cápita (kg ó litros por individuo)Melon/sandia Ing.DE 60 A 75 AÑOS</v>
      </c>
      <c r="B5935" s="8" t="s">
        <v>266</v>
      </c>
      <c r="C5935" s="8">
        <v>0</v>
      </c>
      <c r="D5935" t="s">
        <v>161</v>
      </c>
      <c r="E5935" s="24">
        <v>0.17154459327228999</v>
      </c>
      <c r="F5935" s="24">
        <v>0.228436176590739</v>
      </c>
      <c r="G5935" s="24">
        <v>0.20805598463692901</v>
      </c>
      <c r="H5935" s="9">
        <v>0</v>
      </c>
    </row>
    <row r="5936" spans="1:8" x14ac:dyDescent="0.35">
      <c r="A5936" s="8" t="str">
        <f t="shared" si="196"/>
        <v>Consumo per cápita (kg ó litros por individuo)Melon/sandia Ing.NIVEL ALTO</v>
      </c>
      <c r="B5936" s="8" t="s">
        <v>266</v>
      </c>
      <c r="C5936" s="8">
        <v>0</v>
      </c>
      <c r="D5936" t="s">
        <v>245</v>
      </c>
      <c r="E5936" s="24">
        <v>7.7890643522536704E-2</v>
      </c>
      <c r="F5936" s="24">
        <v>7.1380557303704406E-2</v>
      </c>
      <c r="G5936" s="24">
        <v>0.13422582724766499</v>
      </c>
      <c r="H5936" s="9">
        <v>0</v>
      </c>
    </row>
    <row r="5937" spans="1:8" x14ac:dyDescent="0.35">
      <c r="A5937" s="8" t="str">
        <f t="shared" si="196"/>
        <v>Consumo per cápita (kg ó litros por individuo)Melon/sandia Ing.NIVEL MEDIO ALTO</v>
      </c>
      <c r="B5937" s="8" t="s">
        <v>266</v>
      </c>
      <c r="C5937" s="8">
        <v>0</v>
      </c>
      <c r="D5937" t="s">
        <v>246</v>
      </c>
      <c r="E5937" s="24">
        <v>3.1664483073895203E-2</v>
      </c>
      <c r="F5937" s="24">
        <v>5.2768242704615199E-2</v>
      </c>
      <c r="G5937" s="24">
        <v>2.7448364886813899E-2</v>
      </c>
      <c r="H5937" s="9">
        <v>0</v>
      </c>
    </row>
    <row r="5938" spans="1:8" x14ac:dyDescent="0.35">
      <c r="A5938" s="8" t="str">
        <f t="shared" si="196"/>
        <v>Consumo per cápita (kg ó litros por individuo)Melon/sandia Ing.NIVEL MEDIO</v>
      </c>
      <c r="B5938" s="8" t="s">
        <v>266</v>
      </c>
      <c r="C5938" s="8">
        <v>0</v>
      </c>
      <c r="D5938" t="s">
        <v>247</v>
      </c>
      <c r="E5938" s="24">
        <v>6.8871334119739502E-2</v>
      </c>
      <c r="F5938" s="24">
        <v>8.3603679556916999E-2</v>
      </c>
      <c r="G5938" s="24">
        <v>7.5249402730643206E-2</v>
      </c>
      <c r="H5938" s="9">
        <v>0</v>
      </c>
    </row>
    <row r="5939" spans="1:8" x14ac:dyDescent="0.35">
      <c r="A5939" s="8" t="str">
        <f t="shared" si="196"/>
        <v>Consumo per cápita (kg ó litros por individuo)Melon/sandia Ing.NIVEL MEDIO BAJO</v>
      </c>
      <c r="B5939" s="8" t="s">
        <v>266</v>
      </c>
      <c r="C5939" s="8">
        <v>0</v>
      </c>
      <c r="D5939" t="s">
        <v>248</v>
      </c>
      <c r="E5939" s="24">
        <v>5.1908149163155302E-2</v>
      </c>
      <c r="F5939" s="24">
        <v>3.09498434725585E-2</v>
      </c>
      <c r="G5939" s="24">
        <v>8.4765453300673005E-2</v>
      </c>
      <c r="H5939" s="9">
        <v>0</v>
      </c>
    </row>
    <row r="5940" spans="1:8" x14ac:dyDescent="0.35">
      <c r="A5940" s="8" t="str">
        <f t="shared" si="196"/>
        <v>Consumo per cápita (kg ó litros por individuo)Melon/sandia Ing.NIVEL BAJO</v>
      </c>
      <c r="B5940" s="8" t="s">
        <v>266</v>
      </c>
      <c r="C5940" s="8">
        <v>0</v>
      </c>
      <c r="D5940" t="s">
        <v>249</v>
      </c>
      <c r="E5940" s="24">
        <v>8.8738857302365901E-2</v>
      </c>
      <c r="F5940" s="24">
        <v>0.152259903217765</v>
      </c>
      <c r="G5940" s="24">
        <v>5.5532643738566097E-2</v>
      </c>
      <c r="H5940" s="9">
        <v>0</v>
      </c>
    </row>
    <row r="5941" spans="1:8" x14ac:dyDescent="0.35">
      <c r="A5941" s="8" t="str">
        <f t="shared" si="196"/>
        <v>Consumo per cápita (kg ó litros por individuo)Melon/sandia Ing.HOMBRE</v>
      </c>
      <c r="B5941" s="8" t="s">
        <v>266</v>
      </c>
      <c r="C5941" s="8">
        <v>0</v>
      </c>
      <c r="D5941" t="s">
        <v>166</v>
      </c>
      <c r="E5941" s="24">
        <v>5.58301537564969E-2</v>
      </c>
      <c r="F5941" s="24">
        <v>9.4209106994809305E-2</v>
      </c>
      <c r="G5941" s="24">
        <v>8.1683522435884601E-2</v>
      </c>
      <c r="H5941" s="9">
        <v>0</v>
      </c>
    </row>
    <row r="5942" spans="1:8" x14ac:dyDescent="0.35">
      <c r="A5942" s="8" t="str">
        <f t="shared" si="196"/>
        <v>Consumo per cápita (kg ó litros por individuo)Melon/sandia Ing.MUJER</v>
      </c>
      <c r="B5942" s="8" t="s">
        <v>266</v>
      </c>
      <c r="C5942" s="8">
        <v>0</v>
      </c>
      <c r="D5942" t="s">
        <v>167</v>
      </c>
      <c r="E5942" s="24">
        <v>7.8520184370393001E-2</v>
      </c>
      <c r="F5942" s="24">
        <v>7.1471039666820696E-2</v>
      </c>
      <c r="G5942" s="24">
        <v>7.5122785682818299E-2</v>
      </c>
      <c r="H5942" s="9">
        <v>0</v>
      </c>
    </row>
    <row r="5943" spans="1:8" x14ac:dyDescent="0.35">
      <c r="A5943" s="8" t="str">
        <f t="shared" ref="A5943:A5972" si="197">$I$4683&amp;$C$5943&amp;D5943</f>
        <v>Consumo per cápita (kg ó litros por individuo)Fresa/freson Ing.T.ESPAÑA</v>
      </c>
      <c r="B5943" s="8" t="s">
        <v>266</v>
      </c>
      <c r="C5943" s="8" t="s">
        <v>102</v>
      </c>
      <c r="D5943" t="s">
        <v>138</v>
      </c>
      <c r="E5943" s="24">
        <v>3.2178797600335297E-2</v>
      </c>
      <c r="F5943" s="24">
        <v>3.9581951419436497E-2</v>
      </c>
      <c r="G5943" s="24">
        <v>4.0573901416970301E-2</v>
      </c>
      <c r="H5943" s="9">
        <v>0</v>
      </c>
    </row>
    <row r="5944" spans="1:8" x14ac:dyDescent="0.35">
      <c r="A5944" s="8" t="str">
        <f t="shared" si="197"/>
        <v>Consumo per cápita (kg ó litros por individuo)Fresa/freson Ing.BCN AM</v>
      </c>
      <c r="B5944" s="8" t="s">
        <v>266</v>
      </c>
      <c r="C5944" s="8">
        <v>0</v>
      </c>
      <c r="D5944" t="s">
        <v>140</v>
      </c>
      <c r="E5944" s="24">
        <v>2.3001175976033499E-2</v>
      </c>
      <c r="F5944" s="24">
        <v>6.9934931919389501E-2</v>
      </c>
      <c r="G5944" s="24">
        <v>4.9195432883295101E-2</v>
      </c>
      <c r="H5944" s="9">
        <v>0</v>
      </c>
    </row>
    <row r="5945" spans="1:8" x14ac:dyDescent="0.35">
      <c r="A5945" s="8" t="str">
        <f t="shared" si="197"/>
        <v>Consumo per cápita (kg ó litros por individuo)Fresa/freson Ing.REST.CAT ARAGON</v>
      </c>
      <c r="B5945" s="8" t="s">
        <v>266</v>
      </c>
      <c r="C5945" s="8">
        <v>0</v>
      </c>
      <c r="D5945" t="s">
        <v>141</v>
      </c>
      <c r="E5945" s="24">
        <v>3.47757625222017E-2</v>
      </c>
      <c r="F5945" s="24">
        <v>2.4537897807595199E-2</v>
      </c>
      <c r="G5945" s="24">
        <v>3.2902327255213498E-2</v>
      </c>
      <c r="H5945" s="9">
        <v>0</v>
      </c>
    </row>
    <row r="5946" spans="1:8" x14ac:dyDescent="0.35">
      <c r="A5946" s="8" t="str">
        <f t="shared" si="197"/>
        <v>Consumo per cápita (kg ó litros por individuo)Fresa/freson Ing.LEVANTE</v>
      </c>
      <c r="B5946" s="8" t="s">
        <v>266</v>
      </c>
      <c r="C5946" s="8">
        <v>0</v>
      </c>
      <c r="D5946" t="s">
        <v>142</v>
      </c>
      <c r="E5946" s="24">
        <v>4.6960555628679602E-2</v>
      </c>
      <c r="F5946" s="24">
        <v>2.4145338602335E-2</v>
      </c>
      <c r="G5946" s="24">
        <v>5.18082022670351E-2</v>
      </c>
      <c r="H5946" s="9">
        <v>0</v>
      </c>
    </row>
    <row r="5947" spans="1:8" x14ac:dyDescent="0.35">
      <c r="A5947" s="8" t="str">
        <f t="shared" si="197"/>
        <v>Consumo per cápita (kg ó litros por individuo)Fresa/freson Ing.ANDALUCIA</v>
      </c>
      <c r="B5947" s="8" t="s">
        <v>266</v>
      </c>
      <c r="C5947" s="8">
        <v>0</v>
      </c>
      <c r="D5947" t="s">
        <v>143</v>
      </c>
      <c r="E5947" s="24">
        <v>1.0777289733144299E-2</v>
      </c>
      <c r="F5947" s="24">
        <v>1.62234709200644E-2</v>
      </c>
      <c r="G5947" s="24">
        <v>1.36280392065368E-2</v>
      </c>
      <c r="H5947" s="9">
        <v>0</v>
      </c>
    </row>
    <row r="5948" spans="1:8" x14ac:dyDescent="0.35">
      <c r="A5948" s="8" t="str">
        <f t="shared" si="197"/>
        <v>Consumo per cápita (kg ó litros por individuo)Fresa/freson Ing.MDD AM</v>
      </c>
      <c r="B5948" s="8" t="s">
        <v>266</v>
      </c>
      <c r="C5948" s="8">
        <v>0</v>
      </c>
      <c r="D5948" t="s">
        <v>144</v>
      </c>
      <c r="E5948" s="24">
        <v>4.3401060041079499E-2</v>
      </c>
      <c r="F5948" s="24">
        <v>8.1849801773314898E-2</v>
      </c>
      <c r="G5948" s="24">
        <v>9.1756621120900606E-2</v>
      </c>
      <c r="H5948" s="9">
        <v>0</v>
      </c>
    </row>
    <row r="5949" spans="1:8" x14ac:dyDescent="0.35">
      <c r="A5949" s="8" t="str">
        <f t="shared" si="197"/>
        <v>Consumo per cápita (kg ó litros por individuo)Fresa/freson Ing.RTO CENTRO</v>
      </c>
      <c r="B5949" s="8" t="s">
        <v>266</v>
      </c>
      <c r="C5949" s="8">
        <v>0</v>
      </c>
      <c r="D5949" t="s">
        <v>145</v>
      </c>
      <c r="E5949" s="24">
        <v>2.3502457798228099E-2</v>
      </c>
      <c r="F5949" s="24">
        <v>3.2956068340521498E-2</v>
      </c>
      <c r="G5949" s="24">
        <v>2.3229657275464301E-2</v>
      </c>
      <c r="H5949" s="9">
        <v>0</v>
      </c>
    </row>
    <row r="5950" spans="1:8" x14ac:dyDescent="0.35">
      <c r="A5950" s="8" t="str">
        <f t="shared" si="197"/>
        <v>Consumo per cápita (kg ó litros por individuo)Fresa/freson Ing.NORTE-CENTRO</v>
      </c>
      <c r="B5950" s="8" t="s">
        <v>266</v>
      </c>
      <c r="C5950" s="8">
        <v>0</v>
      </c>
      <c r="D5950" t="s">
        <v>146</v>
      </c>
      <c r="E5950" s="24">
        <v>3.3007794695166202E-2</v>
      </c>
      <c r="F5950" s="24">
        <v>3.69623030623938E-2</v>
      </c>
      <c r="G5950" s="24">
        <v>3.8438371942416699E-2</v>
      </c>
      <c r="H5950" s="9">
        <v>0</v>
      </c>
    </row>
    <row r="5951" spans="1:8" x14ac:dyDescent="0.35">
      <c r="A5951" s="8" t="str">
        <f t="shared" si="197"/>
        <v>Consumo per cápita (kg ó litros por individuo)Fresa/freson Ing.NOROESTE</v>
      </c>
      <c r="B5951" s="8" t="s">
        <v>266</v>
      </c>
      <c r="C5951" s="8">
        <v>0</v>
      </c>
      <c r="D5951" t="s">
        <v>147</v>
      </c>
      <c r="E5951" s="24">
        <v>5.2676400662036098E-2</v>
      </c>
      <c r="F5951" s="24">
        <v>5.73664958615843E-2</v>
      </c>
      <c r="G5951" s="24">
        <v>2.6572863153179901E-2</v>
      </c>
      <c r="H5951" s="9">
        <v>0</v>
      </c>
    </row>
    <row r="5952" spans="1:8" x14ac:dyDescent="0.35">
      <c r="A5952" s="8" t="str">
        <f t="shared" si="197"/>
        <v>Consumo per cápita (kg ó litros por individuo)Fresa/freson Ing.&lt;2MIL</v>
      </c>
      <c r="B5952" s="8" t="s">
        <v>266</v>
      </c>
      <c r="C5952" s="8">
        <v>0</v>
      </c>
      <c r="D5952" t="s">
        <v>148</v>
      </c>
      <c r="E5952" s="24">
        <v>1.1997059956768001E-2</v>
      </c>
      <c r="F5952" s="24">
        <v>4.3367482786964798E-2</v>
      </c>
      <c r="G5952" s="24">
        <v>9.6063548748991801E-3</v>
      </c>
      <c r="H5952" s="9">
        <v>0</v>
      </c>
    </row>
    <row r="5953" spans="1:8" x14ac:dyDescent="0.35">
      <c r="A5953" s="8" t="str">
        <f t="shared" si="197"/>
        <v>Consumo per cápita (kg ó litros por individuo)Fresa/freson Ing.2-5MIL</v>
      </c>
      <c r="B5953" s="8" t="s">
        <v>266</v>
      </c>
      <c r="C5953" s="8">
        <v>0</v>
      </c>
      <c r="D5953" t="s">
        <v>149</v>
      </c>
      <c r="E5953" s="24">
        <v>1.5423355106272499E-2</v>
      </c>
      <c r="F5953" s="24">
        <v>1.0503828274444999E-2</v>
      </c>
      <c r="G5953" s="24">
        <v>8.9913923401498692E-3</v>
      </c>
      <c r="H5953" s="9">
        <v>0</v>
      </c>
    </row>
    <row r="5954" spans="1:8" x14ac:dyDescent="0.35">
      <c r="A5954" s="8" t="str">
        <f t="shared" si="197"/>
        <v>Consumo per cápita (kg ó litros por individuo)Fresa/freson Ing.5-10MIL</v>
      </c>
      <c r="B5954" s="8" t="s">
        <v>266</v>
      </c>
      <c r="C5954" s="8">
        <v>0</v>
      </c>
      <c r="D5954" t="s">
        <v>150</v>
      </c>
      <c r="E5954" s="24">
        <v>1.26771400822482E-2</v>
      </c>
      <c r="F5954" s="24">
        <v>2.37251123712366E-2</v>
      </c>
      <c r="G5954" s="24">
        <v>2.2730408565063E-2</v>
      </c>
      <c r="H5954" s="9">
        <v>0</v>
      </c>
    </row>
    <row r="5955" spans="1:8" x14ac:dyDescent="0.35">
      <c r="A5955" s="8" t="str">
        <f t="shared" si="197"/>
        <v>Consumo per cápita (kg ó litros por individuo)Fresa/freson Ing.10-30MIL</v>
      </c>
      <c r="B5955" s="8" t="s">
        <v>266</v>
      </c>
      <c r="C5955" s="8">
        <v>0</v>
      </c>
      <c r="D5955" t="s">
        <v>151</v>
      </c>
      <c r="E5955" s="24">
        <v>4.0212531860159301E-2</v>
      </c>
      <c r="F5955" s="24">
        <v>3.17710955630571E-2</v>
      </c>
      <c r="G5955" s="24">
        <v>4.2331413443592203E-2</v>
      </c>
      <c r="H5955" s="9">
        <v>0</v>
      </c>
    </row>
    <row r="5956" spans="1:8" x14ac:dyDescent="0.35">
      <c r="A5956" s="8" t="str">
        <f t="shared" si="197"/>
        <v>Consumo per cápita (kg ó litros por individuo)Fresa/freson Ing.30-100MIL</v>
      </c>
      <c r="B5956" s="8" t="s">
        <v>266</v>
      </c>
      <c r="C5956" s="8">
        <v>0</v>
      </c>
      <c r="D5956" t="s">
        <v>152</v>
      </c>
      <c r="E5956" s="24">
        <v>2.6985286792650501E-2</v>
      </c>
      <c r="F5956" s="24">
        <v>2.88683263966329E-2</v>
      </c>
      <c r="G5956" s="24">
        <v>2.9815189286032499E-2</v>
      </c>
      <c r="H5956" s="9">
        <v>0</v>
      </c>
    </row>
    <row r="5957" spans="1:8" x14ac:dyDescent="0.35">
      <c r="A5957" s="8" t="str">
        <f t="shared" si="197"/>
        <v>Consumo per cápita (kg ó litros por individuo)Fresa/freson Ing.100-200MIL</v>
      </c>
      <c r="B5957" s="8" t="s">
        <v>266</v>
      </c>
      <c r="C5957" s="8">
        <v>0</v>
      </c>
      <c r="D5957" t="s">
        <v>153</v>
      </c>
      <c r="E5957" s="24">
        <v>8.2603325368198598E-3</v>
      </c>
      <c r="F5957" s="24">
        <v>4.8885278550313903E-2</v>
      </c>
      <c r="G5957" s="24">
        <v>4.2473966796861502E-2</v>
      </c>
      <c r="H5957" s="9">
        <v>0</v>
      </c>
    </row>
    <row r="5958" spans="1:8" x14ac:dyDescent="0.35">
      <c r="A5958" s="8" t="str">
        <f t="shared" si="197"/>
        <v>Consumo per cápita (kg ó litros por individuo)Fresa/freson Ing.200-500MIL</v>
      </c>
      <c r="B5958" s="8" t="s">
        <v>266</v>
      </c>
      <c r="C5958" s="8">
        <v>0</v>
      </c>
      <c r="D5958" t="s">
        <v>154</v>
      </c>
      <c r="E5958" s="24">
        <v>6.3355733266273001E-2</v>
      </c>
      <c r="F5958" s="24">
        <v>5.0235090864037997E-2</v>
      </c>
      <c r="G5958" s="24">
        <v>4.0205480651062803E-2</v>
      </c>
      <c r="H5958" s="9">
        <v>0</v>
      </c>
    </row>
    <row r="5959" spans="1:8" x14ac:dyDescent="0.35">
      <c r="A5959" s="8" t="str">
        <f t="shared" si="197"/>
        <v>Consumo per cápita (kg ó litros por individuo)Fresa/freson Ing.&gt;500MIL</v>
      </c>
      <c r="B5959" s="8" t="s">
        <v>266</v>
      </c>
      <c r="C5959" s="8">
        <v>0</v>
      </c>
      <c r="D5959" t="s">
        <v>155</v>
      </c>
      <c r="E5959" s="24">
        <v>4.3017340194433901E-2</v>
      </c>
      <c r="F5959" s="24">
        <v>6.5322881318096604E-2</v>
      </c>
      <c r="G5959" s="24">
        <v>8.2142382769167605E-2</v>
      </c>
      <c r="H5959" s="9">
        <v>0</v>
      </c>
    </row>
    <row r="5960" spans="1:8" x14ac:dyDescent="0.35">
      <c r="A5960" s="8" t="str">
        <f t="shared" si="197"/>
        <v>Consumo per cápita (kg ó litros por individuo)Fresa/freson Ing.DE 15 A 19 AÑOS</v>
      </c>
      <c r="B5960" s="8" t="s">
        <v>266</v>
      </c>
      <c r="C5960" s="8">
        <v>0</v>
      </c>
      <c r="D5960" t="s">
        <v>156</v>
      </c>
      <c r="E5960" s="24" t="s">
        <v>285</v>
      </c>
      <c r="F5960" s="24" t="s">
        <v>285</v>
      </c>
      <c r="G5960" s="24">
        <v>9.9222772947284606E-3</v>
      </c>
      <c r="H5960" s="9">
        <v>0</v>
      </c>
    </row>
    <row r="5961" spans="1:8" x14ac:dyDescent="0.35">
      <c r="A5961" s="8" t="str">
        <f t="shared" si="197"/>
        <v>Consumo per cápita (kg ó litros por individuo)Fresa/freson Ing.DE 20 A 24 AÑOS</v>
      </c>
      <c r="B5961" s="8" t="s">
        <v>266</v>
      </c>
      <c r="C5961" s="8">
        <v>0</v>
      </c>
      <c r="D5961" t="s">
        <v>157</v>
      </c>
      <c r="E5961" s="24">
        <v>2.9460391502414002E-3</v>
      </c>
      <c r="F5961" s="24">
        <v>3.1124574774605701E-2</v>
      </c>
      <c r="G5961" s="24" t="s">
        <v>285</v>
      </c>
      <c r="H5961" s="9">
        <v>0</v>
      </c>
    </row>
    <row r="5962" spans="1:8" x14ac:dyDescent="0.35">
      <c r="A5962" s="8" t="str">
        <f t="shared" si="197"/>
        <v>Consumo per cápita (kg ó litros por individuo)Fresa/freson Ing.DE 25 A 34 AÑOS</v>
      </c>
      <c r="B5962" s="8" t="s">
        <v>266</v>
      </c>
      <c r="C5962" s="8">
        <v>0</v>
      </c>
      <c r="D5962" t="s">
        <v>158</v>
      </c>
      <c r="E5962" s="24">
        <v>1.7389134252164401E-2</v>
      </c>
      <c r="F5962" s="24">
        <v>2.0703016130118601E-2</v>
      </c>
      <c r="G5962" s="24">
        <v>1.23773690178016E-2</v>
      </c>
      <c r="H5962" s="9">
        <v>0</v>
      </c>
    </row>
    <row r="5963" spans="1:8" x14ac:dyDescent="0.35">
      <c r="A5963" s="8" t="str">
        <f t="shared" si="197"/>
        <v>Consumo per cápita (kg ó litros por individuo)Fresa/freson Ing.DE 35 A 49 AÑOS</v>
      </c>
      <c r="B5963" s="8" t="s">
        <v>266</v>
      </c>
      <c r="C5963" s="8">
        <v>0</v>
      </c>
      <c r="D5963" t="s">
        <v>159</v>
      </c>
      <c r="E5963" s="24">
        <v>1.3274754069102199E-2</v>
      </c>
      <c r="F5963" s="24">
        <v>1.2974957630412299E-2</v>
      </c>
      <c r="G5963" s="24">
        <v>2.7594427797171601E-2</v>
      </c>
      <c r="H5963" s="9">
        <v>0</v>
      </c>
    </row>
    <row r="5964" spans="1:8" x14ac:dyDescent="0.35">
      <c r="A5964" s="8" t="str">
        <f t="shared" si="197"/>
        <v>Consumo per cápita (kg ó litros por individuo)Fresa/freson Ing.DE 50 A 59 AÑOS</v>
      </c>
      <c r="B5964" s="8" t="s">
        <v>266</v>
      </c>
      <c r="C5964" s="8">
        <v>0</v>
      </c>
      <c r="D5964" t="s">
        <v>160</v>
      </c>
      <c r="E5964" s="24">
        <v>5.2283699887380498E-2</v>
      </c>
      <c r="F5964" s="24">
        <v>4.7612502588378798E-2</v>
      </c>
      <c r="G5964" s="24">
        <v>2.6141053977928298E-2</v>
      </c>
      <c r="H5964" s="9">
        <v>0</v>
      </c>
    </row>
    <row r="5965" spans="1:8" x14ac:dyDescent="0.35">
      <c r="A5965" s="8" t="str">
        <f t="shared" si="197"/>
        <v>Consumo per cápita (kg ó litros por individuo)Fresa/freson Ing.DE 60 A 75 AÑOS</v>
      </c>
      <c r="B5965" s="8" t="s">
        <v>266</v>
      </c>
      <c r="C5965" s="8">
        <v>0</v>
      </c>
      <c r="D5965" t="s">
        <v>161</v>
      </c>
      <c r="E5965" s="24">
        <v>6.6758025064300106E-2</v>
      </c>
      <c r="F5965" s="24">
        <v>9.2472853106689998E-2</v>
      </c>
      <c r="G5965" s="24">
        <v>0.107854140179251</v>
      </c>
      <c r="H5965" s="9">
        <v>0</v>
      </c>
    </row>
    <row r="5966" spans="1:8" x14ac:dyDescent="0.35">
      <c r="A5966" s="8" t="str">
        <f t="shared" si="197"/>
        <v>Consumo per cápita (kg ó litros por individuo)Fresa/freson Ing.NIVEL ALTO</v>
      </c>
      <c r="B5966" s="8" t="s">
        <v>266</v>
      </c>
      <c r="C5966" s="8">
        <v>0</v>
      </c>
      <c r="D5966" t="s">
        <v>245</v>
      </c>
      <c r="E5966" s="24">
        <v>2.0008937246280899E-2</v>
      </c>
      <c r="F5966" s="24">
        <v>2.1548346659313801E-2</v>
      </c>
      <c r="G5966" s="24">
        <v>3.4124542758032603E-2</v>
      </c>
      <c r="H5966" s="9">
        <v>0</v>
      </c>
    </row>
    <row r="5967" spans="1:8" x14ac:dyDescent="0.35">
      <c r="A5967" s="8" t="str">
        <f t="shared" si="197"/>
        <v>Consumo per cápita (kg ó litros por individuo)Fresa/freson Ing.NIVEL MEDIO ALTO</v>
      </c>
      <c r="B5967" s="8" t="s">
        <v>266</v>
      </c>
      <c r="C5967" s="8">
        <v>0</v>
      </c>
      <c r="D5967" t="s">
        <v>246</v>
      </c>
      <c r="E5967" s="24">
        <v>2.4160320219556799E-2</v>
      </c>
      <c r="F5967" s="24">
        <v>3.0439809802620801E-2</v>
      </c>
      <c r="G5967" s="24">
        <v>2.5904297889601E-2</v>
      </c>
      <c r="H5967" s="9">
        <v>0</v>
      </c>
    </row>
    <row r="5968" spans="1:8" x14ac:dyDescent="0.35">
      <c r="A5968" s="8" t="str">
        <f t="shared" si="197"/>
        <v>Consumo per cápita (kg ó litros por individuo)Fresa/freson Ing.NIVEL MEDIO</v>
      </c>
      <c r="B5968" s="8" t="s">
        <v>266</v>
      </c>
      <c r="C5968" s="8">
        <v>0</v>
      </c>
      <c r="D5968" t="s">
        <v>247</v>
      </c>
      <c r="E5968" s="24">
        <v>2.9575094233818301E-2</v>
      </c>
      <c r="F5968" s="24">
        <v>5.2545529490573298E-2</v>
      </c>
      <c r="G5968" s="24">
        <v>2.5805448334985499E-2</v>
      </c>
      <c r="H5968" s="9">
        <v>0</v>
      </c>
    </row>
    <row r="5969" spans="1:8" x14ac:dyDescent="0.35">
      <c r="A5969" s="8" t="str">
        <f t="shared" si="197"/>
        <v>Consumo per cápita (kg ó litros por individuo)Fresa/freson Ing.NIVEL MEDIO BAJO</v>
      </c>
      <c r="B5969" s="8" t="s">
        <v>266</v>
      </c>
      <c r="C5969" s="8">
        <v>0</v>
      </c>
      <c r="D5969" t="s">
        <v>248</v>
      </c>
      <c r="E5969" s="24">
        <v>1.9358084818042801E-2</v>
      </c>
      <c r="F5969" s="24">
        <v>1.7696664883097998E-2</v>
      </c>
      <c r="G5969" s="24">
        <v>4.7689356875293798E-2</v>
      </c>
      <c r="H5969" s="9">
        <v>0</v>
      </c>
    </row>
    <row r="5970" spans="1:8" x14ac:dyDescent="0.35">
      <c r="A5970" s="8" t="str">
        <f t="shared" si="197"/>
        <v>Consumo per cápita (kg ó litros por individuo)Fresa/freson Ing.NIVEL BAJO</v>
      </c>
      <c r="B5970" s="8" t="s">
        <v>266</v>
      </c>
      <c r="C5970" s="8">
        <v>0</v>
      </c>
      <c r="D5970" t="s">
        <v>249</v>
      </c>
      <c r="E5970" s="24">
        <v>6.08761548412807E-2</v>
      </c>
      <c r="F5970" s="24">
        <v>6.5238849257083606E-2</v>
      </c>
      <c r="G5970" s="24">
        <v>6.9021374846711198E-2</v>
      </c>
      <c r="H5970" s="9">
        <v>0</v>
      </c>
    </row>
    <row r="5971" spans="1:8" x14ac:dyDescent="0.35">
      <c r="A5971" s="8" t="str">
        <f t="shared" si="197"/>
        <v>Consumo per cápita (kg ó litros por individuo)Fresa/freson Ing.HOMBRE</v>
      </c>
      <c r="B5971" s="8" t="s">
        <v>266</v>
      </c>
      <c r="C5971" s="8">
        <v>0</v>
      </c>
      <c r="D5971" t="s">
        <v>166</v>
      </c>
      <c r="E5971" s="24">
        <v>2.8798580600147498E-2</v>
      </c>
      <c r="F5971" s="24">
        <v>4.2270067400166297E-2</v>
      </c>
      <c r="G5971" s="24">
        <v>4.8655211945631598E-2</v>
      </c>
      <c r="H5971" s="9">
        <v>0</v>
      </c>
    </row>
    <row r="5972" spans="1:8" x14ac:dyDescent="0.35">
      <c r="A5972" s="8" t="str">
        <f t="shared" si="197"/>
        <v>Consumo per cápita (kg ó litros por individuo)Fresa/freson Ing.MUJER</v>
      </c>
      <c r="B5972" s="8" t="s">
        <v>266</v>
      </c>
      <c r="C5972" s="8">
        <v>0</v>
      </c>
      <c r="D5972" t="s">
        <v>167</v>
      </c>
      <c r="E5972" s="24">
        <v>3.5518726766242299E-2</v>
      </c>
      <c r="F5972" s="24">
        <v>3.6930337405273302E-2</v>
      </c>
      <c r="G5972" s="24">
        <v>3.2587136666636998E-2</v>
      </c>
      <c r="H5972" s="9">
        <v>0</v>
      </c>
    </row>
    <row r="5973" spans="1:8" x14ac:dyDescent="0.35">
      <c r="A5973" s="8" t="str">
        <f t="shared" ref="A5973:A6002" si="198">$I$4683&amp;$C$5973&amp;D5973</f>
        <v>Consumo per cápita (kg ó litros por individuo)Pina Ing.T.ESPAÑA</v>
      </c>
      <c r="B5973" s="8" t="s">
        <v>266</v>
      </c>
      <c r="C5973" s="8" t="s">
        <v>103</v>
      </c>
      <c r="D5973" t="s">
        <v>138</v>
      </c>
      <c r="E5973" s="24">
        <v>5.5347347015291599E-2</v>
      </c>
      <c r="F5973" s="24">
        <v>4.6747953302978297E-2</v>
      </c>
      <c r="G5973" s="24">
        <v>5.5143680854770998E-2</v>
      </c>
      <c r="H5973" s="9">
        <v>0</v>
      </c>
    </row>
    <row r="5974" spans="1:8" x14ac:dyDescent="0.35">
      <c r="A5974" s="8" t="str">
        <f t="shared" si="198"/>
        <v>Consumo per cápita (kg ó litros por individuo)Pina Ing.BCN AM</v>
      </c>
      <c r="B5974" s="8" t="s">
        <v>266</v>
      </c>
      <c r="C5974" s="8">
        <v>0</v>
      </c>
      <c r="D5974" t="s">
        <v>140</v>
      </c>
      <c r="E5974" s="24">
        <v>0.107229635674102</v>
      </c>
      <c r="F5974" s="24">
        <v>5.1439647464702198E-2</v>
      </c>
      <c r="G5974" s="24">
        <v>6.9536136671200996E-2</v>
      </c>
      <c r="H5974" s="9">
        <v>0</v>
      </c>
    </row>
    <row r="5975" spans="1:8" x14ac:dyDescent="0.35">
      <c r="A5975" s="8" t="str">
        <f t="shared" si="198"/>
        <v>Consumo per cápita (kg ó litros por individuo)Pina Ing.REST.CAT ARAGON</v>
      </c>
      <c r="B5975" s="8" t="s">
        <v>266</v>
      </c>
      <c r="C5975" s="8">
        <v>0</v>
      </c>
      <c r="D5975" t="s">
        <v>141</v>
      </c>
      <c r="E5975" s="24">
        <v>4.4964712528653597E-2</v>
      </c>
      <c r="F5975" s="24">
        <v>3.00592110456223E-2</v>
      </c>
      <c r="G5975" s="24">
        <v>6.8001331534553594E-2</v>
      </c>
      <c r="H5975" s="9">
        <v>0</v>
      </c>
    </row>
    <row r="5976" spans="1:8" x14ac:dyDescent="0.35">
      <c r="A5976" s="8" t="str">
        <f t="shared" si="198"/>
        <v>Consumo per cápita (kg ó litros por individuo)Pina Ing.LEVANTE</v>
      </c>
      <c r="B5976" s="8" t="s">
        <v>266</v>
      </c>
      <c r="C5976" s="8">
        <v>0</v>
      </c>
      <c r="D5976" t="s">
        <v>142</v>
      </c>
      <c r="E5976" s="24">
        <v>0.10145738151357001</v>
      </c>
      <c r="F5976" s="24">
        <v>0.100074903724395</v>
      </c>
      <c r="G5976" s="24">
        <v>8.7694649225722496E-2</v>
      </c>
      <c r="H5976" s="9">
        <v>0</v>
      </c>
    </row>
    <row r="5977" spans="1:8" x14ac:dyDescent="0.35">
      <c r="A5977" s="8" t="str">
        <f t="shared" si="198"/>
        <v>Consumo per cápita (kg ó litros por individuo)Pina Ing.ANDALUCIA</v>
      </c>
      <c r="B5977" s="8" t="s">
        <v>266</v>
      </c>
      <c r="C5977" s="8">
        <v>0</v>
      </c>
      <c r="D5977" t="s">
        <v>143</v>
      </c>
      <c r="E5977" s="24">
        <v>2.9260758259223502E-2</v>
      </c>
      <c r="F5977" s="24">
        <v>1.35054914327113E-2</v>
      </c>
      <c r="G5977" s="24">
        <v>2.6033972107676499E-2</v>
      </c>
      <c r="H5977" s="9">
        <v>0</v>
      </c>
    </row>
    <row r="5978" spans="1:8" x14ac:dyDescent="0.35">
      <c r="A5978" s="8" t="str">
        <f t="shared" si="198"/>
        <v>Consumo per cápita (kg ó litros por individuo)Pina Ing.MDD AM</v>
      </c>
      <c r="B5978" s="8" t="s">
        <v>266</v>
      </c>
      <c r="C5978" s="8">
        <v>0</v>
      </c>
      <c r="D5978" t="s">
        <v>144</v>
      </c>
      <c r="E5978" s="24">
        <v>4.0707488428058103E-2</v>
      </c>
      <c r="F5978" s="24">
        <v>5.7895892815032303E-2</v>
      </c>
      <c r="G5978" s="24">
        <v>7.6390153841895306E-2</v>
      </c>
      <c r="H5978" s="9">
        <v>0</v>
      </c>
    </row>
    <row r="5979" spans="1:8" x14ac:dyDescent="0.35">
      <c r="A5979" s="8" t="str">
        <f t="shared" si="198"/>
        <v>Consumo per cápita (kg ó litros por individuo)Pina Ing.RTO CENTRO</v>
      </c>
      <c r="B5979" s="8" t="s">
        <v>266</v>
      </c>
      <c r="C5979" s="8">
        <v>0</v>
      </c>
      <c r="D5979" t="s">
        <v>145</v>
      </c>
      <c r="E5979" s="24">
        <v>6.0901675709259397E-2</v>
      </c>
      <c r="F5979" s="24">
        <v>5.6999113290583998E-2</v>
      </c>
      <c r="G5979" s="24">
        <v>6.6676490419280907E-2</v>
      </c>
      <c r="H5979" s="9">
        <v>0</v>
      </c>
    </row>
    <row r="5980" spans="1:8" x14ac:dyDescent="0.35">
      <c r="A5980" s="8" t="str">
        <f t="shared" si="198"/>
        <v>Consumo per cápita (kg ó litros por individuo)Pina Ing.NORTE-CENTRO</v>
      </c>
      <c r="B5980" s="8" t="s">
        <v>266</v>
      </c>
      <c r="C5980" s="8">
        <v>0</v>
      </c>
      <c r="D5980" t="s">
        <v>146</v>
      </c>
      <c r="E5980" s="24">
        <v>3.5600234262545202E-2</v>
      </c>
      <c r="F5980" s="24">
        <v>3.6766481861832602E-2</v>
      </c>
      <c r="G5980" s="24">
        <v>9.4487676626643299E-3</v>
      </c>
      <c r="H5980" s="9">
        <v>0</v>
      </c>
    </row>
    <row r="5981" spans="1:8" x14ac:dyDescent="0.35">
      <c r="A5981" s="8" t="str">
        <f t="shared" si="198"/>
        <v>Consumo per cápita (kg ó litros por individuo)Pina Ing.NOROESTE</v>
      </c>
      <c r="B5981" s="8" t="s">
        <v>266</v>
      </c>
      <c r="C5981" s="8">
        <v>0</v>
      </c>
      <c r="D5981" t="s">
        <v>147</v>
      </c>
      <c r="E5981" s="24">
        <v>3.1513756776545297E-2</v>
      </c>
      <c r="F5981" s="24">
        <v>3.0739279381156101E-2</v>
      </c>
      <c r="G5981" s="24">
        <v>3.1281443657610999E-2</v>
      </c>
      <c r="H5981" s="9">
        <v>0</v>
      </c>
    </row>
    <row r="5982" spans="1:8" x14ac:dyDescent="0.35">
      <c r="A5982" s="8" t="str">
        <f t="shared" si="198"/>
        <v>Consumo per cápita (kg ó litros por individuo)Pina Ing.&lt;2MIL</v>
      </c>
      <c r="B5982" s="8" t="s">
        <v>266</v>
      </c>
      <c r="C5982" s="8">
        <v>0</v>
      </c>
      <c r="D5982" t="s">
        <v>148</v>
      </c>
      <c r="E5982" s="24">
        <v>6.0595674201536602E-2</v>
      </c>
      <c r="F5982" s="24">
        <v>9.2824868392068993E-2</v>
      </c>
      <c r="G5982" s="24">
        <v>2.4781235134166E-2</v>
      </c>
      <c r="H5982" s="9">
        <v>0</v>
      </c>
    </row>
    <row r="5983" spans="1:8" x14ac:dyDescent="0.35">
      <c r="A5983" s="8" t="str">
        <f t="shared" si="198"/>
        <v>Consumo per cápita (kg ó litros por individuo)Pina Ing.2-5MIL</v>
      </c>
      <c r="B5983" s="8" t="s">
        <v>266</v>
      </c>
      <c r="C5983" s="8">
        <v>0</v>
      </c>
      <c r="D5983" t="s">
        <v>149</v>
      </c>
      <c r="E5983" s="24">
        <v>3.3650693062859699E-2</v>
      </c>
      <c r="F5983" s="24">
        <v>5.19785244588368E-2</v>
      </c>
      <c r="G5983" s="24">
        <v>1.46540905159029E-2</v>
      </c>
      <c r="H5983" s="9">
        <v>0</v>
      </c>
    </row>
    <row r="5984" spans="1:8" x14ac:dyDescent="0.35">
      <c r="A5984" s="8" t="str">
        <f t="shared" si="198"/>
        <v>Consumo per cápita (kg ó litros por individuo)Pina Ing.5-10MIL</v>
      </c>
      <c r="B5984" s="8" t="s">
        <v>266</v>
      </c>
      <c r="C5984" s="8">
        <v>0</v>
      </c>
      <c r="D5984" t="s">
        <v>150</v>
      </c>
      <c r="E5984" s="24">
        <v>2.0736059961584698E-2</v>
      </c>
      <c r="F5984" s="24">
        <v>2.6526696780466898E-2</v>
      </c>
      <c r="G5984" s="24">
        <v>2.55596579600697E-2</v>
      </c>
      <c r="H5984" s="9">
        <v>0</v>
      </c>
    </row>
    <row r="5985" spans="1:8" x14ac:dyDescent="0.35">
      <c r="A5985" s="8" t="str">
        <f t="shared" si="198"/>
        <v>Consumo per cápita (kg ó litros por individuo)Pina Ing.10-30MIL</v>
      </c>
      <c r="B5985" s="8" t="s">
        <v>266</v>
      </c>
      <c r="C5985" s="8">
        <v>0</v>
      </c>
      <c r="D5985" t="s">
        <v>151</v>
      </c>
      <c r="E5985" s="24">
        <v>4.7042750732827203E-2</v>
      </c>
      <c r="F5985" s="24">
        <v>3.7220176057661203E-2</v>
      </c>
      <c r="G5985" s="24">
        <v>7.2451154783346294E-2</v>
      </c>
      <c r="H5985" s="9">
        <v>0</v>
      </c>
    </row>
    <row r="5986" spans="1:8" x14ac:dyDescent="0.35">
      <c r="A5986" s="8" t="str">
        <f t="shared" si="198"/>
        <v>Consumo per cápita (kg ó litros por individuo)Pina Ing.30-100MIL</v>
      </c>
      <c r="B5986" s="8" t="s">
        <v>266</v>
      </c>
      <c r="C5986" s="8">
        <v>0</v>
      </c>
      <c r="D5986" t="s">
        <v>152</v>
      </c>
      <c r="E5986" s="24">
        <v>6.3387127522392103E-2</v>
      </c>
      <c r="F5986" s="24">
        <v>4.16674825502302E-2</v>
      </c>
      <c r="G5986" s="24">
        <v>6.9888479131842596E-2</v>
      </c>
      <c r="H5986" s="9">
        <v>0</v>
      </c>
    </row>
    <row r="5987" spans="1:8" x14ac:dyDescent="0.35">
      <c r="A5987" s="8" t="str">
        <f t="shared" si="198"/>
        <v>Consumo per cápita (kg ó litros por individuo)Pina Ing.100-200MIL</v>
      </c>
      <c r="B5987" s="8" t="s">
        <v>266</v>
      </c>
      <c r="C5987" s="8">
        <v>0</v>
      </c>
      <c r="D5987" t="s">
        <v>153</v>
      </c>
      <c r="E5987" s="24">
        <v>4.9371875964761398E-2</v>
      </c>
      <c r="F5987" s="24">
        <v>4.5943685704578401E-2</v>
      </c>
      <c r="G5987" s="24">
        <v>3.1954449210063199E-2</v>
      </c>
      <c r="H5987" s="9">
        <v>0</v>
      </c>
    </row>
    <row r="5988" spans="1:8" x14ac:dyDescent="0.35">
      <c r="A5988" s="8" t="str">
        <f t="shared" si="198"/>
        <v>Consumo per cápita (kg ó litros por individuo)Pina Ing.200-500MIL</v>
      </c>
      <c r="B5988" s="8" t="s">
        <v>266</v>
      </c>
      <c r="C5988" s="8">
        <v>0</v>
      </c>
      <c r="D5988" t="s">
        <v>154</v>
      </c>
      <c r="E5988" s="24">
        <v>7.9735081617007403E-2</v>
      </c>
      <c r="F5988" s="24">
        <v>6.6917522244216696E-2</v>
      </c>
      <c r="G5988" s="24">
        <v>6.5740296746374799E-2</v>
      </c>
      <c r="H5988" s="9">
        <v>0</v>
      </c>
    </row>
    <row r="5989" spans="1:8" x14ac:dyDescent="0.35">
      <c r="A5989" s="8" t="str">
        <f t="shared" si="198"/>
        <v>Consumo per cápita (kg ó litros por individuo)Pina Ing.&gt;500MIL</v>
      </c>
      <c r="B5989" s="8" t="s">
        <v>266</v>
      </c>
      <c r="C5989" s="8">
        <v>0</v>
      </c>
      <c r="D5989" t="s">
        <v>155</v>
      </c>
      <c r="E5989" s="24">
        <v>6.2558475990285203E-2</v>
      </c>
      <c r="F5989" s="24">
        <v>4.0682741606371198E-2</v>
      </c>
      <c r="G5989" s="24">
        <v>6.4632805784618094E-2</v>
      </c>
      <c r="H5989" s="9">
        <v>0</v>
      </c>
    </row>
    <row r="5990" spans="1:8" x14ac:dyDescent="0.35">
      <c r="A5990" s="8" t="str">
        <f t="shared" si="198"/>
        <v>Consumo per cápita (kg ó litros por individuo)Pina Ing.DE 15 A 19 AÑOS</v>
      </c>
      <c r="B5990" s="8" t="s">
        <v>266</v>
      </c>
      <c r="C5990" s="8">
        <v>0</v>
      </c>
      <c r="D5990" t="s">
        <v>156</v>
      </c>
      <c r="E5990" s="24">
        <v>2.10618152633784E-2</v>
      </c>
      <c r="F5990" s="24">
        <v>1.26255142322535E-2</v>
      </c>
      <c r="G5990" s="24" t="s">
        <v>285</v>
      </c>
      <c r="H5990" s="9">
        <v>0</v>
      </c>
    </row>
    <row r="5991" spans="1:8" x14ac:dyDescent="0.35">
      <c r="A5991" s="8" t="str">
        <f t="shared" si="198"/>
        <v>Consumo per cápita (kg ó litros por individuo)Pina Ing.DE 20 A 24 AÑOS</v>
      </c>
      <c r="B5991" s="8" t="s">
        <v>266</v>
      </c>
      <c r="C5991" s="8">
        <v>0</v>
      </c>
      <c r="D5991" t="s">
        <v>157</v>
      </c>
      <c r="E5991" s="24">
        <v>5.9774131512116699E-3</v>
      </c>
      <c r="F5991" s="24">
        <v>2.7604231070259798E-3</v>
      </c>
      <c r="G5991" s="24">
        <v>4.57722265448424E-2</v>
      </c>
      <c r="H5991" s="9">
        <v>0</v>
      </c>
    </row>
    <row r="5992" spans="1:8" x14ac:dyDescent="0.35">
      <c r="A5992" s="8" t="str">
        <f t="shared" si="198"/>
        <v>Consumo per cápita (kg ó litros por individuo)Pina Ing.DE 25 A 34 AÑOS</v>
      </c>
      <c r="B5992" s="8" t="s">
        <v>266</v>
      </c>
      <c r="C5992" s="8">
        <v>0</v>
      </c>
      <c r="D5992" t="s">
        <v>158</v>
      </c>
      <c r="E5992" s="24">
        <v>3.4495385096494802E-2</v>
      </c>
      <c r="F5992" s="24">
        <v>2.3643139254006601E-2</v>
      </c>
      <c r="G5992" s="24">
        <v>1.9157752375953501E-2</v>
      </c>
      <c r="H5992" s="9">
        <v>0</v>
      </c>
    </row>
    <row r="5993" spans="1:8" x14ac:dyDescent="0.35">
      <c r="A5993" s="8" t="str">
        <f t="shared" si="198"/>
        <v>Consumo per cápita (kg ó litros por individuo)Pina Ing.DE 35 A 49 AÑOS</v>
      </c>
      <c r="B5993" s="8" t="s">
        <v>266</v>
      </c>
      <c r="C5993" s="8">
        <v>0</v>
      </c>
      <c r="D5993" t="s">
        <v>159</v>
      </c>
      <c r="E5993" s="24">
        <v>3.4984702104442801E-2</v>
      </c>
      <c r="F5993" s="24">
        <v>3.8182634502304601E-2</v>
      </c>
      <c r="G5993" s="24">
        <v>2.6234285823609801E-2</v>
      </c>
      <c r="H5993" s="9">
        <v>0</v>
      </c>
    </row>
    <row r="5994" spans="1:8" x14ac:dyDescent="0.35">
      <c r="A5994" s="8" t="str">
        <f t="shared" si="198"/>
        <v>Consumo per cápita (kg ó litros por individuo)Pina Ing.DE 50 A 59 AÑOS</v>
      </c>
      <c r="B5994" s="8" t="s">
        <v>266</v>
      </c>
      <c r="C5994" s="8">
        <v>0</v>
      </c>
      <c r="D5994" t="s">
        <v>160</v>
      </c>
      <c r="E5994" s="24">
        <v>9.5925656317605301E-2</v>
      </c>
      <c r="F5994" s="24">
        <v>5.3692809644673302E-2</v>
      </c>
      <c r="G5994" s="24">
        <v>5.0371096859304298E-2</v>
      </c>
      <c r="H5994" s="9">
        <v>0</v>
      </c>
    </row>
    <row r="5995" spans="1:8" x14ac:dyDescent="0.35">
      <c r="A5995" s="8" t="str">
        <f t="shared" si="198"/>
        <v>Consumo per cápita (kg ó litros por individuo)Pina Ing.DE 60 A 75 AÑOS</v>
      </c>
      <c r="B5995" s="8" t="s">
        <v>266</v>
      </c>
      <c r="C5995" s="8">
        <v>0</v>
      </c>
      <c r="D5995" t="s">
        <v>161</v>
      </c>
      <c r="E5995" s="24">
        <v>8.4396787973562204E-2</v>
      </c>
      <c r="F5995" s="24">
        <v>8.9348362965697203E-2</v>
      </c>
      <c r="G5995" s="24">
        <v>0.13644492810518899</v>
      </c>
      <c r="H5995" s="9">
        <v>0</v>
      </c>
    </row>
    <row r="5996" spans="1:8" x14ac:dyDescent="0.35">
      <c r="A5996" s="8" t="str">
        <f t="shared" si="198"/>
        <v>Consumo per cápita (kg ó litros por individuo)Pina Ing.NIVEL ALTO</v>
      </c>
      <c r="B5996" s="8" t="s">
        <v>266</v>
      </c>
      <c r="C5996" s="8">
        <v>0</v>
      </c>
      <c r="D5996" t="s">
        <v>245</v>
      </c>
      <c r="E5996" s="24">
        <v>6.6318354251190106E-2</v>
      </c>
      <c r="F5996" s="24">
        <v>4.8321287495365697E-2</v>
      </c>
      <c r="G5996" s="24">
        <v>4.2578324974764097E-2</v>
      </c>
      <c r="H5996" s="9">
        <v>0</v>
      </c>
    </row>
    <row r="5997" spans="1:8" x14ac:dyDescent="0.35">
      <c r="A5997" s="8" t="str">
        <f t="shared" si="198"/>
        <v>Consumo per cápita (kg ó litros por individuo)Pina Ing.NIVEL MEDIO ALTO</v>
      </c>
      <c r="B5997" s="8" t="s">
        <v>266</v>
      </c>
      <c r="C5997" s="8">
        <v>0</v>
      </c>
      <c r="D5997" t="s">
        <v>246</v>
      </c>
      <c r="E5997" s="24">
        <v>3.5789426645012098E-2</v>
      </c>
      <c r="F5997" s="24">
        <v>4.1708240243037202E-2</v>
      </c>
      <c r="G5997" s="24">
        <v>3.9244042893580501E-2</v>
      </c>
      <c r="H5997" s="9">
        <v>0</v>
      </c>
    </row>
    <row r="5998" spans="1:8" x14ac:dyDescent="0.35">
      <c r="A5998" s="8" t="str">
        <f t="shared" si="198"/>
        <v>Consumo per cápita (kg ó litros por individuo)Pina Ing.NIVEL MEDIO</v>
      </c>
      <c r="B5998" s="8" t="s">
        <v>266</v>
      </c>
      <c r="C5998" s="8">
        <v>0</v>
      </c>
      <c r="D5998" t="s">
        <v>247</v>
      </c>
      <c r="E5998" s="24">
        <v>5.5536488833595903E-2</v>
      </c>
      <c r="F5998" s="24">
        <v>7.5937746431984393E-2</v>
      </c>
      <c r="G5998" s="24">
        <v>4.4414051712406297E-2</v>
      </c>
      <c r="H5998" s="9">
        <v>0</v>
      </c>
    </row>
    <row r="5999" spans="1:8" x14ac:dyDescent="0.35">
      <c r="A5999" s="8" t="str">
        <f t="shared" si="198"/>
        <v>Consumo per cápita (kg ó litros por individuo)Pina Ing.NIVEL MEDIO BAJO</v>
      </c>
      <c r="B5999" s="8" t="s">
        <v>266</v>
      </c>
      <c r="C5999" s="8">
        <v>0</v>
      </c>
      <c r="D5999" t="s">
        <v>248</v>
      </c>
      <c r="E5999" s="24">
        <v>3.5304497559594201E-2</v>
      </c>
      <c r="F5999" s="24">
        <v>2.0086567628348501E-2</v>
      </c>
      <c r="G5999" s="24">
        <v>7.9895142200180305E-2</v>
      </c>
      <c r="H5999" s="9">
        <v>0</v>
      </c>
    </row>
    <row r="6000" spans="1:8" x14ac:dyDescent="0.35">
      <c r="A6000" s="8" t="str">
        <f t="shared" si="198"/>
        <v>Consumo per cápita (kg ó litros por individuo)Pina Ing.NIVEL BAJO</v>
      </c>
      <c r="B6000" s="8" t="s">
        <v>266</v>
      </c>
      <c r="C6000" s="8">
        <v>0</v>
      </c>
      <c r="D6000" t="s">
        <v>249</v>
      </c>
      <c r="E6000" s="24">
        <v>7.0496504536877905E-2</v>
      </c>
      <c r="F6000" s="24">
        <v>3.3565389757028503E-2</v>
      </c>
      <c r="G6000" s="24">
        <v>7.3693201818184007E-2</v>
      </c>
      <c r="H6000" s="9">
        <v>0</v>
      </c>
    </row>
    <row r="6001" spans="1:8" x14ac:dyDescent="0.35">
      <c r="A6001" s="8" t="str">
        <f t="shared" si="198"/>
        <v>Consumo per cápita (kg ó litros por individuo)Pina Ing.HOMBRE</v>
      </c>
      <c r="B6001" s="8" t="s">
        <v>266</v>
      </c>
      <c r="C6001" s="8">
        <v>0</v>
      </c>
      <c r="D6001" t="s">
        <v>166</v>
      </c>
      <c r="E6001" s="24">
        <v>4.2970182786636099E-2</v>
      </c>
      <c r="F6001" s="24">
        <v>3.6814122553372797E-2</v>
      </c>
      <c r="G6001" s="24">
        <v>5.3767709168934398E-2</v>
      </c>
      <c r="H6001" s="9">
        <v>0</v>
      </c>
    </row>
    <row r="6002" spans="1:8" x14ac:dyDescent="0.35">
      <c r="A6002" s="8" t="str">
        <f t="shared" si="198"/>
        <v>Consumo per cápita (kg ó litros por individuo)Pina Ing.MUJER</v>
      </c>
      <c r="B6002" s="8" t="s">
        <v>266</v>
      </c>
      <c r="C6002" s="8">
        <v>0</v>
      </c>
      <c r="D6002" t="s">
        <v>167</v>
      </c>
      <c r="E6002" s="24">
        <v>6.7576967921467002E-2</v>
      </c>
      <c r="F6002" s="24">
        <v>5.6546928398662703E-2</v>
      </c>
      <c r="G6002" s="24">
        <v>5.6503543244972997E-2</v>
      </c>
      <c r="H6002" s="9">
        <v>0</v>
      </c>
    </row>
    <row r="6003" spans="1:8" x14ac:dyDescent="0.35">
      <c r="A6003" s="8" t="str">
        <f t="shared" ref="A6003:A6032" si="199">$I$4683&amp;$C$6003&amp;D6003</f>
        <v>Consumo per cápita (kg ó litros por individuo)Resto frutas Ing.T.ESPAÑA</v>
      </c>
      <c r="B6003" s="8" t="s">
        <v>266</v>
      </c>
      <c r="C6003" s="8" t="s">
        <v>104</v>
      </c>
      <c r="D6003" t="s">
        <v>138</v>
      </c>
      <c r="E6003" s="24">
        <v>0.113929855602301</v>
      </c>
      <c r="F6003" s="24">
        <v>0.174662015664385</v>
      </c>
      <c r="G6003" s="24">
        <v>0.120914968317605</v>
      </c>
      <c r="H6003" s="9">
        <v>0</v>
      </c>
    </row>
    <row r="6004" spans="1:8" x14ac:dyDescent="0.35">
      <c r="A6004" s="8" t="str">
        <f t="shared" si="199"/>
        <v>Consumo per cápita (kg ó litros por individuo)Resto frutas Ing.BCN AM</v>
      </c>
      <c r="B6004" s="8" t="s">
        <v>266</v>
      </c>
      <c r="C6004" s="8">
        <v>0</v>
      </c>
      <c r="D6004" t="s">
        <v>140</v>
      </c>
      <c r="E6004" s="24">
        <v>0.14707928440851001</v>
      </c>
      <c r="F6004" s="24">
        <v>0.72742077248750103</v>
      </c>
      <c r="G6004" s="24">
        <v>0.15533051858630201</v>
      </c>
      <c r="H6004" s="9">
        <v>0</v>
      </c>
    </row>
    <row r="6005" spans="1:8" x14ac:dyDescent="0.35">
      <c r="A6005" s="8" t="str">
        <f t="shared" si="199"/>
        <v>Consumo per cápita (kg ó litros por individuo)Resto frutas Ing.REST.CAT ARAGON</v>
      </c>
      <c r="B6005" s="8" t="s">
        <v>266</v>
      </c>
      <c r="C6005" s="8">
        <v>0</v>
      </c>
      <c r="D6005" t="s">
        <v>141</v>
      </c>
      <c r="E6005" s="24">
        <v>8.6679071842991104E-2</v>
      </c>
      <c r="F6005" s="24">
        <v>0.1108345250069</v>
      </c>
      <c r="G6005" s="24">
        <v>7.0321765217051899E-2</v>
      </c>
      <c r="H6005" s="9">
        <v>0</v>
      </c>
    </row>
    <row r="6006" spans="1:8" x14ac:dyDescent="0.35">
      <c r="A6006" s="8" t="str">
        <f t="shared" si="199"/>
        <v>Consumo per cápita (kg ó litros por individuo)Resto frutas Ing.LEVANTE</v>
      </c>
      <c r="B6006" s="8" t="s">
        <v>266</v>
      </c>
      <c r="C6006" s="8">
        <v>0</v>
      </c>
      <c r="D6006" t="s">
        <v>142</v>
      </c>
      <c r="E6006" s="24">
        <v>0.12817435390734899</v>
      </c>
      <c r="F6006" s="24">
        <v>0.181423924056763</v>
      </c>
      <c r="G6006" s="24">
        <v>6.7348341119806004E-2</v>
      </c>
      <c r="H6006" s="9">
        <v>0</v>
      </c>
    </row>
    <row r="6007" spans="1:8" x14ac:dyDescent="0.35">
      <c r="A6007" s="8" t="str">
        <f t="shared" si="199"/>
        <v>Consumo per cápita (kg ó litros por individuo)Resto frutas Ing.ANDALUCIA</v>
      </c>
      <c r="B6007" s="8" t="s">
        <v>266</v>
      </c>
      <c r="C6007" s="8">
        <v>0</v>
      </c>
      <c r="D6007" t="s">
        <v>143</v>
      </c>
      <c r="E6007" s="24">
        <v>4.7169708265970001E-2</v>
      </c>
      <c r="F6007" s="24">
        <v>5.9199055620589497E-2</v>
      </c>
      <c r="G6007" s="24">
        <v>4.3543403657743597E-2</v>
      </c>
      <c r="H6007" s="9">
        <v>0</v>
      </c>
    </row>
    <row r="6008" spans="1:8" x14ac:dyDescent="0.35">
      <c r="A6008" s="8" t="str">
        <f t="shared" si="199"/>
        <v>Consumo per cápita (kg ó litros por individuo)Resto frutas Ing.MDD AM</v>
      </c>
      <c r="B6008" s="8" t="s">
        <v>266</v>
      </c>
      <c r="C6008" s="8">
        <v>0</v>
      </c>
      <c r="D6008" t="s">
        <v>144</v>
      </c>
      <c r="E6008" s="24">
        <v>8.8249601559026794E-2</v>
      </c>
      <c r="F6008" s="24">
        <v>0.13882137059998401</v>
      </c>
      <c r="G6008" s="24">
        <v>0.16213147344266499</v>
      </c>
      <c r="H6008" s="9">
        <v>0</v>
      </c>
    </row>
    <row r="6009" spans="1:8" x14ac:dyDescent="0.35">
      <c r="A6009" s="8" t="str">
        <f t="shared" si="199"/>
        <v>Consumo per cápita (kg ó litros por individuo)Resto frutas Ing.RTO CENTRO</v>
      </c>
      <c r="B6009" s="8" t="s">
        <v>266</v>
      </c>
      <c r="C6009" s="8">
        <v>0</v>
      </c>
      <c r="D6009" t="s">
        <v>145</v>
      </c>
      <c r="E6009" s="24">
        <v>0.13160196653484499</v>
      </c>
      <c r="F6009" s="24">
        <v>0.106286908907244</v>
      </c>
      <c r="G6009" s="24">
        <v>0.32836974594477503</v>
      </c>
      <c r="H6009" s="9">
        <v>0</v>
      </c>
    </row>
    <row r="6010" spans="1:8" x14ac:dyDescent="0.35">
      <c r="A6010" s="8" t="str">
        <f t="shared" si="199"/>
        <v>Consumo per cápita (kg ó litros por individuo)Resto frutas Ing.NORTE-CENTRO</v>
      </c>
      <c r="B6010" s="8" t="s">
        <v>266</v>
      </c>
      <c r="C6010" s="8">
        <v>0</v>
      </c>
      <c r="D6010" t="s">
        <v>146</v>
      </c>
      <c r="E6010" s="24">
        <v>0.17721827720167299</v>
      </c>
      <c r="F6010" s="24">
        <v>0.137789075021236</v>
      </c>
      <c r="G6010" s="24">
        <v>0.19493016843910399</v>
      </c>
      <c r="H6010" s="9">
        <v>0</v>
      </c>
    </row>
    <row r="6011" spans="1:8" x14ac:dyDescent="0.35">
      <c r="A6011" s="8" t="str">
        <f t="shared" si="199"/>
        <v>Consumo per cápita (kg ó litros por individuo)Resto frutas Ing.NOROESTE</v>
      </c>
      <c r="B6011" s="8" t="s">
        <v>266</v>
      </c>
      <c r="C6011" s="8">
        <v>0</v>
      </c>
      <c r="D6011" t="s">
        <v>147</v>
      </c>
      <c r="E6011" s="24">
        <v>0.198901491420855</v>
      </c>
      <c r="F6011" s="24">
        <v>0.102187820278852</v>
      </c>
      <c r="G6011" s="24">
        <v>6.6622201582100096E-2</v>
      </c>
      <c r="H6011" s="9">
        <v>0</v>
      </c>
    </row>
    <row r="6012" spans="1:8" x14ac:dyDescent="0.35">
      <c r="A6012" s="8" t="str">
        <f t="shared" si="199"/>
        <v>Consumo per cápita (kg ó litros por individuo)Resto frutas Ing.&lt;2MIL</v>
      </c>
      <c r="B6012" s="8" t="s">
        <v>266</v>
      </c>
      <c r="C6012" s="8">
        <v>0</v>
      </c>
      <c r="D6012" t="s">
        <v>148</v>
      </c>
      <c r="E6012" s="24">
        <v>6.18311282646304E-2</v>
      </c>
      <c r="F6012" s="24">
        <v>6.4339908809586593E-2</v>
      </c>
      <c r="G6012" s="24">
        <v>5.7249817958717399E-2</v>
      </c>
      <c r="H6012" s="9">
        <v>0</v>
      </c>
    </row>
    <row r="6013" spans="1:8" x14ac:dyDescent="0.35">
      <c r="A6013" s="8" t="str">
        <f t="shared" si="199"/>
        <v>Consumo per cápita (kg ó litros por individuo)Resto frutas Ing.2-5MIL</v>
      </c>
      <c r="B6013" s="8" t="s">
        <v>266</v>
      </c>
      <c r="C6013" s="8">
        <v>0</v>
      </c>
      <c r="D6013" t="s">
        <v>149</v>
      </c>
      <c r="E6013" s="24">
        <v>7.2645225002298905E-2</v>
      </c>
      <c r="F6013" s="24">
        <v>2.3712382622574701E-2</v>
      </c>
      <c r="G6013" s="24">
        <v>4.0704684576867399E-2</v>
      </c>
      <c r="H6013" s="9">
        <v>0</v>
      </c>
    </row>
    <row r="6014" spans="1:8" x14ac:dyDescent="0.35">
      <c r="A6014" s="8" t="str">
        <f t="shared" si="199"/>
        <v>Consumo per cápita (kg ó litros por individuo)Resto frutas Ing.5-10MIL</v>
      </c>
      <c r="B6014" s="8" t="s">
        <v>266</v>
      </c>
      <c r="C6014" s="8">
        <v>0</v>
      </c>
      <c r="D6014" t="s">
        <v>150</v>
      </c>
      <c r="E6014" s="24">
        <v>8.2082159682473801E-2</v>
      </c>
      <c r="F6014" s="24">
        <v>2.6208975412188099E-2</v>
      </c>
      <c r="G6014" s="24">
        <v>3.6312681061876101E-2</v>
      </c>
      <c r="H6014" s="9">
        <v>0</v>
      </c>
    </row>
    <row r="6015" spans="1:8" x14ac:dyDescent="0.35">
      <c r="A6015" s="8" t="str">
        <f t="shared" si="199"/>
        <v>Consumo per cápita (kg ó litros por individuo)Resto frutas Ing.10-30MIL</v>
      </c>
      <c r="B6015" s="8" t="s">
        <v>266</v>
      </c>
      <c r="C6015" s="8">
        <v>0</v>
      </c>
      <c r="D6015" t="s">
        <v>151</v>
      </c>
      <c r="E6015" s="24">
        <v>0.11472497127697399</v>
      </c>
      <c r="F6015" s="24">
        <v>0.14005944214744001</v>
      </c>
      <c r="G6015" s="24">
        <v>0.182781569516686</v>
      </c>
      <c r="H6015" s="9">
        <v>0</v>
      </c>
    </row>
    <row r="6016" spans="1:8" x14ac:dyDescent="0.35">
      <c r="A6016" s="8" t="str">
        <f t="shared" si="199"/>
        <v>Consumo per cápita (kg ó litros por individuo)Resto frutas Ing.30-100MIL</v>
      </c>
      <c r="B6016" s="8" t="s">
        <v>266</v>
      </c>
      <c r="C6016" s="8">
        <v>0</v>
      </c>
      <c r="D6016" t="s">
        <v>152</v>
      </c>
      <c r="E6016" s="24">
        <v>0.109092723022975</v>
      </c>
      <c r="F6016" s="24">
        <v>9.3621471021502201E-2</v>
      </c>
      <c r="G6016" s="24">
        <v>4.9053689319362E-2</v>
      </c>
      <c r="H6016" s="9">
        <v>0</v>
      </c>
    </row>
    <row r="6017" spans="1:8" x14ac:dyDescent="0.35">
      <c r="A6017" s="8" t="str">
        <f t="shared" si="199"/>
        <v>Consumo per cápita (kg ó litros por individuo)Resto frutas Ing.100-200MIL</v>
      </c>
      <c r="B6017" s="8" t="s">
        <v>266</v>
      </c>
      <c r="C6017" s="8">
        <v>0</v>
      </c>
      <c r="D6017" t="s">
        <v>153</v>
      </c>
      <c r="E6017" s="24">
        <v>7.0711873486709403E-2</v>
      </c>
      <c r="F6017" s="24">
        <v>0.61380741567385499</v>
      </c>
      <c r="G6017" s="24">
        <v>6.4184829841601801E-2</v>
      </c>
      <c r="H6017" s="9">
        <v>0</v>
      </c>
    </row>
    <row r="6018" spans="1:8" x14ac:dyDescent="0.35">
      <c r="A6018" s="8" t="str">
        <f t="shared" si="199"/>
        <v>Consumo per cápita (kg ó litros por individuo)Resto frutas Ing.200-500MIL</v>
      </c>
      <c r="B6018" s="8" t="s">
        <v>266</v>
      </c>
      <c r="C6018" s="8">
        <v>0</v>
      </c>
      <c r="D6018" t="s">
        <v>154</v>
      </c>
      <c r="E6018" s="24">
        <v>0.22715689879241199</v>
      </c>
      <c r="F6018" s="24">
        <v>0.176816987586632</v>
      </c>
      <c r="G6018" s="24">
        <v>0.28198598531233998</v>
      </c>
      <c r="H6018" s="9">
        <v>0</v>
      </c>
    </row>
    <row r="6019" spans="1:8" x14ac:dyDescent="0.35">
      <c r="A6019" s="8" t="str">
        <f t="shared" si="199"/>
        <v>Consumo per cápita (kg ó litros por individuo)Resto frutas Ing.&gt;500MIL</v>
      </c>
      <c r="B6019" s="8" t="s">
        <v>266</v>
      </c>
      <c r="C6019" s="8">
        <v>0</v>
      </c>
      <c r="D6019" t="s">
        <v>155</v>
      </c>
      <c r="E6019" s="24">
        <v>0.10680415685946</v>
      </c>
      <c r="F6019" s="24">
        <v>0.20659600364403899</v>
      </c>
      <c r="G6019" s="24">
        <v>0.14689878740395099</v>
      </c>
      <c r="H6019" s="9">
        <v>0</v>
      </c>
    </row>
    <row r="6020" spans="1:8" x14ac:dyDescent="0.35">
      <c r="A6020" s="8" t="str">
        <f t="shared" si="199"/>
        <v>Consumo per cápita (kg ó litros por individuo)Resto frutas Ing.DE 15 A 19 AÑOS</v>
      </c>
      <c r="B6020" s="8" t="s">
        <v>266</v>
      </c>
      <c r="C6020" s="8">
        <v>0</v>
      </c>
      <c r="D6020" t="s">
        <v>156</v>
      </c>
      <c r="E6020" s="24">
        <v>7.8462868880147293E-2</v>
      </c>
      <c r="F6020" s="24" t="s">
        <v>285</v>
      </c>
      <c r="G6020" s="24" t="s">
        <v>285</v>
      </c>
      <c r="H6020" s="9">
        <v>0</v>
      </c>
    </row>
    <row r="6021" spans="1:8" x14ac:dyDescent="0.35">
      <c r="A6021" s="8" t="str">
        <f t="shared" si="199"/>
        <v>Consumo per cápita (kg ó litros por individuo)Resto frutas Ing.DE 20 A 24 AÑOS</v>
      </c>
      <c r="B6021" s="8" t="s">
        <v>266</v>
      </c>
      <c r="C6021" s="8">
        <v>0</v>
      </c>
      <c r="D6021" t="s">
        <v>157</v>
      </c>
      <c r="E6021" s="24">
        <v>5.0590756591419102E-2</v>
      </c>
      <c r="F6021" s="24">
        <v>8.0495292545020206E-2</v>
      </c>
      <c r="G6021" s="24">
        <v>1.44392938870684E-2</v>
      </c>
      <c r="H6021" s="9">
        <v>0</v>
      </c>
    </row>
    <row r="6022" spans="1:8" x14ac:dyDescent="0.35">
      <c r="A6022" s="8" t="str">
        <f t="shared" si="199"/>
        <v>Consumo per cápita (kg ó litros por individuo)Resto frutas Ing.DE 25 A 34 AÑOS</v>
      </c>
      <c r="B6022" s="8" t="s">
        <v>266</v>
      </c>
      <c r="C6022" s="8">
        <v>0</v>
      </c>
      <c r="D6022" t="s">
        <v>158</v>
      </c>
      <c r="E6022" s="24">
        <v>9.0647603728792506E-2</v>
      </c>
      <c r="F6022" s="24">
        <v>4.8015524411697902E-2</v>
      </c>
      <c r="G6022" s="24">
        <v>0.128100698234281</v>
      </c>
      <c r="H6022" s="9">
        <v>0</v>
      </c>
    </row>
    <row r="6023" spans="1:8" x14ac:dyDescent="0.35">
      <c r="A6023" s="8" t="str">
        <f t="shared" si="199"/>
        <v>Consumo per cápita (kg ó litros por individuo)Resto frutas Ing.DE 35 A 49 AÑOS</v>
      </c>
      <c r="B6023" s="8" t="s">
        <v>266</v>
      </c>
      <c r="C6023" s="8">
        <v>0</v>
      </c>
      <c r="D6023" t="s">
        <v>159</v>
      </c>
      <c r="E6023" s="24">
        <v>8.4176774360050804E-2</v>
      </c>
      <c r="F6023" s="24">
        <v>0.144186836997518</v>
      </c>
      <c r="G6023" s="24">
        <v>4.06644595007793E-2</v>
      </c>
      <c r="H6023" s="9">
        <v>0</v>
      </c>
    </row>
    <row r="6024" spans="1:8" x14ac:dyDescent="0.35">
      <c r="A6024" s="8" t="str">
        <f t="shared" si="199"/>
        <v>Consumo per cápita (kg ó litros por individuo)Resto frutas Ing.DE 50 A 59 AÑOS</v>
      </c>
      <c r="B6024" s="8" t="s">
        <v>266</v>
      </c>
      <c r="C6024" s="8">
        <v>0</v>
      </c>
      <c r="D6024" t="s">
        <v>160</v>
      </c>
      <c r="E6024" s="24">
        <v>0.15576884151829101</v>
      </c>
      <c r="F6024" s="24">
        <v>0.140333313934384</v>
      </c>
      <c r="G6024" s="24">
        <v>0.16634027206226501</v>
      </c>
      <c r="H6024" s="9">
        <v>0</v>
      </c>
    </row>
    <row r="6025" spans="1:8" x14ac:dyDescent="0.35">
      <c r="A6025" s="8" t="str">
        <f t="shared" si="199"/>
        <v>Consumo per cápita (kg ó litros por individuo)Resto frutas Ing.DE 60 A 75 AÑOS</v>
      </c>
      <c r="B6025" s="8" t="s">
        <v>266</v>
      </c>
      <c r="C6025" s="8">
        <v>0</v>
      </c>
      <c r="D6025" t="s">
        <v>161</v>
      </c>
      <c r="E6025" s="24">
        <v>0.160023676695285</v>
      </c>
      <c r="F6025" s="24">
        <v>0.40278859445142801</v>
      </c>
      <c r="G6025" s="24">
        <v>0.24366369446623501</v>
      </c>
      <c r="H6025" s="9">
        <v>0</v>
      </c>
    </row>
    <row r="6026" spans="1:8" x14ac:dyDescent="0.35">
      <c r="A6026" s="8" t="str">
        <f t="shared" si="199"/>
        <v>Consumo per cápita (kg ó litros por individuo)Resto frutas Ing.NIVEL ALTO</v>
      </c>
      <c r="B6026" s="8" t="s">
        <v>266</v>
      </c>
      <c r="C6026" s="8">
        <v>0</v>
      </c>
      <c r="D6026" t="s">
        <v>245</v>
      </c>
      <c r="E6026" s="24">
        <v>8.8648326036983097E-2</v>
      </c>
      <c r="F6026" s="24">
        <v>9.5639586693791606E-2</v>
      </c>
      <c r="G6026" s="24">
        <v>4.4756020622521403E-2</v>
      </c>
      <c r="H6026" s="9">
        <v>0</v>
      </c>
    </row>
    <row r="6027" spans="1:8" x14ac:dyDescent="0.35">
      <c r="A6027" s="8" t="str">
        <f t="shared" si="199"/>
        <v>Consumo per cápita (kg ó litros por individuo)Resto frutas Ing.NIVEL MEDIO ALTO</v>
      </c>
      <c r="B6027" s="8" t="s">
        <v>266</v>
      </c>
      <c r="C6027" s="8">
        <v>0</v>
      </c>
      <c r="D6027" t="s">
        <v>246</v>
      </c>
      <c r="E6027" s="24">
        <v>9.2841196188609906E-2</v>
      </c>
      <c r="F6027" s="24">
        <v>0.13740688129001499</v>
      </c>
      <c r="G6027" s="24">
        <v>5.5197244875064701E-2</v>
      </c>
      <c r="H6027" s="9">
        <v>0</v>
      </c>
    </row>
    <row r="6028" spans="1:8" x14ac:dyDescent="0.35">
      <c r="A6028" s="8" t="str">
        <f t="shared" si="199"/>
        <v>Consumo per cápita (kg ó litros por individuo)Resto frutas Ing.NIVEL MEDIO</v>
      </c>
      <c r="B6028" s="8" t="s">
        <v>266</v>
      </c>
      <c r="C6028" s="8">
        <v>0</v>
      </c>
      <c r="D6028" t="s">
        <v>247</v>
      </c>
      <c r="E6028" s="24">
        <v>0.13997254161273501</v>
      </c>
      <c r="F6028" s="24">
        <v>0.182174898213537</v>
      </c>
      <c r="G6028" s="24">
        <v>0.14593376724298501</v>
      </c>
      <c r="H6028" s="9">
        <v>0</v>
      </c>
    </row>
    <row r="6029" spans="1:8" x14ac:dyDescent="0.35">
      <c r="A6029" s="8" t="str">
        <f t="shared" si="199"/>
        <v>Consumo per cápita (kg ó litros por individuo)Resto frutas Ing.NIVEL MEDIO BAJO</v>
      </c>
      <c r="B6029" s="8" t="s">
        <v>266</v>
      </c>
      <c r="C6029" s="8">
        <v>0</v>
      </c>
      <c r="D6029" t="s">
        <v>248</v>
      </c>
      <c r="E6029" s="24">
        <v>0.100262709576856</v>
      </c>
      <c r="F6029" s="24">
        <v>8.7485442086787005E-2</v>
      </c>
      <c r="G6029" s="24">
        <v>8.6797268599331595E-2</v>
      </c>
      <c r="H6029" s="9">
        <v>0</v>
      </c>
    </row>
    <row r="6030" spans="1:8" x14ac:dyDescent="0.35">
      <c r="A6030" s="8" t="str">
        <f t="shared" si="199"/>
        <v>Consumo per cápita (kg ó litros por individuo)Resto frutas Ing.NIVEL BAJO</v>
      </c>
      <c r="B6030" s="8" t="s">
        <v>266</v>
      </c>
      <c r="C6030" s="8">
        <v>0</v>
      </c>
      <c r="D6030" t="s">
        <v>249</v>
      </c>
      <c r="E6030" s="24">
        <v>0.133558860380074</v>
      </c>
      <c r="F6030" s="24">
        <v>0.33685121064419998</v>
      </c>
      <c r="G6030" s="24">
        <v>0.23843167296290399</v>
      </c>
      <c r="H6030" s="9">
        <v>0</v>
      </c>
    </row>
    <row r="6031" spans="1:8" x14ac:dyDescent="0.35">
      <c r="A6031" s="8" t="str">
        <f t="shared" si="199"/>
        <v>Consumo per cápita (kg ó litros por individuo)Resto frutas Ing.HOMBRE</v>
      </c>
      <c r="B6031" s="8" t="s">
        <v>266</v>
      </c>
      <c r="C6031" s="8">
        <v>0</v>
      </c>
      <c r="D6031" t="s">
        <v>166</v>
      </c>
      <c r="E6031" s="24">
        <v>7.2403737210929603E-2</v>
      </c>
      <c r="F6031" s="24">
        <v>9.0023450992071097E-2</v>
      </c>
      <c r="G6031" s="24">
        <v>9.4870908279421406E-2</v>
      </c>
      <c r="H6031" s="9">
        <v>0</v>
      </c>
    </row>
    <row r="6032" spans="1:8" x14ac:dyDescent="0.35">
      <c r="A6032" s="8" t="str">
        <f t="shared" si="199"/>
        <v>Consumo per cápita (kg ó litros por individuo)Resto frutas Ing.MUJER</v>
      </c>
      <c r="B6032" s="8" t="s">
        <v>266</v>
      </c>
      <c r="C6032" s="8">
        <v>0</v>
      </c>
      <c r="D6032" t="s">
        <v>167</v>
      </c>
      <c r="E6032" s="24">
        <v>0.15496076486757801</v>
      </c>
      <c r="F6032" s="24">
        <v>0.25815153657110901</v>
      </c>
      <c r="G6032" s="24">
        <v>0.14665418240018799</v>
      </c>
      <c r="H6032" s="9">
        <v>0</v>
      </c>
    </row>
    <row r="6033" spans="1:8" x14ac:dyDescent="0.35">
      <c r="A6033" s="8" t="str">
        <f t="shared" ref="A6033:A6062" si="200">$I$4683&amp;$C$6033&amp;D6033</f>
        <v>Consumo per cápita (kg ó litros por individuo)Mermeladas Ing.T.ESPAÑA</v>
      </c>
      <c r="B6033" s="8" t="s">
        <v>266</v>
      </c>
      <c r="C6033" s="8" t="s">
        <v>105</v>
      </c>
      <c r="D6033" t="s">
        <v>138</v>
      </c>
      <c r="E6033" s="24">
        <v>2.3529537444920302E-2</v>
      </c>
      <c r="F6033" s="24">
        <v>2.46619262664108E-2</v>
      </c>
      <c r="G6033" s="24">
        <v>2.21741822061295E-2</v>
      </c>
      <c r="H6033" s="9">
        <v>0</v>
      </c>
    </row>
    <row r="6034" spans="1:8" x14ac:dyDescent="0.35">
      <c r="A6034" s="8" t="str">
        <f t="shared" si="200"/>
        <v>Consumo per cápita (kg ó litros por individuo)Mermeladas Ing.BCN AM</v>
      </c>
      <c r="B6034" s="8" t="s">
        <v>266</v>
      </c>
      <c r="C6034" s="8">
        <v>0</v>
      </c>
      <c r="D6034" t="s">
        <v>140</v>
      </c>
      <c r="E6034" s="24">
        <v>7.3627304215357599E-3</v>
      </c>
      <c r="F6034" s="24">
        <v>6.9531549052423997E-3</v>
      </c>
      <c r="G6034" s="24">
        <v>3.7098647551527201E-3</v>
      </c>
      <c r="H6034" s="9">
        <v>0</v>
      </c>
    </row>
    <row r="6035" spans="1:8" x14ac:dyDescent="0.35">
      <c r="A6035" s="8" t="str">
        <f t="shared" si="200"/>
        <v>Consumo per cápita (kg ó litros por individuo)Mermeladas Ing.REST.CAT ARAGON</v>
      </c>
      <c r="B6035" s="8" t="s">
        <v>266</v>
      </c>
      <c r="C6035" s="8">
        <v>0</v>
      </c>
      <c r="D6035" t="s">
        <v>141</v>
      </c>
      <c r="E6035" s="24">
        <v>3.9395487301126502E-3</v>
      </c>
      <c r="F6035" s="24">
        <v>5.7641806178062903E-3</v>
      </c>
      <c r="G6035" s="24">
        <v>4.9875126931388904E-3</v>
      </c>
      <c r="H6035" s="9">
        <v>0</v>
      </c>
    </row>
    <row r="6036" spans="1:8" x14ac:dyDescent="0.35">
      <c r="A6036" s="8" t="str">
        <f t="shared" si="200"/>
        <v>Consumo per cápita (kg ó litros por individuo)Mermeladas Ing.LEVANTE</v>
      </c>
      <c r="B6036" s="8" t="s">
        <v>266</v>
      </c>
      <c r="C6036" s="8">
        <v>0</v>
      </c>
      <c r="D6036" t="s">
        <v>142</v>
      </c>
      <c r="E6036" s="24">
        <v>3.1007352682216101E-2</v>
      </c>
      <c r="F6036" s="24">
        <v>4.71060981189763E-2</v>
      </c>
      <c r="G6036" s="24">
        <v>3.4998734685631E-2</v>
      </c>
      <c r="H6036" s="9">
        <v>0</v>
      </c>
    </row>
    <row r="6037" spans="1:8" x14ac:dyDescent="0.35">
      <c r="A6037" s="8" t="str">
        <f t="shared" si="200"/>
        <v>Consumo per cápita (kg ó litros por individuo)Mermeladas Ing.ANDALUCIA</v>
      </c>
      <c r="B6037" s="8" t="s">
        <v>266</v>
      </c>
      <c r="C6037" s="8">
        <v>0</v>
      </c>
      <c r="D6037" t="s">
        <v>143</v>
      </c>
      <c r="E6037" s="24">
        <v>2.9368965234162599E-2</v>
      </c>
      <c r="F6037" s="24">
        <v>3.1830818781689203E-2</v>
      </c>
      <c r="G6037" s="24">
        <v>2.9819615122440201E-2</v>
      </c>
      <c r="H6037" s="9">
        <v>0</v>
      </c>
    </row>
    <row r="6038" spans="1:8" x14ac:dyDescent="0.35">
      <c r="A6038" s="8" t="str">
        <f t="shared" si="200"/>
        <v>Consumo per cápita (kg ó litros por individuo)Mermeladas Ing.MDD AM</v>
      </c>
      <c r="B6038" s="8" t="s">
        <v>266</v>
      </c>
      <c r="C6038" s="8">
        <v>0</v>
      </c>
      <c r="D6038" t="s">
        <v>144</v>
      </c>
      <c r="E6038" s="24">
        <v>1.66780987133987E-2</v>
      </c>
      <c r="F6038" s="24">
        <v>1.50202423597458E-2</v>
      </c>
      <c r="G6038" s="24">
        <v>1.0899256207168299E-2</v>
      </c>
      <c r="H6038" s="9">
        <v>0</v>
      </c>
    </row>
    <row r="6039" spans="1:8" x14ac:dyDescent="0.35">
      <c r="A6039" s="8" t="str">
        <f t="shared" si="200"/>
        <v>Consumo per cápita (kg ó litros por individuo)Mermeladas Ing.RTO CENTRO</v>
      </c>
      <c r="B6039" s="8" t="s">
        <v>266</v>
      </c>
      <c r="C6039" s="8">
        <v>0</v>
      </c>
      <c r="D6039" t="s">
        <v>145</v>
      </c>
      <c r="E6039" s="24">
        <v>3.4770430680036997E-2</v>
      </c>
      <c r="F6039" s="24">
        <v>2.8547389620784101E-2</v>
      </c>
      <c r="G6039" s="24">
        <v>1.9648392944169198E-2</v>
      </c>
      <c r="H6039" s="9">
        <v>0</v>
      </c>
    </row>
    <row r="6040" spans="1:8" x14ac:dyDescent="0.35">
      <c r="A6040" s="8" t="str">
        <f t="shared" si="200"/>
        <v>Consumo per cápita (kg ó litros por individuo)Mermeladas Ing.NORTE-CENTRO</v>
      </c>
      <c r="B6040" s="8" t="s">
        <v>266</v>
      </c>
      <c r="C6040" s="8">
        <v>0</v>
      </c>
      <c r="D6040" t="s">
        <v>146</v>
      </c>
      <c r="E6040" s="24">
        <v>5.2878966516518203E-2</v>
      </c>
      <c r="F6040" s="24">
        <v>3.69079409295699E-2</v>
      </c>
      <c r="G6040" s="24">
        <v>5.9882544613714797E-2</v>
      </c>
      <c r="H6040" s="9">
        <v>0</v>
      </c>
    </row>
    <row r="6041" spans="1:8" x14ac:dyDescent="0.35">
      <c r="A6041" s="8" t="str">
        <f t="shared" si="200"/>
        <v>Consumo per cápita (kg ó litros por individuo)Mermeladas Ing.NOROESTE</v>
      </c>
      <c r="B6041" s="8" t="s">
        <v>266</v>
      </c>
      <c r="C6041" s="8">
        <v>0</v>
      </c>
      <c r="D6041" t="s">
        <v>147</v>
      </c>
      <c r="E6041" s="24">
        <v>1.0408411346135E-2</v>
      </c>
      <c r="F6041" s="24">
        <v>1.2823831782091601E-2</v>
      </c>
      <c r="G6041" s="24">
        <v>7.8956753417160908E-3</v>
      </c>
      <c r="H6041" s="9">
        <v>0</v>
      </c>
    </row>
    <row r="6042" spans="1:8" x14ac:dyDescent="0.35">
      <c r="A6042" s="8" t="str">
        <f t="shared" si="200"/>
        <v>Consumo per cápita (kg ó litros por individuo)Mermeladas Ing.&lt;2MIL</v>
      </c>
      <c r="B6042" s="8" t="s">
        <v>266</v>
      </c>
      <c r="C6042" s="8">
        <v>0</v>
      </c>
      <c r="D6042" t="s">
        <v>148</v>
      </c>
      <c r="E6042" s="24">
        <v>1.66259083290437E-2</v>
      </c>
      <c r="F6042" s="24">
        <v>8.8666914517557104E-3</v>
      </c>
      <c r="G6042" s="24">
        <v>4.0791596399536098E-3</v>
      </c>
      <c r="H6042" s="9">
        <v>0</v>
      </c>
    </row>
    <row r="6043" spans="1:8" x14ac:dyDescent="0.35">
      <c r="A6043" s="8" t="str">
        <f t="shared" si="200"/>
        <v>Consumo per cápita (kg ó litros por individuo)Mermeladas Ing.2-5MIL</v>
      </c>
      <c r="B6043" s="8" t="s">
        <v>266</v>
      </c>
      <c r="C6043" s="8">
        <v>0</v>
      </c>
      <c r="D6043" t="s">
        <v>149</v>
      </c>
      <c r="E6043" s="24">
        <v>1.4633219498357301E-3</v>
      </c>
      <c r="F6043" s="24">
        <v>5.0797228731106802E-3</v>
      </c>
      <c r="G6043" s="24">
        <v>2.17512694392951E-3</v>
      </c>
      <c r="H6043" s="9">
        <v>0</v>
      </c>
    </row>
    <row r="6044" spans="1:8" x14ac:dyDescent="0.35">
      <c r="A6044" s="8" t="str">
        <f t="shared" si="200"/>
        <v>Consumo per cápita (kg ó litros por individuo)Mermeladas Ing.5-10MIL</v>
      </c>
      <c r="B6044" s="8" t="s">
        <v>266</v>
      </c>
      <c r="C6044" s="8">
        <v>0</v>
      </c>
      <c r="D6044" t="s">
        <v>150</v>
      </c>
      <c r="E6044" s="24">
        <v>4.6867022696765901E-3</v>
      </c>
      <c r="F6044" s="24">
        <v>6.0945622378876102E-3</v>
      </c>
      <c r="G6044" s="24">
        <v>1.27943691976208E-2</v>
      </c>
      <c r="H6044" s="9">
        <v>0</v>
      </c>
    </row>
    <row r="6045" spans="1:8" x14ac:dyDescent="0.35">
      <c r="A6045" s="8" t="str">
        <f t="shared" si="200"/>
        <v>Consumo per cápita (kg ó litros por individuo)Mermeladas Ing.10-30MIL</v>
      </c>
      <c r="B6045" s="8" t="s">
        <v>266</v>
      </c>
      <c r="C6045" s="8">
        <v>0</v>
      </c>
      <c r="D6045" t="s">
        <v>151</v>
      </c>
      <c r="E6045" s="24">
        <v>1.9037383361648098E-2</v>
      </c>
      <c r="F6045" s="24">
        <v>2.9949931835682401E-2</v>
      </c>
      <c r="G6045" s="24">
        <v>2.9335944601700099E-2</v>
      </c>
      <c r="H6045" s="9">
        <v>0</v>
      </c>
    </row>
    <row r="6046" spans="1:8" x14ac:dyDescent="0.35">
      <c r="A6046" s="8" t="str">
        <f t="shared" si="200"/>
        <v>Consumo per cápita (kg ó litros por individuo)Mermeladas Ing.30-100MIL</v>
      </c>
      <c r="B6046" s="8" t="s">
        <v>266</v>
      </c>
      <c r="C6046" s="8">
        <v>0</v>
      </c>
      <c r="D6046" t="s">
        <v>152</v>
      </c>
      <c r="E6046" s="24">
        <v>3.11018037056532E-2</v>
      </c>
      <c r="F6046" s="24">
        <v>2.34799904258098E-2</v>
      </c>
      <c r="G6046" s="24">
        <v>1.8009132756592699E-2</v>
      </c>
      <c r="H6046" s="9">
        <v>0</v>
      </c>
    </row>
    <row r="6047" spans="1:8" x14ac:dyDescent="0.35">
      <c r="A6047" s="8" t="str">
        <f t="shared" si="200"/>
        <v>Consumo per cápita (kg ó litros por individuo)Mermeladas Ing.100-200MIL</v>
      </c>
      <c r="B6047" s="8" t="s">
        <v>266</v>
      </c>
      <c r="C6047" s="8">
        <v>0</v>
      </c>
      <c r="D6047" t="s">
        <v>153</v>
      </c>
      <c r="E6047" s="24">
        <v>5.4230981292930198E-2</v>
      </c>
      <c r="F6047" s="24">
        <v>5.1269809129581297E-2</v>
      </c>
      <c r="G6047" s="24">
        <v>5.2760447751515303E-2</v>
      </c>
      <c r="H6047" s="9">
        <v>0</v>
      </c>
    </row>
    <row r="6048" spans="1:8" x14ac:dyDescent="0.35">
      <c r="A6048" s="8" t="str">
        <f t="shared" si="200"/>
        <v>Consumo per cápita (kg ó litros por individuo)Mermeladas Ing.200-500MIL</v>
      </c>
      <c r="B6048" s="8" t="s">
        <v>266</v>
      </c>
      <c r="C6048" s="8">
        <v>0</v>
      </c>
      <c r="D6048" t="s">
        <v>154</v>
      </c>
      <c r="E6048" s="24">
        <v>2.68103843887042E-2</v>
      </c>
      <c r="F6048" s="24">
        <v>3.8198042816276402E-2</v>
      </c>
      <c r="G6048" s="24">
        <v>2.6755328354076399E-2</v>
      </c>
      <c r="H6048" s="9">
        <v>0</v>
      </c>
    </row>
    <row r="6049" spans="1:8" x14ac:dyDescent="0.35">
      <c r="A6049" s="8" t="str">
        <f t="shared" si="200"/>
        <v>Consumo per cápita (kg ó litros por individuo)Mermeladas Ing.&gt;500MIL</v>
      </c>
      <c r="B6049" s="8" t="s">
        <v>266</v>
      </c>
      <c r="C6049" s="8">
        <v>0</v>
      </c>
      <c r="D6049" t="s">
        <v>155</v>
      </c>
      <c r="E6049" s="24">
        <v>1.8758749918076099E-2</v>
      </c>
      <c r="F6049" s="24">
        <v>1.60217502468935E-2</v>
      </c>
      <c r="G6049" s="24">
        <v>1.5774814922007899E-2</v>
      </c>
      <c r="H6049" s="9">
        <v>0</v>
      </c>
    </row>
    <row r="6050" spans="1:8" x14ac:dyDescent="0.35">
      <c r="A6050" s="8" t="str">
        <f t="shared" si="200"/>
        <v>Consumo per cápita (kg ó litros por individuo)Mermeladas Ing.DE 15 A 19 AÑOS</v>
      </c>
      <c r="B6050" s="8" t="s">
        <v>266</v>
      </c>
      <c r="C6050" s="8">
        <v>0</v>
      </c>
      <c r="D6050" t="s">
        <v>156</v>
      </c>
      <c r="E6050" s="24" t="s">
        <v>285</v>
      </c>
      <c r="F6050" s="24" t="s">
        <v>285</v>
      </c>
      <c r="G6050" s="24">
        <v>9.0313825000529202E-3</v>
      </c>
      <c r="H6050" s="9">
        <v>0</v>
      </c>
    </row>
    <row r="6051" spans="1:8" x14ac:dyDescent="0.35">
      <c r="A6051" s="8" t="str">
        <f t="shared" si="200"/>
        <v>Consumo per cápita (kg ó litros por individuo)Mermeladas Ing.DE 20 A 24 AÑOS</v>
      </c>
      <c r="B6051" s="8" t="s">
        <v>266</v>
      </c>
      <c r="C6051" s="8">
        <v>0</v>
      </c>
      <c r="D6051" t="s">
        <v>157</v>
      </c>
      <c r="E6051" s="24">
        <v>3.7443050255378499E-3</v>
      </c>
      <c r="F6051" s="24">
        <v>2.9339659339942198E-3</v>
      </c>
      <c r="G6051" s="24">
        <v>6.6913633409671099E-4</v>
      </c>
      <c r="H6051" s="9">
        <v>0</v>
      </c>
    </row>
    <row r="6052" spans="1:8" x14ac:dyDescent="0.35">
      <c r="A6052" s="8" t="str">
        <f t="shared" si="200"/>
        <v>Consumo per cápita (kg ó litros por individuo)Mermeladas Ing.DE 25 A 34 AÑOS</v>
      </c>
      <c r="B6052" s="8" t="s">
        <v>266</v>
      </c>
      <c r="C6052" s="8">
        <v>0</v>
      </c>
      <c r="D6052" t="s">
        <v>158</v>
      </c>
      <c r="E6052" s="24">
        <v>3.0077913061000599E-3</v>
      </c>
      <c r="F6052" s="24">
        <v>1.5016453469030801E-3</v>
      </c>
      <c r="G6052" s="24">
        <v>4.2517332876724602E-3</v>
      </c>
      <c r="H6052" s="9">
        <v>0</v>
      </c>
    </row>
    <row r="6053" spans="1:8" x14ac:dyDescent="0.35">
      <c r="A6053" s="8" t="str">
        <f t="shared" si="200"/>
        <v>Consumo per cápita (kg ó litros por individuo)Mermeladas Ing.DE 35 A 49 AÑOS</v>
      </c>
      <c r="B6053" s="8" t="s">
        <v>266</v>
      </c>
      <c r="C6053" s="8">
        <v>0</v>
      </c>
      <c r="D6053" t="s">
        <v>159</v>
      </c>
      <c r="E6053" s="24">
        <v>1.5568099943732001E-2</v>
      </c>
      <c r="F6053" s="24">
        <v>1.1921828021110401E-2</v>
      </c>
      <c r="G6053" s="24">
        <v>1.14562577249203E-2</v>
      </c>
      <c r="H6053" s="9">
        <v>0</v>
      </c>
    </row>
    <row r="6054" spans="1:8" x14ac:dyDescent="0.35">
      <c r="A6054" s="8" t="str">
        <f t="shared" si="200"/>
        <v>Consumo per cápita (kg ó litros por individuo)Mermeladas Ing.DE 50 A 59 AÑOS</v>
      </c>
      <c r="B6054" s="8" t="s">
        <v>266</v>
      </c>
      <c r="C6054" s="8">
        <v>0</v>
      </c>
      <c r="D6054" t="s">
        <v>160</v>
      </c>
      <c r="E6054" s="24">
        <v>5.35524750357282E-2</v>
      </c>
      <c r="F6054" s="24">
        <v>5.8405436105371598E-2</v>
      </c>
      <c r="G6054" s="24">
        <v>4.0535290528436803E-2</v>
      </c>
      <c r="H6054" s="9">
        <v>0</v>
      </c>
    </row>
    <row r="6055" spans="1:8" x14ac:dyDescent="0.35">
      <c r="A6055" s="8" t="str">
        <f t="shared" si="200"/>
        <v>Consumo per cápita (kg ó litros por individuo)Mermeladas Ing.DE 60 A 75 AÑOS</v>
      </c>
      <c r="B6055" s="8" t="s">
        <v>266</v>
      </c>
      <c r="C6055" s="8">
        <v>0</v>
      </c>
      <c r="D6055" t="s">
        <v>161</v>
      </c>
      <c r="E6055" s="24">
        <v>3.3589938161712497E-2</v>
      </c>
      <c r="F6055" s="24">
        <v>3.9948723675064801E-2</v>
      </c>
      <c r="G6055" s="24">
        <v>4.1047902088233099E-2</v>
      </c>
      <c r="H6055" s="9">
        <v>0</v>
      </c>
    </row>
    <row r="6056" spans="1:8" x14ac:dyDescent="0.35">
      <c r="A6056" s="8" t="str">
        <f t="shared" si="200"/>
        <v>Consumo per cápita (kg ó litros por individuo)Mermeladas Ing.NIVEL ALTO</v>
      </c>
      <c r="B6056" s="8" t="s">
        <v>266</v>
      </c>
      <c r="C6056" s="8">
        <v>0</v>
      </c>
      <c r="D6056" t="s">
        <v>245</v>
      </c>
      <c r="E6056" s="24">
        <v>1.7114420753181699E-2</v>
      </c>
      <c r="F6056" s="24">
        <v>3.2659428503893799E-2</v>
      </c>
      <c r="G6056" s="24">
        <v>1.9163229091697102E-2</v>
      </c>
      <c r="H6056" s="9">
        <v>0</v>
      </c>
    </row>
    <row r="6057" spans="1:8" x14ac:dyDescent="0.35">
      <c r="A6057" s="8" t="str">
        <f t="shared" si="200"/>
        <v>Consumo per cápita (kg ó litros por individuo)Mermeladas Ing.NIVEL MEDIO ALTO</v>
      </c>
      <c r="B6057" s="8" t="s">
        <v>266</v>
      </c>
      <c r="C6057" s="8">
        <v>0</v>
      </c>
      <c r="D6057" t="s">
        <v>246</v>
      </c>
      <c r="E6057" s="24">
        <v>1.9814973556169201E-2</v>
      </c>
      <c r="F6057" s="24">
        <v>1.7235174925771601E-2</v>
      </c>
      <c r="G6057" s="24">
        <v>1.0685195948333901E-2</v>
      </c>
      <c r="H6057" s="9">
        <v>0</v>
      </c>
    </row>
    <row r="6058" spans="1:8" x14ac:dyDescent="0.35">
      <c r="A6058" s="8" t="str">
        <f t="shared" si="200"/>
        <v>Consumo per cápita (kg ó litros por individuo)Mermeladas Ing.NIVEL MEDIO</v>
      </c>
      <c r="B6058" s="8" t="s">
        <v>266</v>
      </c>
      <c r="C6058" s="8">
        <v>0</v>
      </c>
      <c r="D6058" t="s">
        <v>247</v>
      </c>
      <c r="E6058" s="24">
        <v>2.3032003899446998E-2</v>
      </c>
      <c r="F6058" s="24">
        <v>2.1862034291466801E-2</v>
      </c>
      <c r="G6058" s="24">
        <v>3.4226635468409997E-2</v>
      </c>
      <c r="H6058" s="9">
        <v>0</v>
      </c>
    </row>
    <row r="6059" spans="1:8" x14ac:dyDescent="0.35">
      <c r="A6059" s="8" t="str">
        <f t="shared" si="200"/>
        <v>Consumo per cápita (kg ó litros por individuo)Mermeladas Ing.NIVEL MEDIO BAJO</v>
      </c>
      <c r="B6059" s="8" t="s">
        <v>266</v>
      </c>
      <c r="C6059" s="8">
        <v>0</v>
      </c>
      <c r="D6059" t="s">
        <v>248</v>
      </c>
      <c r="E6059" s="24">
        <v>3.7539189794076402E-2</v>
      </c>
      <c r="F6059" s="24">
        <v>3.0292350858415799E-2</v>
      </c>
      <c r="G6059" s="24">
        <v>3.5134481164942798E-2</v>
      </c>
      <c r="H6059" s="9">
        <v>0</v>
      </c>
    </row>
    <row r="6060" spans="1:8" x14ac:dyDescent="0.35">
      <c r="A6060" s="8" t="str">
        <f t="shared" si="200"/>
        <v>Consumo per cápita (kg ó litros por individuo)Mermeladas Ing.NIVEL BAJO</v>
      </c>
      <c r="B6060" s="8" t="s">
        <v>266</v>
      </c>
      <c r="C6060" s="8">
        <v>0</v>
      </c>
      <c r="D6060" t="s">
        <v>249</v>
      </c>
      <c r="E6060" s="24">
        <v>2.3704030783107399E-2</v>
      </c>
      <c r="F6060" s="24">
        <v>2.0925884720185198E-2</v>
      </c>
      <c r="G6060" s="24">
        <v>1.02444430382577E-2</v>
      </c>
      <c r="H6060" s="9">
        <v>0</v>
      </c>
    </row>
    <row r="6061" spans="1:8" x14ac:dyDescent="0.35">
      <c r="A6061" s="8" t="str">
        <f t="shared" si="200"/>
        <v>Consumo per cápita (kg ó litros por individuo)Mermeladas Ing.HOMBRE</v>
      </c>
      <c r="B6061" s="8" t="s">
        <v>266</v>
      </c>
      <c r="C6061" s="8">
        <v>0</v>
      </c>
      <c r="D6061" t="s">
        <v>166</v>
      </c>
      <c r="E6061" s="24">
        <v>2.39638264674247E-2</v>
      </c>
      <c r="F6061" s="24">
        <v>2.67509164710657E-2</v>
      </c>
      <c r="G6061" s="24">
        <v>2.9118861874387499E-2</v>
      </c>
      <c r="H6061" s="9">
        <v>0</v>
      </c>
    </row>
    <row r="6062" spans="1:8" x14ac:dyDescent="0.35">
      <c r="A6062" s="8" t="str">
        <f t="shared" si="200"/>
        <v>Consumo per cápita (kg ó litros por individuo)Mermeladas Ing.MUJER</v>
      </c>
      <c r="B6062" s="8" t="s">
        <v>266</v>
      </c>
      <c r="C6062" s="8">
        <v>0</v>
      </c>
      <c r="D6062" t="s">
        <v>167</v>
      </c>
      <c r="E6062" s="24">
        <v>2.3100416561193101E-2</v>
      </c>
      <c r="F6062" s="24">
        <v>2.26013090863149E-2</v>
      </c>
      <c r="G6062" s="24">
        <v>1.53107349205045E-2</v>
      </c>
      <c r="H6062" s="9">
        <v>0</v>
      </c>
    </row>
    <row r="6063" spans="1:8" x14ac:dyDescent="0.35">
      <c r="A6063" s="8" t="str">
        <f t="shared" ref="A6063:A6092" si="201">$I$4683&amp;$C$6063&amp;D6063</f>
        <v>Consumo per cápita (kg ó litros por individuo).Hortalizas/Verdur.IngT.ESPAÑA</v>
      </c>
      <c r="B6063" s="8" t="s">
        <v>266</v>
      </c>
      <c r="C6063" s="8" t="s">
        <v>106</v>
      </c>
      <c r="D6063" t="s">
        <v>138</v>
      </c>
      <c r="E6063" s="24">
        <v>12.3871342277927</v>
      </c>
      <c r="F6063" s="24">
        <v>12.7343939686124</v>
      </c>
      <c r="G6063" s="24">
        <v>12.242938837849</v>
      </c>
      <c r="H6063" s="9">
        <v>0</v>
      </c>
    </row>
    <row r="6064" spans="1:8" x14ac:dyDescent="0.35">
      <c r="A6064" s="8" t="str">
        <f t="shared" si="201"/>
        <v>Consumo per cápita (kg ó litros por individuo).Hortalizas/Verdur.IngBCN AM</v>
      </c>
      <c r="B6064" s="8" t="s">
        <v>266</v>
      </c>
      <c r="C6064" s="8">
        <v>0</v>
      </c>
      <c r="D6064" t="s">
        <v>140</v>
      </c>
      <c r="E6064" s="24">
        <v>10.4738555579495</v>
      </c>
      <c r="F6064" s="24">
        <v>10.474256872936399</v>
      </c>
      <c r="G6064" s="24">
        <v>9.9389410296374407</v>
      </c>
      <c r="H6064" s="9">
        <v>0</v>
      </c>
    </row>
    <row r="6065" spans="1:8" x14ac:dyDescent="0.35">
      <c r="A6065" s="8" t="str">
        <f t="shared" si="201"/>
        <v>Consumo per cápita (kg ó litros por individuo).Hortalizas/Verdur.IngREST.CAT ARAGON</v>
      </c>
      <c r="B6065" s="8" t="s">
        <v>266</v>
      </c>
      <c r="C6065" s="8">
        <v>0</v>
      </c>
      <c r="D6065" t="s">
        <v>141</v>
      </c>
      <c r="E6065" s="24">
        <v>10.639983780287499</v>
      </c>
      <c r="F6065" s="24">
        <v>11.713446463234201</v>
      </c>
      <c r="G6065" s="24">
        <v>11.2172254809348</v>
      </c>
      <c r="H6065" s="9">
        <v>0</v>
      </c>
    </row>
    <row r="6066" spans="1:8" x14ac:dyDescent="0.35">
      <c r="A6066" s="8" t="str">
        <f t="shared" si="201"/>
        <v>Consumo per cápita (kg ó litros por individuo).Hortalizas/Verdur.IngLEVANTE</v>
      </c>
      <c r="B6066" s="8" t="s">
        <v>266</v>
      </c>
      <c r="C6066" s="8">
        <v>0</v>
      </c>
      <c r="D6066" t="s">
        <v>142</v>
      </c>
      <c r="E6066" s="24">
        <v>12.823942195842999</v>
      </c>
      <c r="F6066" s="24">
        <v>13.2431052619262</v>
      </c>
      <c r="G6066" s="24">
        <v>12.724809977525601</v>
      </c>
      <c r="H6066" s="9">
        <v>0</v>
      </c>
    </row>
    <row r="6067" spans="1:8" x14ac:dyDescent="0.35">
      <c r="A6067" s="8" t="str">
        <f t="shared" si="201"/>
        <v>Consumo per cápita (kg ó litros por individuo).Hortalizas/Verdur.IngANDALUCIA</v>
      </c>
      <c r="B6067" s="8" t="s">
        <v>266</v>
      </c>
      <c r="C6067" s="8">
        <v>0</v>
      </c>
      <c r="D6067" t="s">
        <v>143</v>
      </c>
      <c r="E6067" s="24">
        <v>12.148262829660201</v>
      </c>
      <c r="F6067" s="24">
        <v>13.065900675980499</v>
      </c>
      <c r="G6067" s="24">
        <v>11.6770519444073</v>
      </c>
      <c r="H6067" s="9">
        <v>0</v>
      </c>
    </row>
    <row r="6068" spans="1:8" x14ac:dyDescent="0.35">
      <c r="A6068" s="8" t="str">
        <f t="shared" si="201"/>
        <v>Consumo per cápita (kg ó litros por individuo).Hortalizas/Verdur.IngMDD AM</v>
      </c>
      <c r="B6068" s="8" t="s">
        <v>266</v>
      </c>
      <c r="C6068" s="8">
        <v>0</v>
      </c>
      <c r="D6068" t="s">
        <v>144</v>
      </c>
      <c r="E6068" s="24">
        <v>17.028115043807599</v>
      </c>
      <c r="F6068" s="24">
        <v>17.010323163686799</v>
      </c>
      <c r="G6068" s="24">
        <v>16.149055320247701</v>
      </c>
      <c r="H6068" s="9">
        <v>0</v>
      </c>
    </row>
    <row r="6069" spans="1:8" x14ac:dyDescent="0.35">
      <c r="A6069" s="8" t="str">
        <f t="shared" si="201"/>
        <v>Consumo per cápita (kg ó litros por individuo).Hortalizas/Verdur.IngRTO CENTRO</v>
      </c>
      <c r="B6069" s="8" t="s">
        <v>266</v>
      </c>
      <c r="C6069" s="8">
        <v>0</v>
      </c>
      <c r="D6069" t="s">
        <v>145</v>
      </c>
      <c r="E6069" s="24">
        <v>13.042580579850901</v>
      </c>
      <c r="F6069" s="24">
        <v>13.624036880868999</v>
      </c>
      <c r="G6069" s="24">
        <v>14.8082240341679</v>
      </c>
      <c r="H6069" s="9">
        <v>0</v>
      </c>
    </row>
    <row r="6070" spans="1:8" x14ac:dyDescent="0.35">
      <c r="A6070" s="8" t="str">
        <f t="shared" si="201"/>
        <v>Consumo per cápita (kg ó litros por individuo).Hortalizas/Verdur.IngNORTE-CENTRO</v>
      </c>
      <c r="B6070" s="8" t="s">
        <v>266</v>
      </c>
      <c r="C6070" s="8">
        <v>0</v>
      </c>
      <c r="D6070" t="s">
        <v>146</v>
      </c>
      <c r="E6070" s="24">
        <v>11.0082137114755</v>
      </c>
      <c r="F6070" s="24">
        <v>10.8488249303554</v>
      </c>
      <c r="G6070" s="24">
        <v>12.396446812560001</v>
      </c>
      <c r="H6070" s="9">
        <v>0</v>
      </c>
    </row>
    <row r="6071" spans="1:8" x14ac:dyDescent="0.35">
      <c r="A6071" s="8" t="str">
        <f t="shared" si="201"/>
        <v>Consumo per cápita (kg ó litros por individuo).Hortalizas/Verdur.IngNOROESTE</v>
      </c>
      <c r="B6071" s="8" t="s">
        <v>266</v>
      </c>
      <c r="C6071" s="8">
        <v>0</v>
      </c>
      <c r="D6071" t="s">
        <v>147</v>
      </c>
      <c r="E6071" s="24">
        <v>10.6077912662751</v>
      </c>
      <c r="F6071" s="24">
        <v>9.6395627425330606</v>
      </c>
      <c r="G6071" s="24">
        <v>7.7565737299729696</v>
      </c>
      <c r="H6071" s="9">
        <v>0</v>
      </c>
    </row>
    <row r="6072" spans="1:8" x14ac:dyDescent="0.35">
      <c r="A6072" s="8" t="str">
        <f t="shared" si="201"/>
        <v>Consumo per cápita (kg ó litros por individuo).Hortalizas/Verdur.Ing&lt;2MIL</v>
      </c>
      <c r="B6072" s="8" t="s">
        <v>266</v>
      </c>
      <c r="C6072" s="8">
        <v>0</v>
      </c>
      <c r="D6072" t="s">
        <v>148</v>
      </c>
      <c r="E6072" s="24">
        <v>9.5464316138047192</v>
      </c>
      <c r="F6072" s="24">
        <v>12.653499730028701</v>
      </c>
      <c r="G6072" s="24">
        <v>10.9691422083138</v>
      </c>
      <c r="H6072" s="9">
        <v>0</v>
      </c>
    </row>
    <row r="6073" spans="1:8" x14ac:dyDescent="0.35">
      <c r="A6073" s="8" t="str">
        <f t="shared" si="201"/>
        <v>Consumo per cápita (kg ó litros por individuo).Hortalizas/Verdur.Ing2-5MIL</v>
      </c>
      <c r="B6073" s="8" t="s">
        <v>266</v>
      </c>
      <c r="C6073" s="8">
        <v>0</v>
      </c>
      <c r="D6073" t="s">
        <v>149</v>
      </c>
      <c r="E6073" s="24">
        <v>8.8925595286282206</v>
      </c>
      <c r="F6073" s="24">
        <v>7.7713851131870504</v>
      </c>
      <c r="G6073" s="24">
        <v>7.6301837553951604</v>
      </c>
      <c r="H6073" s="9">
        <v>0</v>
      </c>
    </row>
    <row r="6074" spans="1:8" x14ac:dyDescent="0.35">
      <c r="A6074" s="8" t="str">
        <f t="shared" si="201"/>
        <v>Consumo per cápita (kg ó litros por individuo).Hortalizas/Verdur.Ing5-10MIL</v>
      </c>
      <c r="B6074" s="8" t="s">
        <v>266</v>
      </c>
      <c r="C6074" s="8">
        <v>0</v>
      </c>
      <c r="D6074" t="s">
        <v>150</v>
      </c>
      <c r="E6074" s="24">
        <v>11.6297563275053</v>
      </c>
      <c r="F6074" s="24">
        <v>13.0676313779858</v>
      </c>
      <c r="G6074" s="24">
        <v>13.446825527890701</v>
      </c>
      <c r="H6074" s="9">
        <v>0</v>
      </c>
    </row>
    <row r="6075" spans="1:8" x14ac:dyDescent="0.35">
      <c r="A6075" s="8" t="str">
        <f t="shared" si="201"/>
        <v>Consumo per cápita (kg ó litros por individuo).Hortalizas/Verdur.Ing10-30MIL</v>
      </c>
      <c r="B6075" s="8" t="s">
        <v>266</v>
      </c>
      <c r="C6075" s="8">
        <v>0</v>
      </c>
      <c r="D6075" t="s">
        <v>151</v>
      </c>
      <c r="E6075" s="24">
        <v>11.1006211807128</v>
      </c>
      <c r="F6075" s="24">
        <v>12.2956952481205</v>
      </c>
      <c r="G6075" s="24">
        <v>12.7547660797605</v>
      </c>
      <c r="H6075" s="9">
        <v>0</v>
      </c>
    </row>
    <row r="6076" spans="1:8" x14ac:dyDescent="0.35">
      <c r="A6076" s="8" t="str">
        <f t="shared" si="201"/>
        <v>Consumo per cápita (kg ó litros por individuo).Hortalizas/Verdur.Ing30-100MIL</v>
      </c>
      <c r="B6076" s="8" t="s">
        <v>266</v>
      </c>
      <c r="C6076" s="8">
        <v>0</v>
      </c>
      <c r="D6076" t="s">
        <v>152</v>
      </c>
      <c r="E6076" s="24">
        <v>13.089910243929999</v>
      </c>
      <c r="F6076" s="24">
        <v>13.880121829208401</v>
      </c>
      <c r="G6076" s="24">
        <v>13.7787455074573</v>
      </c>
      <c r="H6076" s="9">
        <v>0</v>
      </c>
    </row>
    <row r="6077" spans="1:8" x14ac:dyDescent="0.35">
      <c r="A6077" s="8" t="str">
        <f t="shared" si="201"/>
        <v>Consumo per cápita (kg ó litros por individuo).Hortalizas/Verdur.Ing100-200MIL</v>
      </c>
      <c r="B6077" s="8" t="s">
        <v>266</v>
      </c>
      <c r="C6077" s="8">
        <v>0</v>
      </c>
      <c r="D6077" t="s">
        <v>153</v>
      </c>
      <c r="E6077" s="24">
        <v>11.2618856785807</v>
      </c>
      <c r="F6077" s="24">
        <v>11.2476930016796</v>
      </c>
      <c r="G6077" s="24">
        <v>10.6137372983732</v>
      </c>
      <c r="H6077" s="9">
        <v>0</v>
      </c>
    </row>
    <row r="6078" spans="1:8" x14ac:dyDescent="0.35">
      <c r="A6078" s="8" t="str">
        <f t="shared" si="201"/>
        <v>Consumo per cápita (kg ó litros por individuo).Hortalizas/Verdur.Ing200-500MIL</v>
      </c>
      <c r="B6078" s="8" t="s">
        <v>266</v>
      </c>
      <c r="C6078" s="8">
        <v>0</v>
      </c>
      <c r="D6078" t="s">
        <v>154</v>
      </c>
      <c r="E6078" s="24">
        <v>15.371772677509499</v>
      </c>
      <c r="F6078" s="24">
        <v>14.2858801813044</v>
      </c>
      <c r="G6078" s="24">
        <v>13.2401900086286</v>
      </c>
      <c r="H6078" s="9">
        <v>0</v>
      </c>
    </row>
    <row r="6079" spans="1:8" x14ac:dyDescent="0.35">
      <c r="A6079" s="8" t="str">
        <f t="shared" si="201"/>
        <v>Consumo per cápita (kg ó litros por individuo).Hortalizas/Verdur.Ing&gt;500MIL</v>
      </c>
      <c r="B6079" s="8" t="s">
        <v>266</v>
      </c>
      <c r="C6079" s="8">
        <v>0</v>
      </c>
      <c r="D6079" t="s">
        <v>155</v>
      </c>
      <c r="E6079" s="24">
        <v>13.953342458825</v>
      </c>
      <c r="F6079" s="24">
        <v>13.389995927420101</v>
      </c>
      <c r="G6079" s="24">
        <v>11.666972468513499</v>
      </c>
      <c r="H6079" s="9">
        <v>0</v>
      </c>
    </row>
    <row r="6080" spans="1:8" x14ac:dyDescent="0.35">
      <c r="A6080" s="8" t="str">
        <f t="shared" si="201"/>
        <v>Consumo per cápita (kg ó litros por individuo).Hortalizas/Verdur.IngDE 15 A 19 AÑOS</v>
      </c>
      <c r="B6080" s="8" t="s">
        <v>266</v>
      </c>
      <c r="C6080" s="8">
        <v>0</v>
      </c>
      <c r="D6080" t="s">
        <v>156</v>
      </c>
      <c r="E6080" s="24">
        <v>5.5356871659268601</v>
      </c>
      <c r="F6080" s="24">
        <v>5.3635369003177997</v>
      </c>
      <c r="G6080" s="24">
        <v>5.6743604164206696</v>
      </c>
      <c r="H6080" s="9">
        <v>0</v>
      </c>
    </row>
    <row r="6081" spans="1:8" x14ac:dyDescent="0.35">
      <c r="A6081" s="8" t="str">
        <f t="shared" si="201"/>
        <v>Consumo per cápita (kg ó litros por individuo).Hortalizas/Verdur.IngDE 20 A 24 AÑOS</v>
      </c>
      <c r="B6081" s="8" t="s">
        <v>266</v>
      </c>
      <c r="C6081" s="8">
        <v>0</v>
      </c>
      <c r="D6081" t="s">
        <v>157</v>
      </c>
      <c r="E6081" s="24">
        <v>5.5117736592236897</v>
      </c>
      <c r="F6081" s="24">
        <v>5.1603142810221199</v>
      </c>
      <c r="G6081" s="24">
        <v>6.5521393212444199</v>
      </c>
      <c r="H6081" s="9">
        <v>0</v>
      </c>
    </row>
    <row r="6082" spans="1:8" x14ac:dyDescent="0.35">
      <c r="A6082" s="8" t="str">
        <f t="shared" si="201"/>
        <v>Consumo per cápita (kg ó litros por individuo).Hortalizas/Verdur.IngDE 25 A 34 AÑOS</v>
      </c>
      <c r="B6082" s="8" t="s">
        <v>266</v>
      </c>
      <c r="C6082" s="8">
        <v>0</v>
      </c>
      <c r="D6082" t="s">
        <v>158</v>
      </c>
      <c r="E6082" s="24">
        <v>9.6940158528514893</v>
      </c>
      <c r="F6082" s="24">
        <v>8.4944835003694301</v>
      </c>
      <c r="G6082" s="24">
        <v>7.4989927018322398</v>
      </c>
      <c r="H6082" s="9">
        <v>0</v>
      </c>
    </row>
    <row r="6083" spans="1:8" x14ac:dyDescent="0.35">
      <c r="A6083" s="8" t="str">
        <f t="shared" si="201"/>
        <v>Consumo per cápita (kg ó litros por individuo).Hortalizas/Verdur.IngDE 35 A 49 AÑOS</v>
      </c>
      <c r="B6083" s="8" t="s">
        <v>266</v>
      </c>
      <c r="C6083" s="8">
        <v>0</v>
      </c>
      <c r="D6083" t="s">
        <v>159</v>
      </c>
      <c r="E6083" s="24">
        <v>11.677548875835701</v>
      </c>
      <c r="F6083" s="24">
        <v>12.018132943892599</v>
      </c>
      <c r="G6083" s="24">
        <v>10.625150435044199</v>
      </c>
      <c r="H6083" s="9">
        <v>0</v>
      </c>
    </row>
    <row r="6084" spans="1:8" x14ac:dyDescent="0.35">
      <c r="A6084" s="8" t="str">
        <f t="shared" si="201"/>
        <v>Consumo per cápita (kg ó litros por individuo).Hortalizas/Verdur.IngDE 50 A 59 AÑOS</v>
      </c>
      <c r="B6084" s="8" t="s">
        <v>266</v>
      </c>
      <c r="C6084" s="8">
        <v>0</v>
      </c>
      <c r="D6084" t="s">
        <v>160</v>
      </c>
      <c r="E6084" s="24">
        <v>15.7240806507623</v>
      </c>
      <c r="F6084" s="24">
        <v>17.473452466682598</v>
      </c>
      <c r="G6084" s="24">
        <v>15.782000800974799</v>
      </c>
      <c r="H6084" s="9">
        <v>0</v>
      </c>
    </row>
    <row r="6085" spans="1:8" x14ac:dyDescent="0.35">
      <c r="A6085" s="8" t="str">
        <f t="shared" si="201"/>
        <v>Consumo per cápita (kg ó litros por individuo).Hortalizas/Verdur.IngDE 60 A 75 AÑOS</v>
      </c>
      <c r="B6085" s="8" t="s">
        <v>266</v>
      </c>
      <c r="C6085" s="8">
        <v>0</v>
      </c>
      <c r="D6085" t="s">
        <v>161</v>
      </c>
      <c r="E6085" s="24">
        <v>16.1710794735388</v>
      </c>
      <c r="F6085" s="24">
        <v>16.668684907965599</v>
      </c>
      <c r="G6085" s="24">
        <v>17.831088899485799</v>
      </c>
      <c r="H6085" s="9">
        <v>0</v>
      </c>
    </row>
    <row r="6086" spans="1:8" x14ac:dyDescent="0.35">
      <c r="A6086" s="8" t="str">
        <f t="shared" si="201"/>
        <v>Consumo per cápita (kg ó litros por individuo).Hortalizas/Verdur.IngNIVEL ALTO</v>
      </c>
      <c r="B6086" s="8" t="s">
        <v>266</v>
      </c>
      <c r="C6086" s="8">
        <v>0</v>
      </c>
      <c r="D6086" t="s">
        <v>245</v>
      </c>
      <c r="E6086" s="24">
        <v>14.0929497484506</v>
      </c>
      <c r="F6086" s="24">
        <v>14.2680353747502</v>
      </c>
      <c r="G6086" s="24">
        <v>13.237565614735299</v>
      </c>
      <c r="H6086" s="9">
        <v>0</v>
      </c>
    </row>
    <row r="6087" spans="1:8" x14ac:dyDescent="0.35">
      <c r="A6087" s="8" t="str">
        <f t="shared" si="201"/>
        <v>Consumo per cápita (kg ó litros por individuo).Hortalizas/Verdur.IngNIVEL MEDIO ALTO</v>
      </c>
      <c r="B6087" s="8" t="s">
        <v>266</v>
      </c>
      <c r="C6087" s="8">
        <v>0</v>
      </c>
      <c r="D6087" t="s">
        <v>246</v>
      </c>
      <c r="E6087" s="24">
        <v>12.146668804601701</v>
      </c>
      <c r="F6087" s="24">
        <v>13.632985999878199</v>
      </c>
      <c r="G6087" s="24">
        <v>13.2169639560521</v>
      </c>
      <c r="H6087" s="9">
        <v>0</v>
      </c>
    </row>
    <row r="6088" spans="1:8" x14ac:dyDescent="0.35">
      <c r="A6088" s="8" t="str">
        <f t="shared" si="201"/>
        <v>Consumo per cápita (kg ó litros por individuo).Hortalizas/Verdur.IngNIVEL MEDIO</v>
      </c>
      <c r="B6088" s="8" t="s">
        <v>266</v>
      </c>
      <c r="C6088" s="8">
        <v>0</v>
      </c>
      <c r="D6088" t="s">
        <v>247</v>
      </c>
      <c r="E6088" s="24">
        <v>12.6211137342403</v>
      </c>
      <c r="F6088" s="24">
        <v>13.026627062632199</v>
      </c>
      <c r="G6088" s="24">
        <v>11.9935901595461</v>
      </c>
      <c r="H6088" s="9">
        <v>0</v>
      </c>
    </row>
    <row r="6089" spans="1:8" x14ac:dyDescent="0.35">
      <c r="A6089" s="8" t="str">
        <f t="shared" si="201"/>
        <v>Consumo per cápita (kg ó litros por individuo).Hortalizas/Verdur.IngNIVEL MEDIO BAJO</v>
      </c>
      <c r="B6089" s="8" t="s">
        <v>266</v>
      </c>
      <c r="C6089" s="8">
        <v>0</v>
      </c>
      <c r="D6089" t="s">
        <v>248</v>
      </c>
      <c r="E6089" s="24">
        <v>11.669615730069699</v>
      </c>
      <c r="F6089" s="24">
        <v>11.0036579086151</v>
      </c>
      <c r="G6089" s="24">
        <v>12.1205582142086</v>
      </c>
      <c r="H6089" s="9">
        <v>0</v>
      </c>
    </row>
    <row r="6090" spans="1:8" x14ac:dyDescent="0.35">
      <c r="A6090" s="8" t="str">
        <f t="shared" si="201"/>
        <v>Consumo per cápita (kg ó litros por individuo).Hortalizas/Verdur.IngNIVEL BAJO</v>
      </c>
      <c r="B6090" s="8" t="s">
        <v>266</v>
      </c>
      <c r="C6090" s="8">
        <v>0</v>
      </c>
      <c r="D6090" t="s">
        <v>249</v>
      </c>
      <c r="E6090" s="24">
        <v>11.0720437929441</v>
      </c>
      <c r="F6090" s="24">
        <v>11.4144578341679</v>
      </c>
      <c r="G6090" s="24">
        <v>10.9381749128364</v>
      </c>
      <c r="H6090" s="9">
        <v>0</v>
      </c>
    </row>
    <row r="6091" spans="1:8" x14ac:dyDescent="0.35">
      <c r="A6091" s="8" t="str">
        <f t="shared" si="201"/>
        <v>Consumo per cápita (kg ó litros por individuo).Hortalizas/Verdur.IngHOMBRE</v>
      </c>
      <c r="B6091" s="8" t="s">
        <v>266</v>
      </c>
      <c r="C6091" s="8">
        <v>0</v>
      </c>
      <c r="D6091" t="s">
        <v>166</v>
      </c>
      <c r="E6091" s="24">
        <v>12.7994263825095</v>
      </c>
      <c r="F6091" s="24">
        <v>13.082682084375399</v>
      </c>
      <c r="G6091" s="24">
        <v>12.4994501505063</v>
      </c>
      <c r="H6091" s="9">
        <v>0</v>
      </c>
    </row>
    <row r="6092" spans="1:8" x14ac:dyDescent="0.35">
      <c r="A6092" s="8" t="str">
        <f t="shared" si="201"/>
        <v>Consumo per cápita (kg ó litros por individuo).Hortalizas/Verdur.IngMUJER</v>
      </c>
      <c r="B6092" s="8" t="s">
        <v>266</v>
      </c>
      <c r="C6092" s="8">
        <v>0</v>
      </c>
      <c r="D6092" t="s">
        <v>167</v>
      </c>
      <c r="E6092" s="24">
        <v>11.9797513561768</v>
      </c>
      <c r="F6092" s="24">
        <v>12.390830073312699</v>
      </c>
      <c r="G6092" s="24">
        <v>11.989433975582401</v>
      </c>
      <c r="H6092" s="9">
        <v>0</v>
      </c>
    </row>
    <row r="6093" spans="1:8" x14ac:dyDescent="0.35">
      <c r="A6093" s="8" t="str">
        <f t="shared" ref="A6093:A6122" si="202">$I$4683&amp;$C$6093&amp;D6093</f>
        <v>Consumo per cápita (kg ó litros por individuo)Tomates Ing.T.ESPAÑA</v>
      </c>
      <c r="B6093" s="8" t="s">
        <v>266</v>
      </c>
      <c r="C6093" s="8" t="s">
        <v>107</v>
      </c>
      <c r="D6093" t="s">
        <v>138</v>
      </c>
      <c r="E6093" s="24">
        <v>1.0380116108169799</v>
      </c>
      <c r="F6093" s="24">
        <v>1.11499328210069</v>
      </c>
      <c r="G6093" s="24">
        <v>1.0088690138812999</v>
      </c>
      <c r="H6093" s="9">
        <v>0</v>
      </c>
    </row>
    <row r="6094" spans="1:8" x14ac:dyDescent="0.35">
      <c r="A6094" s="8" t="str">
        <f t="shared" si="202"/>
        <v>Consumo per cápita (kg ó litros por individuo)Tomates Ing.BCN AM</v>
      </c>
      <c r="B6094" s="8" t="s">
        <v>266</v>
      </c>
      <c r="C6094" s="8">
        <v>0</v>
      </c>
      <c r="D6094" t="s">
        <v>140</v>
      </c>
      <c r="E6094" s="24">
        <v>0.72249587335859899</v>
      </c>
      <c r="F6094" s="24">
        <v>0.83987963187697601</v>
      </c>
      <c r="G6094" s="24">
        <v>0.72943215120815297</v>
      </c>
      <c r="H6094" s="9">
        <v>0</v>
      </c>
    </row>
    <row r="6095" spans="1:8" x14ac:dyDescent="0.35">
      <c r="A6095" s="8" t="str">
        <f t="shared" si="202"/>
        <v>Consumo per cápita (kg ó litros por individuo)Tomates Ing.REST.CAT ARAGON</v>
      </c>
      <c r="B6095" s="8" t="s">
        <v>266</v>
      </c>
      <c r="C6095" s="8">
        <v>0</v>
      </c>
      <c r="D6095" t="s">
        <v>141</v>
      </c>
      <c r="E6095" s="24">
        <v>0.84239202019058301</v>
      </c>
      <c r="F6095" s="24">
        <v>1.05873632399203</v>
      </c>
      <c r="G6095" s="24">
        <v>0.99724950979638305</v>
      </c>
      <c r="H6095" s="9">
        <v>0</v>
      </c>
    </row>
    <row r="6096" spans="1:8" x14ac:dyDescent="0.35">
      <c r="A6096" s="8" t="str">
        <f t="shared" si="202"/>
        <v>Consumo per cápita (kg ó litros por individuo)Tomates Ing.LEVANTE</v>
      </c>
      <c r="B6096" s="8" t="s">
        <v>266</v>
      </c>
      <c r="C6096" s="8">
        <v>0</v>
      </c>
      <c r="D6096" t="s">
        <v>142</v>
      </c>
      <c r="E6096" s="24">
        <v>1.29768095980378</v>
      </c>
      <c r="F6096" s="24">
        <v>1.38981509392474</v>
      </c>
      <c r="G6096" s="24">
        <v>1.2412393733660001</v>
      </c>
      <c r="H6096" s="9">
        <v>0</v>
      </c>
    </row>
    <row r="6097" spans="1:8" x14ac:dyDescent="0.35">
      <c r="A6097" s="8" t="str">
        <f t="shared" si="202"/>
        <v>Consumo per cápita (kg ó litros por individuo)Tomates Ing.ANDALUCIA</v>
      </c>
      <c r="B6097" s="8" t="s">
        <v>266</v>
      </c>
      <c r="C6097" s="8">
        <v>0</v>
      </c>
      <c r="D6097" t="s">
        <v>143</v>
      </c>
      <c r="E6097" s="24">
        <v>1.1376240125947701</v>
      </c>
      <c r="F6097" s="24">
        <v>1.2363086708984901</v>
      </c>
      <c r="G6097" s="24">
        <v>0.99179891060566605</v>
      </c>
      <c r="H6097" s="9">
        <v>0</v>
      </c>
    </row>
    <row r="6098" spans="1:8" x14ac:dyDescent="0.35">
      <c r="A6098" s="8" t="str">
        <f t="shared" si="202"/>
        <v>Consumo per cápita (kg ó litros por individuo)Tomates Ing.MDD AM</v>
      </c>
      <c r="B6098" s="8" t="s">
        <v>266</v>
      </c>
      <c r="C6098" s="8">
        <v>0</v>
      </c>
      <c r="D6098" t="s">
        <v>144</v>
      </c>
      <c r="E6098" s="24">
        <v>1.48323463932588</v>
      </c>
      <c r="F6098" s="24">
        <v>1.46971475847983</v>
      </c>
      <c r="G6098" s="24">
        <v>1.3057452299515599</v>
      </c>
      <c r="H6098" s="9">
        <v>0</v>
      </c>
    </row>
    <row r="6099" spans="1:8" x14ac:dyDescent="0.35">
      <c r="A6099" s="8" t="str">
        <f t="shared" si="202"/>
        <v>Consumo per cápita (kg ó litros por individuo)Tomates Ing.RTO CENTRO</v>
      </c>
      <c r="B6099" s="8" t="s">
        <v>266</v>
      </c>
      <c r="C6099" s="8">
        <v>0</v>
      </c>
      <c r="D6099" t="s">
        <v>145</v>
      </c>
      <c r="E6099" s="24">
        <v>1.0978267592595401</v>
      </c>
      <c r="F6099" s="24">
        <v>1.1233832935207999</v>
      </c>
      <c r="G6099" s="24">
        <v>1.2425687143172299</v>
      </c>
      <c r="H6099" s="9">
        <v>0</v>
      </c>
    </row>
    <row r="6100" spans="1:8" x14ac:dyDescent="0.35">
      <c r="A6100" s="8" t="str">
        <f t="shared" si="202"/>
        <v>Consumo per cápita (kg ó litros por individuo)Tomates Ing.NORTE-CENTRO</v>
      </c>
      <c r="B6100" s="8" t="s">
        <v>266</v>
      </c>
      <c r="C6100" s="8">
        <v>0</v>
      </c>
      <c r="D6100" t="s">
        <v>146</v>
      </c>
      <c r="E6100" s="24">
        <v>0.66287578992183804</v>
      </c>
      <c r="F6100" s="24">
        <v>0.70348013907617701</v>
      </c>
      <c r="G6100" s="24">
        <v>0.82621611816472895</v>
      </c>
      <c r="H6100" s="9">
        <v>0</v>
      </c>
    </row>
    <row r="6101" spans="1:8" x14ac:dyDescent="0.35">
      <c r="A6101" s="8" t="str">
        <f t="shared" si="202"/>
        <v>Consumo per cápita (kg ó litros por individuo)Tomates Ing.NOROESTE</v>
      </c>
      <c r="B6101" s="8" t="s">
        <v>266</v>
      </c>
      <c r="C6101" s="8">
        <v>0</v>
      </c>
      <c r="D6101" t="s">
        <v>147</v>
      </c>
      <c r="E6101" s="24">
        <v>0.64557427576987503</v>
      </c>
      <c r="F6101" s="24">
        <v>0.62225025960618496</v>
      </c>
      <c r="G6101" s="24">
        <v>0.43289529723994102</v>
      </c>
      <c r="H6101" s="9">
        <v>0</v>
      </c>
    </row>
    <row r="6102" spans="1:8" x14ac:dyDescent="0.35">
      <c r="A6102" s="8" t="str">
        <f t="shared" si="202"/>
        <v>Consumo per cápita (kg ó litros por individuo)Tomates Ing.&lt;2MIL</v>
      </c>
      <c r="B6102" s="8" t="s">
        <v>266</v>
      </c>
      <c r="C6102" s="8">
        <v>0</v>
      </c>
      <c r="D6102" t="s">
        <v>148</v>
      </c>
      <c r="E6102" s="24">
        <v>0.725029850083865</v>
      </c>
      <c r="F6102" s="24">
        <v>0.79054566742284804</v>
      </c>
      <c r="G6102" s="24">
        <v>0.481218403134757</v>
      </c>
      <c r="H6102" s="9">
        <v>0</v>
      </c>
    </row>
    <row r="6103" spans="1:8" x14ac:dyDescent="0.35">
      <c r="A6103" s="8" t="str">
        <f t="shared" si="202"/>
        <v>Consumo per cápita (kg ó litros por individuo)Tomates Ing.2-5MIL</v>
      </c>
      <c r="B6103" s="8" t="s">
        <v>266</v>
      </c>
      <c r="C6103" s="8">
        <v>0</v>
      </c>
      <c r="D6103" t="s">
        <v>149</v>
      </c>
      <c r="E6103" s="24">
        <v>0.73753542890501</v>
      </c>
      <c r="F6103" s="24">
        <v>0.71880571658282899</v>
      </c>
      <c r="G6103" s="24">
        <v>0.826960066156882</v>
      </c>
      <c r="H6103" s="9">
        <v>0</v>
      </c>
    </row>
    <row r="6104" spans="1:8" x14ac:dyDescent="0.35">
      <c r="A6104" s="8" t="str">
        <f t="shared" si="202"/>
        <v>Consumo per cápita (kg ó litros por individuo)Tomates Ing.5-10MIL</v>
      </c>
      <c r="B6104" s="8" t="s">
        <v>266</v>
      </c>
      <c r="C6104" s="8">
        <v>0</v>
      </c>
      <c r="D6104" t="s">
        <v>150</v>
      </c>
      <c r="E6104" s="24">
        <v>0.86982715892816098</v>
      </c>
      <c r="F6104" s="24">
        <v>1.1035621480323701</v>
      </c>
      <c r="G6104" s="24">
        <v>1.2202494532386901</v>
      </c>
      <c r="H6104" s="9">
        <v>0</v>
      </c>
    </row>
    <row r="6105" spans="1:8" x14ac:dyDescent="0.35">
      <c r="A6105" s="8" t="str">
        <f t="shared" si="202"/>
        <v>Consumo per cápita (kg ó litros por individuo)Tomates Ing.10-30MIL</v>
      </c>
      <c r="B6105" s="8" t="s">
        <v>266</v>
      </c>
      <c r="C6105" s="8">
        <v>0</v>
      </c>
      <c r="D6105" t="s">
        <v>151</v>
      </c>
      <c r="E6105" s="24">
        <v>1.01917252341614</v>
      </c>
      <c r="F6105" s="24">
        <v>1.1372070864860799</v>
      </c>
      <c r="G6105" s="24">
        <v>1.04499024352056</v>
      </c>
      <c r="H6105" s="9">
        <v>0</v>
      </c>
    </row>
    <row r="6106" spans="1:8" x14ac:dyDescent="0.35">
      <c r="A6106" s="8" t="str">
        <f t="shared" si="202"/>
        <v>Consumo per cápita (kg ó litros por individuo)Tomates Ing.30-100MIL</v>
      </c>
      <c r="B6106" s="8" t="s">
        <v>266</v>
      </c>
      <c r="C6106" s="8">
        <v>0</v>
      </c>
      <c r="D6106" t="s">
        <v>152</v>
      </c>
      <c r="E6106" s="24">
        <v>1.0618385358892499</v>
      </c>
      <c r="F6106" s="24">
        <v>1.18591246391758</v>
      </c>
      <c r="G6106" s="24">
        <v>1.0325220792945999</v>
      </c>
      <c r="H6106" s="9">
        <v>0</v>
      </c>
    </row>
    <row r="6107" spans="1:8" x14ac:dyDescent="0.35">
      <c r="A6107" s="8" t="str">
        <f t="shared" si="202"/>
        <v>Consumo per cápita (kg ó litros por individuo)Tomates Ing.100-200MIL</v>
      </c>
      <c r="B6107" s="8" t="s">
        <v>266</v>
      </c>
      <c r="C6107" s="8">
        <v>0</v>
      </c>
      <c r="D6107" t="s">
        <v>153</v>
      </c>
      <c r="E6107" s="24">
        <v>0.982217003635661</v>
      </c>
      <c r="F6107" s="24">
        <v>0.91892992930204098</v>
      </c>
      <c r="G6107" s="24">
        <v>0.79441547529758605</v>
      </c>
      <c r="H6107" s="9">
        <v>0</v>
      </c>
    </row>
    <row r="6108" spans="1:8" x14ac:dyDescent="0.35">
      <c r="A6108" s="8" t="str">
        <f t="shared" si="202"/>
        <v>Consumo per cápita (kg ó litros por individuo)Tomates Ing.200-500MIL</v>
      </c>
      <c r="B6108" s="8" t="s">
        <v>266</v>
      </c>
      <c r="C6108" s="8">
        <v>0</v>
      </c>
      <c r="D6108" t="s">
        <v>154</v>
      </c>
      <c r="E6108" s="24">
        <v>1.08228456622645</v>
      </c>
      <c r="F6108" s="24">
        <v>1.15177377529126</v>
      </c>
      <c r="G6108" s="24">
        <v>1.1409518283101701</v>
      </c>
      <c r="H6108" s="9">
        <v>0</v>
      </c>
    </row>
    <row r="6109" spans="1:8" x14ac:dyDescent="0.35">
      <c r="A6109" s="8" t="str">
        <f t="shared" si="202"/>
        <v>Consumo per cápita (kg ó litros por individuo)Tomates Ing.&gt;500MIL</v>
      </c>
      <c r="B6109" s="8" t="s">
        <v>266</v>
      </c>
      <c r="C6109" s="8">
        <v>0</v>
      </c>
      <c r="D6109" t="s">
        <v>155</v>
      </c>
      <c r="E6109" s="24">
        <v>1.33378004652927</v>
      </c>
      <c r="F6109" s="24">
        <v>1.3726578007666801</v>
      </c>
      <c r="G6109" s="24">
        <v>1.1200165467263801</v>
      </c>
      <c r="H6109" s="9">
        <v>0</v>
      </c>
    </row>
    <row r="6110" spans="1:8" x14ac:dyDescent="0.35">
      <c r="A6110" s="8" t="str">
        <f t="shared" si="202"/>
        <v>Consumo per cápita (kg ó litros por individuo)Tomates Ing.DE 15 A 19 AÑOS</v>
      </c>
      <c r="B6110" s="8" t="s">
        <v>266</v>
      </c>
      <c r="C6110" s="8">
        <v>0</v>
      </c>
      <c r="D6110" t="s">
        <v>156</v>
      </c>
      <c r="E6110" s="24">
        <v>0.30958007763293</v>
      </c>
      <c r="F6110" s="24">
        <v>0.344060181741559</v>
      </c>
      <c r="G6110" s="24">
        <v>0.36170669660485</v>
      </c>
      <c r="H6110" s="9">
        <v>0</v>
      </c>
    </row>
    <row r="6111" spans="1:8" x14ac:dyDescent="0.35">
      <c r="A6111" s="8" t="str">
        <f t="shared" si="202"/>
        <v>Consumo per cápita (kg ó litros por individuo)Tomates Ing.DE 20 A 24 AÑOS</v>
      </c>
      <c r="B6111" s="8" t="s">
        <v>266</v>
      </c>
      <c r="C6111" s="8">
        <v>0</v>
      </c>
      <c r="D6111" t="s">
        <v>157</v>
      </c>
      <c r="E6111" s="24">
        <v>0.29133992499026601</v>
      </c>
      <c r="F6111" s="24">
        <v>0.34287585817233301</v>
      </c>
      <c r="G6111" s="24">
        <v>0.44155083509879001</v>
      </c>
      <c r="H6111" s="9">
        <v>0</v>
      </c>
    </row>
    <row r="6112" spans="1:8" x14ac:dyDescent="0.35">
      <c r="A6112" s="8" t="str">
        <f t="shared" si="202"/>
        <v>Consumo per cápita (kg ó litros por individuo)Tomates Ing.DE 25 A 34 AÑOS</v>
      </c>
      <c r="B6112" s="8" t="s">
        <v>266</v>
      </c>
      <c r="C6112" s="8">
        <v>0</v>
      </c>
      <c r="D6112" t="s">
        <v>158</v>
      </c>
      <c r="E6112" s="24">
        <v>0.64821072246723799</v>
      </c>
      <c r="F6112" s="24">
        <v>0.68185867709932801</v>
      </c>
      <c r="G6112" s="24">
        <v>0.515803008847317</v>
      </c>
      <c r="H6112" s="9">
        <v>0</v>
      </c>
    </row>
    <row r="6113" spans="1:8" x14ac:dyDescent="0.35">
      <c r="A6113" s="8" t="str">
        <f t="shared" si="202"/>
        <v>Consumo per cápita (kg ó litros por individuo)Tomates Ing.DE 35 A 49 AÑOS</v>
      </c>
      <c r="B6113" s="8" t="s">
        <v>266</v>
      </c>
      <c r="C6113" s="8">
        <v>0</v>
      </c>
      <c r="D6113" t="s">
        <v>159</v>
      </c>
      <c r="E6113" s="24">
        <v>0.86853257365726699</v>
      </c>
      <c r="F6113" s="24">
        <v>0.98741506167350401</v>
      </c>
      <c r="G6113" s="24">
        <v>0.74506920279556699</v>
      </c>
      <c r="H6113" s="9">
        <v>0</v>
      </c>
    </row>
    <row r="6114" spans="1:8" x14ac:dyDescent="0.35">
      <c r="A6114" s="8" t="str">
        <f t="shared" si="202"/>
        <v>Consumo per cápita (kg ó litros por individuo)Tomates Ing.DE 50 A 59 AÑOS</v>
      </c>
      <c r="B6114" s="8" t="s">
        <v>266</v>
      </c>
      <c r="C6114" s="8">
        <v>0</v>
      </c>
      <c r="D6114" t="s">
        <v>160</v>
      </c>
      <c r="E6114" s="24">
        <v>1.4778602309295501</v>
      </c>
      <c r="F6114" s="24">
        <v>1.5949699426487101</v>
      </c>
      <c r="G6114" s="24">
        <v>1.5300943523372701</v>
      </c>
      <c r="H6114" s="9">
        <v>0</v>
      </c>
    </row>
    <row r="6115" spans="1:8" x14ac:dyDescent="0.35">
      <c r="A6115" s="8" t="str">
        <f t="shared" si="202"/>
        <v>Consumo per cápita (kg ó litros por individuo)Tomates Ing.DE 60 A 75 AÑOS</v>
      </c>
      <c r="B6115" s="8" t="s">
        <v>266</v>
      </c>
      <c r="C6115" s="8">
        <v>0</v>
      </c>
      <c r="D6115" t="s">
        <v>161</v>
      </c>
      <c r="E6115" s="24">
        <v>1.55834608844216</v>
      </c>
      <c r="F6115" s="24">
        <v>1.5939878428183401</v>
      </c>
      <c r="G6115" s="24">
        <v>1.5560488796799099</v>
      </c>
      <c r="H6115" s="9">
        <v>0</v>
      </c>
    </row>
    <row r="6116" spans="1:8" x14ac:dyDescent="0.35">
      <c r="A6116" s="8" t="str">
        <f t="shared" si="202"/>
        <v>Consumo per cápita (kg ó litros por individuo)Tomates Ing.NIVEL ALTO</v>
      </c>
      <c r="B6116" s="8" t="s">
        <v>266</v>
      </c>
      <c r="C6116" s="8">
        <v>0</v>
      </c>
      <c r="D6116" t="s">
        <v>245</v>
      </c>
      <c r="E6116" s="24">
        <v>1.20455402133874</v>
      </c>
      <c r="F6116" s="24">
        <v>1.24951214303392</v>
      </c>
      <c r="G6116" s="24">
        <v>1.20017359574993</v>
      </c>
      <c r="H6116" s="9">
        <v>0</v>
      </c>
    </row>
    <row r="6117" spans="1:8" x14ac:dyDescent="0.35">
      <c r="A6117" s="8" t="str">
        <f t="shared" si="202"/>
        <v>Consumo per cápita (kg ó litros por individuo)Tomates Ing.NIVEL MEDIO ALTO</v>
      </c>
      <c r="B6117" s="8" t="s">
        <v>266</v>
      </c>
      <c r="C6117" s="8">
        <v>0</v>
      </c>
      <c r="D6117" t="s">
        <v>246</v>
      </c>
      <c r="E6117" s="24">
        <v>0.90283482232253498</v>
      </c>
      <c r="F6117" s="24">
        <v>1.05760294634737</v>
      </c>
      <c r="G6117" s="24">
        <v>0.88654595338964204</v>
      </c>
      <c r="H6117" s="9">
        <v>0</v>
      </c>
    </row>
    <row r="6118" spans="1:8" x14ac:dyDescent="0.35">
      <c r="A6118" s="8" t="str">
        <f t="shared" si="202"/>
        <v>Consumo per cápita (kg ó litros por individuo)Tomates Ing.NIVEL MEDIO</v>
      </c>
      <c r="B6118" s="8" t="s">
        <v>266</v>
      </c>
      <c r="C6118" s="8">
        <v>0</v>
      </c>
      <c r="D6118" t="s">
        <v>247</v>
      </c>
      <c r="E6118" s="24">
        <v>1.03845341935938</v>
      </c>
      <c r="F6118" s="24">
        <v>1.15088139259984</v>
      </c>
      <c r="G6118" s="24">
        <v>1.0113452939555101</v>
      </c>
      <c r="H6118" s="9">
        <v>0</v>
      </c>
    </row>
    <row r="6119" spans="1:8" x14ac:dyDescent="0.35">
      <c r="A6119" s="8" t="str">
        <f t="shared" si="202"/>
        <v>Consumo per cápita (kg ó litros por individuo)Tomates Ing.NIVEL MEDIO BAJO</v>
      </c>
      <c r="B6119" s="8" t="s">
        <v>266</v>
      </c>
      <c r="C6119" s="8">
        <v>0</v>
      </c>
      <c r="D6119" t="s">
        <v>248</v>
      </c>
      <c r="E6119" s="24">
        <v>0.95751189776545997</v>
      </c>
      <c r="F6119" s="24">
        <v>0.88988270009183201</v>
      </c>
      <c r="G6119" s="24">
        <v>0.958808346383488</v>
      </c>
      <c r="H6119" s="9">
        <v>0</v>
      </c>
    </row>
    <row r="6120" spans="1:8" x14ac:dyDescent="0.35">
      <c r="A6120" s="8" t="str">
        <f t="shared" si="202"/>
        <v>Consumo per cápita (kg ó litros por individuo)Tomates Ing.NIVEL BAJO</v>
      </c>
      <c r="B6120" s="8" t="s">
        <v>266</v>
      </c>
      <c r="C6120" s="8">
        <v>0</v>
      </c>
      <c r="D6120" t="s">
        <v>249</v>
      </c>
      <c r="E6120" s="24">
        <v>1.0155722134271701</v>
      </c>
      <c r="F6120" s="24">
        <v>1.1370125103041999</v>
      </c>
      <c r="G6120" s="24">
        <v>0.93021117420766397</v>
      </c>
      <c r="H6120" s="9">
        <v>0</v>
      </c>
    </row>
    <row r="6121" spans="1:8" x14ac:dyDescent="0.35">
      <c r="A6121" s="8" t="str">
        <f t="shared" si="202"/>
        <v>Consumo per cápita (kg ó litros por individuo)Tomates Ing.HOMBRE</v>
      </c>
      <c r="B6121" s="8" t="s">
        <v>266</v>
      </c>
      <c r="C6121" s="8">
        <v>0</v>
      </c>
      <c r="D6121" t="s">
        <v>166</v>
      </c>
      <c r="E6121" s="24">
        <v>1.11511521514455</v>
      </c>
      <c r="F6121" s="24">
        <v>1.1715162534946</v>
      </c>
      <c r="G6121" s="24">
        <v>1.0724906998360899</v>
      </c>
      <c r="H6121" s="9">
        <v>0</v>
      </c>
    </row>
    <row r="6122" spans="1:8" x14ac:dyDescent="0.35">
      <c r="A6122" s="8" t="str">
        <f t="shared" si="202"/>
        <v>Consumo per cápita (kg ó litros por individuo)Tomates Ing.MUJER</v>
      </c>
      <c r="B6122" s="8" t="s">
        <v>266</v>
      </c>
      <c r="C6122" s="8">
        <v>0</v>
      </c>
      <c r="D6122" t="s">
        <v>167</v>
      </c>
      <c r="E6122" s="24">
        <v>0.96182774579473895</v>
      </c>
      <c r="F6122" s="24">
        <v>1.0592377328284199</v>
      </c>
      <c r="G6122" s="24">
        <v>0.94599221531891797</v>
      </c>
      <c r="H6122" s="9">
        <v>0</v>
      </c>
    </row>
    <row r="6123" spans="1:8" x14ac:dyDescent="0.35">
      <c r="A6123" s="8" t="str">
        <f t="shared" ref="A6123:A6152" si="203">$I$4683&amp;$C$6123&amp;D6123</f>
        <v>Consumo per cápita (kg ó litros por individuo)Judías verdes Ing.T.ESPAÑA</v>
      </c>
      <c r="B6123" s="8" t="s">
        <v>266</v>
      </c>
      <c r="C6123" s="8" t="s">
        <v>108</v>
      </c>
      <c r="D6123" t="s">
        <v>138</v>
      </c>
      <c r="E6123" s="24">
        <v>7.9680815792414095E-2</v>
      </c>
      <c r="F6123" s="24">
        <v>0.114727236571183</v>
      </c>
      <c r="G6123" s="24">
        <v>0.13134223448854801</v>
      </c>
      <c r="H6123" s="9">
        <v>0</v>
      </c>
    </row>
    <row r="6124" spans="1:8" x14ac:dyDescent="0.35">
      <c r="A6124" s="8" t="str">
        <f t="shared" si="203"/>
        <v>Consumo per cápita (kg ó litros por individuo)Judías verdes Ing.BCN AM</v>
      </c>
      <c r="B6124" s="8" t="s">
        <v>266</v>
      </c>
      <c r="C6124" s="8">
        <v>0</v>
      </c>
      <c r="D6124" t="s">
        <v>140</v>
      </c>
      <c r="E6124" s="24">
        <v>8.8208145316230405E-2</v>
      </c>
      <c r="F6124" s="24">
        <v>8.4790559024099696E-2</v>
      </c>
      <c r="G6124" s="24">
        <v>2.59044523803065E-2</v>
      </c>
      <c r="H6124" s="9">
        <v>0</v>
      </c>
    </row>
    <row r="6125" spans="1:8" x14ac:dyDescent="0.35">
      <c r="A6125" s="8" t="str">
        <f t="shared" si="203"/>
        <v>Consumo per cápita (kg ó litros por individuo)Judías verdes Ing.REST.CAT ARAGON</v>
      </c>
      <c r="B6125" s="8" t="s">
        <v>266</v>
      </c>
      <c r="C6125" s="8">
        <v>0</v>
      </c>
      <c r="D6125" t="s">
        <v>141</v>
      </c>
      <c r="E6125" s="24">
        <v>0.10965822377973</v>
      </c>
      <c r="F6125" s="24">
        <v>0.104855610239979</v>
      </c>
      <c r="G6125" s="24">
        <v>0.15555174557314</v>
      </c>
      <c r="H6125" s="9">
        <v>0</v>
      </c>
    </row>
    <row r="6126" spans="1:8" x14ac:dyDescent="0.35">
      <c r="A6126" s="8" t="str">
        <f t="shared" si="203"/>
        <v>Consumo per cápita (kg ó litros por individuo)Judías verdes Ing.LEVANTE</v>
      </c>
      <c r="B6126" s="8" t="s">
        <v>266</v>
      </c>
      <c r="C6126" s="8">
        <v>0</v>
      </c>
      <c r="D6126" t="s">
        <v>142</v>
      </c>
      <c r="E6126" s="24">
        <v>6.2095691892306001E-2</v>
      </c>
      <c r="F6126" s="24">
        <v>4.6663941137974903E-2</v>
      </c>
      <c r="G6126" s="24">
        <v>6.0531883966300798E-2</v>
      </c>
      <c r="H6126" s="9">
        <v>0</v>
      </c>
    </row>
    <row r="6127" spans="1:8" x14ac:dyDescent="0.35">
      <c r="A6127" s="8" t="str">
        <f t="shared" si="203"/>
        <v>Consumo per cápita (kg ó litros por individuo)Judías verdes Ing.ANDALUCIA</v>
      </c>
      <c r="B6127" s="8" t="s">
        <v>266</v>
      </c>
      <c r="C6127" s="8">
        <v>0</v>
      </c>
      <c r="D6127" t="s">
        <v>143</v>
      </c>
      <c r="E6127" s="24">
        <v>7.1103108997758596E-2</v>
      </c>
      <c r="F6127" s="24">
        <v>7.0421281083846099E-2</v>
      </c>
      <c r="G6127" s="24">
        <v>3.9406965425999099E-2</v>
      </c>
      <c r="H6127" s="9">
        <v>0</v>
      </c>
    </row>
    <row r="6128" spans="1:8" x14ac:dyDescent="0.35">
      <c r="A6128" s="8" t="str">
        <f t="shared" si="203"/>
        <v>Consumo per cápita (kg ó litros por individuo)Judías verdes Ing.MDD AM</v>
      </c>
      <c r="B6128" s="8" t="s">
        <v>266</v>
      </c>
      <c r="C6128" s="8">
        <v>0</v>
      </c>
      <c r="D6128" t="s">
        <v>144</v>
      </c>
      <c r="E6128" s="24">
        <v>0.10090686378046899</v>
      </c>
      <c r="F6128" s="24">
        <v>8.2032555887001493E-2</v>
      </c>
      <c r="G6128" s="24">
        <v>7.6382672819490696E-2</v>
      </c>
      <c r="H6128" s="9">
        <v>0</v>
      </c>
    </row>
    <row r="6129" spans="1:8" x14ac:dyDescent="0.35">
      <c r="A6129" s="8" t="str">
        <f t="shared" si="203"/>
        <v>Consumo per cápita (kg ó litros por individuo)Judías verdes Ing.RTO CENTRO</v>
      </c>
      <c r="B6129" s="8" t="s">
        <v>266</v>
      </c>
      <c r="C6129" s="8">
        <v>0</v>
      </c>
      <c r="D6129" t="s">
        <v>145</v>
      </c>
      <c r="E6129" s="24">
        <v>4.2555953802841898E-2</v>
      </c>
      <c r="F6129" s="24">
        <v>0.44559278208090503</v>
      </c>
      <c r="G6129" s="24">
        <v>0.68019801523555101</v>
      </c>
      <c r="H6129" s="9">
        <v>0</v>
      </c>
    </row>
    <row r="6130" spans="1:8" x14ac:dyDescent="0.35">
      <c r="A6130" s="8" t="str">
        <f t="shared" si="203"/>
        <v>Consumo per cápita (kg ó litros por individuo)Judías verdes Ing.NORTE-CENTRO</v>
      </c>
      <c r="B6130" s="8" t="s">
        <v>266</v>
      </c>
      <c r="C6130" s="8">
        <v>0</v>
      </c>
      <c r="D6130" t="s">
        <v>146</v>
      </c>
      <c r="E6130" s="24">
        <v>8.6957997749541202E-2</v>
      </c>
      <c r="F6130" s="24">
        <v>8.2513889578887098E-2</v>
      </c>
      <c r="G6130" s="24">
        <v>0.111184126697456</v>
      </c>
      <c r="H6130" s="9">
        <v>0</v>
      </c>
    </row>
    <row r="6131" spans="1:8" x14ac:dyDescent="0.35">
      <c r="A6131" s="8" t="str">
        <f t="shared" si="203"/>
        <v>Consumo per cápita (kg ó litros por individuo)Judías verdes Ing.NOROESTE</v>
      </c>
      <c r="B6131" s="8" t="s">
        <v>266</v>
      </c>
      <c r="C6131" s="8">
        <v>0</v>
      </c>
      <c r="D6131" t="s">
        <v>147</v>
      </c>
      <c r="E6131" s="24">
        <v>7.77827085100284E-2</v>
      </c>
      <c r="F6131" s="24">
        <v>0.104763756427878</v>
      </c>
      <c r="G6131" s="24">
        <v>5.6828340730369499E-2</v>
      </c>
      <c r="H6131" s="9">
        <v>0</v>
      </c>
    </row>
    <row r="6132" spans="1:8" x14ac:dyDescent="0.35">
      <c r="A6132" s="8" t="str">
        <f t="shared" si="203"/>
        <v>Consumo per cápita (kg ó litros por individuo)Judías verdes Ing.&lt;2MIL</v>
      </c>
      <c r="B6132" s="8" t="s">
        <v>266</v>
      </c>
      <c r="C6132" s="8">
        <v>0</v>
      </c>
      <c r="D6132" t="s">
        <v>148</v>
      </c>
      <c r="E6132" s="24">
        <v>3.2496911444637698E-2</v>
      </c>
      <c r="F6132" s="24">
        <v>0.69275211125677005</v>
      </c>
      <c r="G6132" s="24">
        <v>1.0662198207655</v>
      </c>
      <c r="H6132" s="9">
        <v>0</v>
      </c>
    </row>
    <row r="6133" spans="1:8" x14ac:dyDescent="0.35">
      <c r="A6133" s="8" t="str">
        <f t="shared" si="203"/>
        <v>Consumo per cápita (kg ó litros por individuo)Judías verdes Ing.2-5MIL</v>
      </c>
      <c r="B6133" s="8" t="s">
        <v>266</v>
      </c>
      <c r="C6133" s="8">
        <v>0</v>
      </c>
      <c r="D6133" t="s">
        <v>149</v>
      </c>
      <c r="E6133" s="24">
        <v>1.52523197650199E-2</v>
      </c>
      <c r="F6133" s="24">
        <v>4.2643167347439899E-2</v>
      </c>
      <c r="G6133" s="24">
        <v>4.2248716130949202E-2</v>
      </c>
      <c r="H6133" s="9">
        <v>0</v>
      </c>
    </row>
    <row r="6134" spans="1:8" x14ac:dyDescent="0.35">
      <c r="A6134" s="8" t="str">
        <f t="shared" si="203"/>
        <v>Consumo per cápita (kg ó litros por individuo)Judías verdes Ing.5-10MIL</v>
      </c>
      <c r="B6134" s="8" t="s">
        <v>266</v>
      </c>
      <c r="C6134" s="8">
        <v>0</v>
      </c>
      <c r="D6134" t="s">
        <v>150</v>
      </c>
      <c r="E6134" s="24">
        <v>0.106249751609801</v>
      </c>
      <c r="F6134" s="24">
        <v>0.114718476520161</v>
      </c>
      <c r="G6134" s="24">
        <v>0.14161593143025999</v>
      </c>
      <c r="H6134" s="9">
        <v>0</v>
      </c>
    </row>
    <row r="6135" spans="1:8" x14ac:dyDescent="0.35">
      <c r="A6135" s="8" t="str">
        <f t="shared" si="203"/>
        <v>Consumo per cápita (kg ó litros por individuo)Judías verdes Ing.10-30MIL</v>
      </c>
      <c r="B6135" s="8" t="s">
        <v>266</v>
      </c>
      <c r="C6135" s="8">
        <v>0</v>
      </c>
      <c r="D6135" t="s">
        <v>151</v>
      </c>
      <c r="E6135" s="24">
        <v>0.111519005194001</v>
      </c>
      <c r="F6135" s="24">
        <v>0.103599746866484</v>
      </c>
      <c r="G6135" s="24">
        <v>9.5343587179838596E-2</v>
      </c>
      <c r="H6135" s="9">
        <v>0</v>
      </c>
    </row>
    <row r="6136" spans="1:8" x14ac:dyDescent="0.35">
      <c r="A6136" s="8" t="str">
        <f t="shared" si="203"/>
        <v>Consumo per cápita (kg ó litros por individuo)Judías verdes Ing.30-100MIL</v>
      </c>
      <c r="B6136" s="8" t="s">
        <v>266</v>
      </c>
      <c r="C6136" s="8">
        <v>0</v>
      </c>
      <c r="D6136" t="s">
        <v>152</v>
      </c>
      <c r="E6136" s="24">
        <v>7.1126081490044096E-2</v>
      </c>
      <c r="F6136" s="24">
        <v>5.98273006936254E-2</v>
      </c>
      <c r="G6136" s="24">
        <v>7.0403995662647406E-2</v>
      </c>
      <c r="H6136" s="9">
        <v>0</v>
      </c>
    </row>
    <row r="6137" spans="1:8" x14ac:dyDescent="0.35">
      <c r="A6137" s="8" t="str">
        <f t="shared" si="203"/>
        <v>Consumo per cápita (kg ó litros por individuo)Judías verdes Ing.100-200MIL</v>
      </c>
      <c r="B6137" s="8" t="s">
        <v>266</v>
      </c>
      <c r="C6137" s="8">
        <v>0</v>
      </c>
      <c r="D6137" t="s">
        <v>153</v>
      </c>
      <c r="E6137" s="24">
        <v>7.6028378835229796E-2</v>
      </c>
      <c r="F6137" s="24">
        <v>6.8680054388369396E-2</v>
      </c>
      <c r="G6137" s="24">
        <v>6.6399015381421705E-2</v>
      </c>
      <c r="H6137" s="9">
        <v>0</v>
      </c>
    </row>
    <row r="6138" spans="1:8" x14ac:dyDescent="0.35">
      <c r="A6138" s="8" t="str">
        <f t="shared" si="203"/>
        <v>Consumo per cápita (kg ó litros por individuo)Judías verdes Ing.200-500MIL</v>
      </c>
      <c r="B6138" s="8" t="s">
        <v>266</v>
      </c>
      <c r="C6138" s="8">
        <v>0</v>
      </c>
      <c r="D6138" t="s">
        <v>154</v>
      </c>
      <c r="E6138" s="24">
        <v>5.82484998589477E-2</v>
      </c>
      <c r="F6138" s="24">
        <v>5.8675060991543397E-2</v>
      </c>
      <c r="G6138" s="24">
        <v>4.3573589204762897E-2</v>
      </c>
      <c r="H6138" s="9">
        <v>0</v>
      </c>
    </row>
    <row r="6139" spans="1:8" x14ac:dyDescent="0.35">
      <c r="A6139" s="8" t="str">
        <f t="shared" si="203"/>
        <v>Consumo per cápita (kg ó litros por individuo)Judías verdes Ing.&gt;500MIL</v>
      </c>
      <c r="B6139" s="8" t="s">
        <v>266</v>
      </c>
      <c r="C6139" s="8">
        <v>0</v>
      </c>
      <c r="D6139" t="s">
        <v>155</v>
      </c>
      <c r="E6139" s="24">
        <v>0.10309835856024201</v>
      </c>
      <c r="F6139" s="24">
        <v>9.1789845607649703E-2</v>
      </c>
      <c r="G6139" s="24">
        <v>5.9442974938169302E-2</v>
      </c>
      <c r="H6139" s="9">
        <v>0</v>
      </c>
    </row>
    <row r="6140" spans="1:8" x14ac:dyDescent="0.35">
      <c r="A6140" s="8" t="str">
        <f t="shared" si="203"/>
        <v>Consumo per cápita (kg ó litros por individuo)Judías verdes Ing.DE 15 A 19 AÑOS</v>
      </c>
      <c r="B6140" s="8" t="s">
        <v>266</v>
      </c>
      <c r="C6140" s="8">
        <v>0</v>
      </c>
      <c r="D6140" t="s">
        <v>156</v>
      </c>
      <c r="E6140" s="24" t="s">
        <v>285</v>
      </c>
      <c r="F6140" s="24">
        <v>3.8622073753974202E-2</v>
      </c>
      <c r="G6140" s="24">
        <v>1.15169287070761E-2</v>
      </c>
      <c r="H6140" s="9">
        <v>0</v>
      </c>
    </row>
    <row r="6141" spans="1:8" x14ac:dyDescent="0.35">
      <c r="A6141" s="8" t="str">
        <f t="shared" si="203"/>
        <v>Consumo per cápita (kg ó litros por individuo)Judías verdes Ing.DE 20 A 24 AÑOS</v>
      </c>
      <c r="B6141" s="8" t="s">
        <v>266</v>
      </c>
      <c r="C6141" s="8">
        <v>0</v>
      </c>
      <c r="D6141" t="s">
        <v>157</v>
      </c>
      <c r="E6141" s="24">
        <v>3.4742975658259801E-3</v>
      </c>
      <c r="F6141" s="24" t="s">
        <v>285</v>
      </c>
      <c r="G6141" s="24" t="s">
        <v>285</v>
      </c>
      <c r="H6141" s="9">
        <v>0</v>
      </c>
    </row>
    <row r="6142" spans="1:8" x14ac:dyDescent="0.35">
      <c r="A6142" s="8" t="str">
        <f t="shared" si="203"/>
        <v>Consumo per cápita (kg ó litros por individuo)Judías verdes Ing.DE 25 A 34 AÑOS</v>
      </c>
      <c r="B6142" s="8" t="s">
        <v>266</v>
      </c>
      <c r="C6142" s="8">
        <v>0</v>
      </c>
      <c r="D6142" t="s">
        <v>158</v>
      </c>
      <c r="E6142" s="24">
        <v>4.7421071546376002E-2</v>
      </c>
      <c r="F6142" s="24">
        <v>1.6601911678493099E-2</v>
      </c>
      <c r="G6142" s="24">
        <v>1.70457055074319E-2</v>
      </c>
      <c r="H6142" s="9">
        <v>0</v>
      </c>
    </row>
    <row r="6143" spans="1:8" x14ac:dyDescent="0.35">
      <c r="A6143" s="8" t="str">
        <f t="shared" si="203"/>
        <v>Consumo per cápita (kg ó litros por individuo)Judías verdes Ing.DE 35 A 49 AÑOS</v>
      </c>
      <c r="B6143" s="8" t="s">
        <v>266</v>
      </c>
      <c r="C6143" s="8">
        <v>0</v>
      </c>
      <c r="D6143" t="s">
        <v>159</v>
      </c>
      <c r="E6143" s="24">
        <v>5.5170378763905702E-2</v>
      </c>
      <c r="F6143" s="24">
        <v>5.0572841338050997E-2</v>
      </c>
      <c r="G6143" s="24">
        <v>4.7925675000720501E-2</v>
      </c>
      <c r="H6143" s="9">
        <v>0</v>
      </c>
    </row>
    <row r="6144" spans="1:8" x14ac:dyDescent="0.35">
      <c r="A6144" s="8" t="str">
        <f t="shared" si="203"/>
        <v>Consumo per cápita (kg ó litros por individuo)Judías verdes Ing.DE 50 A 59 AÑOS</v>
      </c>
      <c r="B6144" s="8" t="s">
        <v>266</v>
      </c>
      <c r="C6144" s="8">
        <v>0</v>
      </c>
      <c r="D6144" t="s">
        <v>160</v>
      </c>
      <c r="E6144" s="24">
        <v>7.7797380813820705E-2</v>
      </c>
      <c r="F6144" s="24">
        <v>8.8315134673576601E-2</v>
      </c>
      <c r="G6144" s="24">
        <v>8.2847534176605703E-2</v>
      </c>
      <c r="H6144" s="9">
        <v>0</v>
      </c>
    </row>
    <row r="6145" spans="1:8" x14ac:dyDescent="0.35">
      <c r="A6145" s="8" t="str">
        <f t="shared" si="203"/>
        <v>Consumo per cápita (kg ó litros por individuo)Judías verdes Ing.DE 60 A 75 AÑOS</v>
      </c>
      <c r="B6145" s="8" t="s">
        <v>266</v>
      </c>
      <c r="C6145" s="8">
        <v>0</v>
      </c>
      <c r="D6145" t="s">
        <v>161</v>
      </c>
      <c r="E6145" s="24">
        <v>0.179544361664392</v>
      </c>
      <c r="F6145" s="24">
        <v>0.336799818391883</v>
      </c>
      <c r="G6145" s="24">
        <v>0.42164633150974201</v>
      </c>
      <c r="H6145" s="9">
        <v>0</v>
      </c>
    </row>
    <row r="6146" spans="1:8" x14ac:dyDescent="0.35">
      <c r="A6146" s="8" t="str">
        <f t="shared" si="203"/>
        <v>Consumo per cápita (kg ó litros por individuo)Judías verdes Ing.NIVEL ALTO</v>
      </c>
      <c r="B6146" s="8" t="s">
        <v>266</v>
      </c>
      <c r="C6146" s="8">
        <v>0</v>
      </c>
      <c r="D6146" t="s">
        <v>245</v>
      </c>
      <c r="E6146" s="24">
        <v>9.1832337960353796E-2</v>
      </c>
      <c r="F6146" s="24">
        <v>8.15916668207185E-2</v>
      </c>
      <c r="G6146" s="24">
        <v>8.6545890700134104E-2</v>
      </c>
      <c r="H6146" s="9">
        <v>0</v>
      </c>
    </row>
    <row r="6147" spans="1:8" x14ac:dyDescent="0.35">
      <c r="A6147" s="8" t="str">
        <f t="shared" si="203"/>
        <v>Consumo per cápita (kg ó litros por individuo)Judías verdes Ing.NIVEL MEDIO ALTO</v>
      </c>
      <c r="B6147" s="8" t="s">
        <v>266</v>
      </c>
      <c r="C6147" s="8">
        <v>0</v>
      </c>
      <c r="D6147" t="s">
        <v>246</v>
      </c>
      <c r="E6147" s="24">
        <v>9.3929844455121397E-2</v>
      </c>
      <c r="F6147" s="24">
        <v>4.5989004260162898E-2</v>
      </c>
      <c r="G6147" s="24">
        <v>4.1653817802690299E-2</v>
      </c>
      <c r="H6147" s="9">
        <v>0</v>
      </c>
    </row>
    <row r="6148" spans="1:8" x14ac:dyDescent="0.35">
      <c r="A6148" s="8" t="str">
        <f t="shared" si="203"/>
        <v>Consumo per cápita (kg ó litros por individuo)Judías verdes Ing.NIVEL MEDIO</v>
      </c>
      <c r="B6148" s="8" t="s">
        <v>266</v>
      </c>
      <c r="C6148" s="8">
        <v>0</v>
      </c>
      <c r="D6148" t="s">
        <v>247</v>
      </c>
      <c r="E6148" s="24">
        <v>7.6876842778458396E-2</v>
      </c>
      <c r="F6148" s="24">
        <v>8.1798671698380496E-2</v>
      </c>
      <c r="G6148" s="24">
        <v>6.1147722490959101E-2</v>
      </c>
      <c r="H6148" s="9">
        <v>0</v>
      </c>
    </row>
    <row r="6149" spans="1:8" x14ac:dyDescent="0.35">
      <c r="A6149" s="8" t="str">
        <f t="shared" si="203"/>
        <v>Consumo per cápita (kg ó litros por individuo)Judías verdes Ing.NIVEL MEDIO BAJO</v>
      </c>
      <c r="B6149" s="8" t="s">
        <v>266</v>
      </c>
      <c r="C6149" s="8">
        <v>0</v>
      </c>
      <c r="D6149" t="s">
        <v>248</v>
      </c>
      <c r="E6149" s="24">
        <v>5.6942297769670497E-2</v>
      </c>
      <c r="F6149" s="24">
        <v>8.00200928510474E-2</v>
      </c>
      <c r="G6149" s="24">
        <v>9.3265705012228001E-2</v>
      </c>
      <c r="H6149" s="9">
        <v>0</v>
      </c>
    </row>
    <row r="6150" spans="1:8" x14ac:dyDescent="0.35">
      <c r="A6150" s="8" t="str">
        <f t="shared" si="203"/>
        <v>Consumo per cápita (kg ó litros por individuo)Judías verdes Ing.NIVEL BAJO</v>
      </c>
      <c r="B6150" s="8" t="s">
        <v>266</v>
      </c>
      <c r="C6150" s="8">
        <v>0</v>
      </c>
      <c r="D6150" t="s">
        <v>249</v>
      </c>
      <c r="E6150" s="24">
        <v>7.6137793121344402E-2</v>
      </c>
      <c r="F6150" s="24">
        <v>0.26171924247411199</v>
      </c>
      <c r="G6150" s="24">
        <v>0.344844414464064</v>
      </c>
      <c r="H6150" s="9">
        <v>0</v>
      </c>
    </row>
    <row r="6151" spans="1:8" x14ac:dyDescent="0.35">
      <c r="A6151" s="8" t="str">
        <f t="shared" si="203"/>
        <v>Consumo per cápita (kg ó litros por individuo)Judías verdes Ing.HOMBRE</v>
      </c>
      <c r="B6151" s="8" t="s">
        <v>266</v>
      </c>
      <c r="C6151" s="8">
        <v>0</v>
      </c>
      <c r="D6151" t="s">
        <v>166</v>
      </c>
      <c r="E6151" s="24">
        <v>0.114289325625091</v>
      </c>
      <c r="F6151" s="24">
        <v>0.16269121318187099</v>
      </c>
      <c r="G6151" s="24">
        <v>0.20317199637363301</v>
      </c>
      <c r="H6151" s="9">
        <v>0</v>
      </c>
    </row>
    <row r="6152" spans="1:8" x14ac:dyDescent="0.35">
      <c r="A6152" s="8" t="str">
        <f t="shared" si="203"/>
        <v>Consumo per cápita (kg ó litros por individuo)Judías verdes Ing.MUJER</v>
      </c>
      <c r="B6152" s="8" t="s">
        <v>266</v>
      </c>
      <c r="C6152" s="8">
        <v>0</v>
      </c>
      <c r="D6152" t="s">
        <v>167</v>
      </c>
      <c r="E6152" s="24">
        <v>4.5484993783067598E-2</v>
      </c>
      <c r="F6152" s="24">
        <v>6.7414358142388303E-2</v>
      </c>
      <c r="G6152" s="24">
        <v>6.0352659581982902E-2</v>
      </c>
      <c r="H6152" s="9">
        <v>0</v>
      </c>
    </row>
    <row r="6153" spans="1:8" x14ac:dyDescent="0.35">
      <c r="A6153" s="8" t="str">
        <f t="shared" ref="A6153:A6182" si="204">$I$4683&amp;$C$6153&amp;D6153</f>
        <v>Consumo per cápita (kg ó litros por individuo)Patatas Ing.T.ESPAÑA</v>
      </c>
      <c r="B6153" s="8" t="s">
        <v>266</v>
      </c>
      <c r="C6153" s="8" t="s">
        <v>109</v>
      </c>
      <c r="D6153" t="s">
        <v>138</v>
      </c>
      <c r="E6153" s="24">
        <v>5.2524875143077203</v>
      </c>
      <c r="F6153" s="24">
        <v>5.3507094932444303</v>
      </c>
      <c r="G6153" s="24">
        <v>5.2018367658672897</v>
      </c>
      <c r="H6153" s="9">
        <v>0</v>
      </c>
    </row>
    <row r="6154" spans="1:8" x14ac:dyDescent="0.35">
      <c r="A6154" s="8" t="str">
        <f t="shared" si="204"/>
        <v>Consumo per cápita (kg ó litros por individuo)Patatas Ing.BCN AM</v>
      </c>
      <c r="B6154" s="8" t="s">
        <v>266</v>
      </c>
      <c r="C6154" s="8">
        <v>0</v>
      </c>
      <c r="D6154" t="s">
        <v>140</v>
      </c>
      <c r="E6154" s="24">
        <v>4.4749204407768302</v>
      </c>
      <c r="F6154" s="24">
        <v>4.4275890777950604</v>
      </c>
      <c r="G6154" s="24">
        <v>3.9396118094261299</v>
      </c>
      <c r="H6154" s="9">
        <v>0</v>
      </c>
    </row>
    <row r="6155" spans="1:8" x14ac:dyDescent="0.35">
      <c r="A6155" s="8" t="str">
        <f t="shared" si="204"/>
        <v>Consumo per cápita (kg ó litros por individuo)Patatas Ing.REST.CAT ARAGON</v>
      </c>
      <c r="B6155" s="8" t="s">
        <v>266</v>
      </c>
      <c r="C6155" s="8">
        <v>0</v>
      </c>
      <c r="D6155" t="s">
        <v>141</v>
      </c>
      <c r="E6155" s="24">
        <v>4.34086451085847</v>
      </c>
      <c r="F6155" s="24">
        <v>4.6038349103718197</v>
      </c>
      <c r="G6155" s="24">
        <v>4.4736424827664401</v>
      </c>
      <c r="H6155" s="9">
        <v>0</v>
      </c>
    </row>
    <row r="6156" spans="1:8" x14ac:dyDescent="0.35">
      <c r="A6156" s="8" t="str">
        <f t="shared" si="204"/>
        <v>Consumo per cápita (kg ó litros por individuo)Patatas Ing.LEVANTE</v>
      </c>
      <c r="B6156" s="8" t="s">
        <v>266</v>
      </c>
      <c r="C6156" s="8">
        <v>0</v>
      </c>
      <c r="D6156" t="s">
        <v>142</v>
      </c>
      <c r="E6156" s="24">
        <v>4.8626349807151303</v>
      </c>
      <c r="F6156" s="24">
        <v>5.0027549494887804</v>
      </c>
      <c r="G6156" s="24">
        <v>4.9449023343681704</v>
      </c>
      <c r="H6156" s="9">
        <v>0</v>
      </c>
    </row>
    <row r="6157" spans="1:8" x14ac:dyDescent="0.35">
      <c r="A6157" s="8" t="str">
        <f t="shared" si="204"/>
        <v>Consumo per cápita (kg ó litros por individuo)Patatas Ing.ANDALUCIA</v>
      </c>
      <c r="B6157" s="8" t="s">
        <v>266</v>
      </c>
      <c r="C6157" s="8">
        <v>0</v>
      </c>
      <c r="D6157" t="s">
        <v>143</v>
      </c>
      <c r="E6157" s="24">
        <v>5.3178693927988103</v>
      </c>
      <c r="F6157" s="24">
        <v>5.6506746260138998</v>
      </c>
      <c r="G6157" s="24">
        <v>5.2427176291525104</v>
      </c>
      <c r="H6157" s="9">
        <v>0</v>
      </c>
    </row>
    <row r="6158" spans="1:8" x14ac:dyDescent="0.35">
      <c r="A6158" s="8" t="str">
        <f t="shared" si="204"/>
        <v>Consumo per cápita (kg ó litros por individuo)Patatas Ing.MDD AM</v>
      </c>
      <c r="B6158" s="8" t="s">
        <v>266</v>
      </c>
      <c r="C6158" s="8">
        <v>0</v>
      </c>
      <c r="D6158" t="s">
        <v>144</v>
      </c>
      <c r="E6158" s="24">
        <v>7.3570421249187596</v>
      </c>
      <c r="F6158" s="24">
        <v>7.4173565999965296</v>
      </c>
      <c r="G6158" s="24">
        <v>7.2102073739874797</v>
      </c>
      <c r="H6158" s="9">
        <v>0</v>
      </c>
    </row>
    <row r="6159" spans="1:8" x14ac:dyDescent="0.35">
      <c r="A6159" s="8" t="str">
        <f t="shared" si="204"/>
        <v>Consumo per cápita (kg ó litros por individuo)Patatas Ing.RTO CENTRO</v>
      </c>
      <c r="B6159" s="8" t="s">
        <v>266</v>
      </c>
      <c r="C6159" s="8">
        <v>0</v>
      </c>
      <c r="D6159" t="s">
        <v>145</v>
      </c>
      <c r="E6159" s="24">
        <v>5.4075020541726797</v>
      </c>
      <c r="F6159" s="24">
        <v>5.3056298927603196</v>
      </c>
      <c r="G6159" s="24">
        <v>5.5496283040196301</v>
      </c>
      <c r="H6159" s="9">
        <v>0</v>
      </c>
    </row>
    <row r="6160" spans="1:8" x14ac:dyDescent="0.35">
      <c r="A6160" s="8" t="str">
        <f t="shared" si="204"/>
        <v>Consumo per cápita (kg ó litros por individuo)Patatas Ing.NORTE-CENTRO</v>
      </c>
      <c r="B6160" s="8" t="s">
        <v>266</v>
      </c>
      <c r="C6160" s="8">
        <v>0</v>
      </c>
      <c r="D6160" t="s">
        <v>146</v>
      </c>
      <c r="E6160" s="24">
        <v>4.9006026356636196</v>
      </c>
      <c r="F6160" s="24">
        <v>5.0142986518600097</v>
      </c>
      <c r="G6160" s="24">
        <v>5.7428845838871503</v>
      </c>
      <c r="H6160" s="9">
        <v>0</v>
      </c>
    </row>
    <row r="6161" spans="1:8" x14ac:dyDescent="0.35">
      <c r="A6161" s="8" t="str">
        <f t="shared" si="204"/>
        <v>Consumo per cápita (kg ó litros por individuo)Patatas Ing.NOROESTE</v>
      </c>
      <c r="B6161" s="8" t="s">
        <v>266</v>
      </c>
      <c r="C6161" s="8">
        <v>0</v>
      </c>
      <c r="D6161" t="s">
        <v>147</v>
      </c>
      <c r="E6161" s="24">
        <v>5.0188759076806599</v>
      </c>
      <c r="F6161" s="24">
        <v>4.69840253779447</v>
      </c>
      <c r="G6161" s="24">
        <v>3.9937682885300898</v>
      </c>
      <c r="H6161" s="9">
        <v>0</v>
      </c>
    </row>
    <row r="6162" spans="1:8" x14ac:dyDescent="0.35">
      <c r="A6162" s="8" t="str">
        <f t="shared" si="204"/>
        <v>Consumo per cápita (kg ó litros por individuo)Patatas Ing.&lt;2MIL</v>
      </c>
      <c r="B6162" s="8" t="s">
        <v>266</v>
      </c>
      <c r="C6162" s="8">
        <v>0</v>
      </c>
      <c r="D6162" t="s">
        <v>148</v>
      </c>
      <c r="E6162" s="24">
        <v>4.0094505807037297</v>
      </c>
      <c r="F6162" s="24">
        <v>4.7641912911710502</v>
      </c>
      <c r="G6162" s="24">
        <v>3.9258301406249898</v>
      </c>
      <c r="H6162" s="9">
        <v>0</v>
      </c>
    </row>
    <row r="6163" spans="1:8" x14ac:dyDescent="0.35">
      <c r="A6163" s="8" t="str">
        <f t="shared" si="204"/>
        <v>Consumo per cápita (kg ó litros por individuo)Patatas Ing.2-5MIL</v>
      </c>
      <c r="B6163" s="8" t="s">
        <v>266</v>
      </c>
      <c r="C6163" s="8">
        <v>0</v>
      </c>
      <c r="D6163" t="s">
        <v>149</v>
      </c>
      <c r="E6163" s="24">
        <v>4.1601409886124898</v>
      </c>
      <c r="F6163" s="24">
        <v>3.5124276762375399</v>
      </c>
      <c r="G6163" s="24">
        <v>3.37327546398136</v>
      </c>
      <c r="H6163" s="9">
        <v>0</v>
      </c>
    </row>
    <row r="6164" spans="1:8" x14ac:dyDescent="0.35">
      <c r="A6164" s="8" t="str">
        <f t="shared" si="204"/>
        <v>Consumo per cápita (kg ó litros por individuo)Patatas Ing.5-10MIL</v>
      </c>
      <c r="B6164" s="8" t="s">
        <v>266</v>
      </c>
      <c r="C6164" s="8">
        <v>0</v>
      </c>
      <c r="D6164" t="s">
        <v>150</v>
      </c>
      <c r="E6164" s="24">
        <v>4.5396647535488803</v>
      </c>
      <c r="F6164" s="24">
        <v>5.3999061549319904</v>
      </c>
      <c r="G6164" s="24">
        <v>5.5596418534381504</v>
      </c>
      <c r="H6164" s="9">
        <v>0</v>
      </c>
    </row>
    <row r="6165" spans="1:8" x14ac:dyDescent="0.35">
      <c r="A6165" s="8" t="str">
        <f t="shared" si="204"/>
        <v>Consumo per cápita (kg ó litros por individuo)Patatas Ing.10-30MIL</v>
      </c>
      <c r="B6165" s="8" t="s">
        <v>266</v>
      </c>
      <c r="C6165" s="8">
        <v>0</v>
      </c>
      <c r="D6165" t="s">
        <v>151</v>
      </c>
      <c r="E6165" s="24">
        <v>4.82318231716655</v>
      </c>
      <c r="F6165" s="24">
        <v>5.1347505004282903</v>
      </c>
      <c r="G6165" s="24">
        <v>5.61464406670658</v>
      </c>
      <c r="H6165" s="9">
        <v>0</v>
      </c>
    </row>
    <row r="6166" spans="1:8" x14ac:dyDescent="0.35">
      <c r="A6166" s="8" t="str">
        <f t="shared" si="204"/>
        <v>Consumo per cápita (kg ó litros por individuo)Patatas Ing.30-100MIL</v>
      </c>
      <c r="B6166" s="8" t="s">
        <v>266</v>
      </c>
      <c r="C6166" s="8">
        <v>0</v>
      </c>
      <c r="D6166" t="s">
        <v>152</v>
      </c>
      <c r="E6166" s="24">
        <v>5.63054657171012</v>
      </c>
      <c r="F6166" s="24">
        <v>5.8710697775976604</v>
      </c>
      <c r="G6166" s="24">
        <v>5.6393039386577497</v>
      </c>
      <c r="H6166" s="9">
        <v>0</v>
      </c>
    </row>
    <row r="6167" spans="1:8" x14ac:dyDescent="0.35">
      <c r="A6167" s="8" t="str">
        <f t="shared" si="204"/>
        <v>Consumo per cápita (kg ó litros por individuo)Patatas Ing.100-200MIL</v>
      </c>
      <c r="B6167" s="8" t="s">
        <v>266</v>
      </c>
      <c r="C6167" s="8">
        <v>0</v>
      </c>
      <c r="D6167" t="s">
        <v>153</v>
      </c>
      <c r="E6167" s="24">
        <v>4.8002699595526597</v>
      </c>
      <c r="F6167" s="24">
        <v>4.7631786044984299</v>
      </c>
      <c r="G6167" s="24">
        <v>4.6917763166259103</v>
      </c>
      <c r="H6167" s="9">
        <v>0</v>
      </c>
    </row>
    <row r="6168" spans="1:8" x14ac:dyDescent="0.35">
      <c r="A6168" s="8" t="str">
        <f t="shared" si="204"/>
        <v>Consumo per cápita (kg ó litros por individuo)Patatas Ing.200-500MIL</v>
      </c>
      <c r="B6168" s="8" t="s">
        <v>266</v>
      </c>
      <c r="C6168" s="8">
        <v>0</v>
      </c>
      <c r="D6168" t="s">
        <v>154</v>
      </c>
      <c r="E6168" s="24">
        <v>6.7015383363903904</v>
      </c>
      <c r="F6168" s="24">
        <v>6.1865389830600197</v>
      </c>
      <c r="G6168" s="24">
        <v>5.6750527822535801</v>
      </c>
      <c r="H6168" s="9">
        <v>0</v>
      </c>
    </row>
    <row r="6169" spans="1:8" x14ac:dyDescent="0.35">
      <c r="A6169" s="8" t="str">
        <f t="shared" si="204"/>
        <v>Consumo per cápita (kg ó litros por individuo)Patatas Ing.&gt;500MIL</v>
      </c>
      <c r="B6169" s="8" t="s">
        <v>266</v>
      </c>
      <c r="C6169" s="8">
        <v>0</v>
      </c>
      <c r="D6169" t="s">
        <v>155</v>
      </c>
      <c r="E6169" s="24">
        <v>5.5936112099798301</v>
      </c>
      <c r="F6169" s="24">
        <v>5.5926411244146204</v>
      </c>
      <c r="G6169" s="24">
        <v>5.1373719774488196</v>
      </c>
      <c r="H6169" s="9">
        <v>0</v>
      </c>
    </row>
    <row r="6170" spans="1:8" x14ac:dyDescent="0.35">
      <c r="A6170" s="8" t="str">
        <f t="shared" si="204"/>
        <v>Consumo per cápita (kg ó litros por individuo)Patatas Ing.DE 15 A 19 AÑOS</v>
      </c>
      <c r="B6170" s="8" t="s">
        <v>266</v>
      </c>
      <c r="C6170" s="8">
        <v>0</v>
      </c>
      <c r="D6170" t="s">
        <v>156</v>
      </c>
      <c r="E6170" s="24">
        <v>2.5597139073458899</v>
      </c>
      <c r="F6170" s="24">
        <v>2.1868015883799199</v>
      </c>
      <c r="G6170" s="24">
        <v>2.47870803439013</v>
      </c>
      <c r="H6170" s="9">
        <v>0</v>
      </c>
    </row>
    <row r="6171" spans="1:8" x14ac:dyDescent="0.35">
      <c r="A6171" s="8" t="str">
        <f t="shared" si="204"/>
        <v>Consumo per cápita (kg ó litros por individuo)Patatas Ing.DE 20 A 24 AÑOS</v>
      </c>
      <c r="B6171" s="8" t="s">
        <v>266</v>
      </c>
      <c r="C6171" s="8">
        <v>0</v>
      </c>
      <c r="D6171" t="s">
        <v>157</v>
      </c>
      <c r="E6171" s="24">
        <v>2.8508264459583499</v>
      </c>
      <c r="F6171" s="24">
        <v>2.4368101977202801</v>
      </c>
      <c r="G6171" s="24">
        <v>2.7514433339434801</v>
      </c>
      <c r="H6171" s="9">
        <v>0</v>
      </c>
    </row>
    <row r="6172" spans="1:8" x14ac:dyDescent="0.35">
      <c r="A6172" s="8" t="str">
        <f t="shared" si="204"/>
        <v>Consumo per cápita (kg ó litros por individuo)Patatas Ing.DE 25 A 34 AÑOS</v>
      </c>
      <c r="B6172" s="8" t="s">
        <v>266</v>
      </c>
      <c r="C6172" s="8">
        <v>0</v>
      </c>
      <c r="D6172" t="s">
        <v>158</v>
      </c>
      <c r="E6172" s="24">
        <v>4.3911983059428898</v>
      </c>
      <c r="F6172" s="24">
        <v>3.8557470193810901</v>
      </c>
      <c r="G6172" s="24">
        <v>3.4524194547931701</v>
      </c>
      <c r="H6172" s="9">
        <v>0</v>
      </c>
    </row>
    <row r="6173" spans="1:8" x14ac:dyDescent="0.35">
      <c r="A6173" s="8" t="str">
        <f t="shared" si="204"/>
        <v>Consumo per cápita (kg ó litros por individuo)Patatas Ing.DE 35 A 49 AÑOS</v>
      </c>
      <c r="B6173" s="8" t="s">
        <v>266</v>
      </c>
      <c r="C6173" s="8">
        <v>0</v>
      </c>
      <c r="D6173" t="s">
        <v>159</v>
      </c>
      <c r="E6173" s="24">
        <v>5.1492419738014199</v>
      </c>
      <c r="F6173" s="24">
        <v>5.3103827625987003</v>
      </c>
      <c r="G6173" s="24">
        <v>4.9203742914592299</v>
      </c>
      <c r="H6173" s="9">
        <v>0</v>
      </c>
    </row>
    <row r="6174" spans="1:8" x14ac:dyDescent="0.35">
      <c r="A6174" s="8" t="str">
        <f t="shared" si="204"/>
        <v>Consumo per cápita (kg ó litros por individuo)Patatas Ing.DE 50 A 59 AÑOS</v>
      </c>
      <c r="B6174" s="8" t="s">
        <v>266</v>
      </c>
      <c r="C6174" s="8">
        <v>0</v>
      </c>
      <c r="D6174" t="s">
        <v>160</v>
      </c>
      <c r="E6174" s="24">
        <v>6.4744535051945196</v>
      </c>
      <c r="F6174" s="24">
        <v>7.1527420962215098</v>
      </c>
      <c r="G6174" s="24">
        <v>6.4638418168528098</v>
      </c>
      <c r="H6174" s="9">
        <v>0</v>
      </c>
    </row>
    <row r="6175" spans="1:8" x14ac:dyDescent="0.35">
      <c r="A6175" s="8" t="str">
        <f t="shared" si="204"/>
        <v>Consumo per cápita (kg ó litros por individuo)Patatas Ing.DE 60 A 75 AÑOS</v>
      </c>
      <c r="B6175" s="8" t="s">
        <v>266</v>
      </c>
      <c r="C6175" s="8">
        <v>0</v>
      </c>
      <c r="D6175" t="s">
        <v>161</v>
      </c>
      <c r="E6175" s="24">
        <v>6.3775169929747699</v>
      </c>
      <c r="F6175" s="24">
        <v>6.6003857662767098</v>
      </c>
      <c r="G6175" s="24">
        <v>7.1133093488182801</v>
      </c>
      <c r="H6175" s="9">
        <v>0</v>
      </c>
    </row>
    <row r="6176" spans="1:8" x14ac:dyDescent="0.35">
      <c r="A6176" s="8" t="str">
        <f t="shared" si="204"/>
        <v>Consumo per cápita (kg ó litros por individuo)Patatas Ing.NIVEL ALTO</v>
      </c>
      <c r="B6176" s="8" t="s">
        <v>266</v>
      </c>
      <c r="C6176" s="8">
        <v>0</v>
      </c>
      <c r="D6176" t="s">
        <v>245</v>
      </c>
      <c r="E6176" s="24">
        <v>5.89595154343119</v>
      </c>
      <c r="F6176" s="24">
        <v>6.1359569805979604</v>
      </c>
      <c r="G6176" s="24">
        <v>5.6347121727876601</v>
      </c>
      <c r="H6176" s="9">
        <v>0</v>
      </c>
    </row>
    <row r="6177" spans="1:8" x14ac:dyDescent="0.35">
      <c r="A6177" s="8" t="str">
        <f t="shared" si="204"/>
        <v>Consumo per cápita (kg ó litros por individuo)Patatas Ing.NIVEL MEDIO ALTO</v>
      </c>
      <c r="B6177" s="8" t="s">
        <v>266</v>
      </c>
      <c r="C6177" s="8">
        <v>0</v>
      </c>
      <c r="D6177" t="s">
        <v>246</v>
      </c>
      <c r="E6177" s="24">
        <v>5.3578038014325502</v>
      </c>
      <c r="F6177" s="24">
        <v>5.9746565955967297</v>
      </c>
      <c r="G6177" s="24">
        <v>5.9420812615328904</v>
      </c>
      <c r="H6177" s="9">
        <v>0</v>
      </c>
    </row>
    <row r="6178" spans="1:8" x14ac:dyDescent="0.35">
      <c r="A6178" s="8" t="str">
        <f t="shared" si="204"/>
        <v>Consumo per cápita (kg ó litros por individuo)Patatas Ing.NIVEL MEDIO</v>
      </c>
      <c r="B6178" s="8" t="s">
        <v>266</v>
      </c>
      <c r="C6178" s="8">
        <v>0</v>
      </c>
      <c r="D6178" t="s">
        <v>247</v>
      </c>
      <c r="E6178" s="24">
        <v>5.2891884194822802</v>
      </c>
      <c r="F6178" s="24">
        <v>5.4805185289000997</v>
      </c>
      <c r="G6178" s="24">
        <v>5.0819657117770802</v>
      </c>
      <c r="H6178" s="9">
        <v>0</v>
      </c>
    </row>
    <row r="6179" spans="1:8" x14ac:dyDescent="0.35">
      <c r="A6179" s="8" t="str">
        <f t="shared" si="204"/>
        <v>Consumo per cápita (kg ó litros por individuo)Patatas Ing.NIVEL MEDIO BAJO</v>
      </c>
      <c r="B6179" s="8" t="s">
        <v>266</v>
      </c>
      <c r="C6179" s="8">
        <v>0</v>
      </c>
      <c r="D6179" t="s">
        <v>248</v>
      </c>
      <c r="E6179" s="24">
        <v>4.9338909565897202</v>
      </c>
      <c r="F6179" s="24">
        <v>4.5218914019160197</v>
      </c>
      <c r="G6179" s="24">
        <v>5.1794286572581001</v>
      </c>
      <c r="H6179" s="9">
        <v>0</v>
      </c>
    </row>
    <row r="6180" spans="1:8" x14ac:dyDescent="0.35">
      <c r="A6180" s="8" t="str">
        <f t="shared" si="204"/>
        <v>Consumo per cápita (kg ó litros por individuo)Patatas Ing.NIVEL BAJO</v>
      </c>
      <c r="B6180" s="8" t="s">
        <v>266</v>
      </c>
      <c r="C6180" s="8">
        <v>0</v>
      </c>
      <c r="D6180" t="s">
        <v>249</v>
      </c>
      <c r="E6180" s="24">
        <v>4.7134803968796</v>
      </c>
      <c r="F6180" s="24">
        <v>4.5401730419754296</v>
      </c>
      <c r="G6180" s="24">
        <v>4.40947092637066</v>
      </c>
      <c r="H6180" s="9">
        <v>0</v>
      </c>
    </row>
    <row r="6181" spans="1:8" x14ac:dyDescent="0.35">
      <c r="A6181" s="8" t="str">
        <f t="shared" si="204"/>
        <v>Consumo per cápita (kg ó litros por individuo)Patatas Ing.HOMBRE</v>
      </c>
      <c r="B6181" s="8" t="s">
        <v>266</v>
      </c>
      <c r="C6181" s="8">
        <v>0</v>
      </c>
      <c r="D6181" t="s">
        <v>166</v>
      </c>
      <c r="E6181" s="24">
        <v>5.4184930279575001</v>
      </c>
      <c r="F6181" s="24">
        <v>5.4483477363389801</v>
      </c>
      <c r="G6181" s="24">
        <v>5.1729633203674696</v>
      </c>
      <c r="H6181" s="9">
        <v>0</v>
      </c>
    </row>
    <row r="6182" spans="1:8" x14ac:dyDescent="0.35">
      <c r="A6182" s="8" t="str">
        <f t="shared" si="204"/>
        <v>Consumo per cápita (kg ó litros por individuo)Patatas Ing.MUJER</v>
      </c>
      <c r="B6182" s="8" t="s">
        <v>266</v>
      </c>
      <c r="C6182" s="8">
        <v>0</v>
      </c>
      <c r="D6182" t="s">
        <v>167</v>
      </c>
      <c r="E6182" s="24">
        <v>5.0884589889839198</v>
      </c>
      <c r="F6182" s="24">
        <v>5.2543951832851397</v>
      </c>
      <c r="G6182" s="24">
        <v>5.2303697779198099</v>
      </c>
      <c r="H6182" s="9">
        <v>0</v>
      </c>
    </row>
    <row r="6183" spans="1:8" x14ac:dyDescent="0.35">
      <c r="A6183" s="8" t="str">
        <f t="shared" ref="A6183:A6212" si="205">$I$4683&amp;$C$6183&amp;D6183</f>
        <v>Consumo per cápita (kg ó litros por individuo)Cebollas Ing.T.ESPAÑA</v>
      </c>
      <c r="B6183" s="8" t="s">
        <v>266</v>
      </c>
      <c r="C6183" s="8" t="s">
        <v>110</v>
      </c>
      <c r="D6183" t="s">
        <v>138</v>
      </c>
      <c r="E6183" s="24">
        <v>1.0125627781375599</v>
      </c>
      <c r="F6183" s="24">
        <v>1.0708012751207201</v>
      </c>
      <c r="G6183" s="24">
        <v>1.05132588178585</v>
      </c>
      <c r="H6183" s="9">
        <v>0</v>
      </c>
    </row>
    <row r="6184" spans="1:8" x14ac:dyDescent="0.35">
      <c r="A6184" s="8" t="str">
        <f t="shared" si="205"/>
        <v>Consumo per cápita (kg ó litros por individuo)Cebollas Ing.BCN AM</v>
      </c>
      <c r="B6184" s="8" t="s">
        <v>266</v>
      </c>
      <c r="C6184" s="8">
        <v>0</v>
      </c>
      <c r="D6184" t="s">
        <v>140</v>
      </c>
      <c r="E6184" s="24">
        <v>0.90286645545128696</v>
      </c>
      <c r="F6184" s="24">
        <v>0.87726681189098998</v>
      </c>
      <c r="G6184" s="24">
        <v>0.81704139535507403</v>
      </c>
      <c r="H6184" s="9">
        <v>0</v>
      </c>
    </row>
    <row r="6185" spans="1:8" x14ac:dyDescent="0.35">
      <c r="A6185" s="8" t="str">
        <f t="shared" si="205"/>
        <v>Consumo per cápita (kg ó litros por individuo)Cebollas Ing.REST.CAT ARAGON</v>
      </c>
      <c r="B6185" s="8" t="s">
        <v>266</v>
      </c>
      <c r="C6185" s="8">
        <v>0</v>
      </c>
      <c r="D6185" t="s">
        <v>141</v>
      </c>
      <c r="E6185" s="24">
        <v>0.91529489253671903</v>
      </c>
      <c r="F6185" s="24">
        <v>1.0363746315590401</v>
      </c>
      <c r="G6185" s="24">
        <v>0.91140807850935501</v>
      </c>
      <c r="H6185" s="9">
        <v>0</v>
      </c>
    </row>
    <row r="6186" spans="1:8" x14ac:dyDescent="0.35">
      <c r="A6186" s="8" t="str">
        <f t="shared" si="205"/>
        <v>Consumo per cápita (kg ó litros por individuo)Cebollas Ing.LEVANTE</v>
      </c>
      <c r="B6186" s="8" t="s">
        <v>266</v>
      </c>
      <c r="C6186" s="8">
        <v>0</v>
      </c>
      <c r="D6186" t="s">
        <v>142</v>
      </c>
      <c r="E6186" s="24">
        <v>1.12248582583574</v>
      </c>
      <c r="F6186" s="24">
        <v>1.1917230077484999</v>
      </c>
      <c r="G6186" s="24">
        <v>1.2145140621741199</v>
      </c>
      <c r="H6186" s="9">
        <v>0</v>
      </c>
    </row>
    <row r="6187" spans="1:8" x14ac:dyDescent="0.35">
      <c r="A6187" s="8" t="str">
        <f t="shared" si="205"/>
        <v>Consumo per cápita (kg ó litros por individuo)Cebollas Ing.ANDALUCIA</v>
      </c>
      <c r="B6187" s="8" t="s">
        <v>266</v>
      </c>
      <c r="C6187" s="8">
        <v>0</v>
      </c>
      <c r="D6187" t="s">
        <v>143</v>
      </c>
      <c r="E6187" s="24">
        <v>0.86610203338533198</v>
      </c>
      <c r="F6187" s="24">
        <v>1.05123005529417</v>
      </c>
      <c r="G6187" s="24">
        <v>0.89396918714995</v>
      </c>
      <c r="H6187" s="9">
        <v>0</v>
      </c>
    </row>
    <row r="6188" spans="1:8" x14ac:dyDescent="0.35">
      <c r="A6188" s="8" t="str">
        <f t="shared" si="205"/>
        <v>Consumo per cápita (kg ó litros por individuo)Cebollas Ing.MDD AM</v>
      </c>
      <c r="B6188" s="8" t="s">
        <v>266</v>
      </c>
      <c r="C6188" s="8">
        <v>0</v>
      </c>
      <c r="D6188" t="s">
        <v>144</v>
      </c>
      <c r="E6188" s="24">
        <v>1.4085421194099901</v>
      </c>
      <c r="F6188" s="24">
        <v>1.33084661664133</v>
      </c>
      <c r="G6188" s="24">
        <v>1.3203962233039199</v>
      </c>
      <c r="H6188" s="9">
        <v>0</v>
      </c>
    </row>
    <row r="6189" spans="1:8" x14ac:dyDescent="0.35">
      <c r="A6189" s="8" t="str">
        <f t="shared" si="205"/>
        <v>Consumo per cápita (kg ó litros por individuo)Cebollas Ing.RTO CENTRO</v>
      </c>
      <c r="B6189" s="8" t="s">
        <v>266</v>
      </c>
      <c r="C6189" s="8">
        <v>0</v>
      </c>
      <c r="D6189" t="s">
        <v>145</v>
      </c>
      <c r="E6189" s="24">
        <v>1.24101070283016</v>
      </c>
      <c r="F6189" s="24">
        <v>1.27112694225719</v>
      </c>
      <c r="G6189" s="24">
        <v>1.6769894216143899</v>
      </c>
      <c r="H6189" s="9">
        <v>0</v>
      </c>
    </row>
    <row r="6190" spans="1:8" x14ac:dyDescent="0.35">
      <c r="A6190" s="8" t="str">
        <f t="shared" si="205"/>
        <v>Consumo per cápita (kg ó litros por individuo)Cebollas Ing.NORTE-CENTRO</v>
      </c>
      <c r="B6190" s="8" t="s">
        <v>266</v>
      </c>
      <c r="C6190" s="8">
        <v>0</v>
      </c>
      <c r="D6190" t="s">
        <v>146</v>
      </c>
      <c r="E6190" s="24">
        <v>0.70068730113010202</v>
      </c>
      <c r="F6190" s="24">
        <v>0.85624337180920596</v>
      </c>
      <c r="G6190" s="24">
        <v>1.02288776232736</v>
      </c>
      <c r="H6190" s="9">
        <v>0</v>
      </c>
    </row>
    <row r="6191" spans="1:8" x14ac:dyDescent="0.35">
      <c r="A6191" s="8" t="str">
        <f t="shared" si="205"/>
        <v>Consumo per cápita (kg ó litros por individuo)Cebollas Ing.NOROESTE</v>
      </c>
      <c r="B6191" s="8" t="s">
        <v>266</v>
      </c>
      <c r="C6191" s="8">
        <v>0</v>
      </c>
      <c r="D6191" t="s">
        <v>147</v>
      </c>
      <c r="E6191" s="24">
        <v>0.90717050801217403</v>
      </c>
      <c r="F6191" s="24">
        <v>0.77775890299767103</v>
      </c>
      <c r="G6191" s="24">
        <v>0.51955290339995697</v>
      </c>
      <c r="H6191" s="9">
        <v>0</v>
      </c>
    </row>
    <row r="6192" spans="1:8" x14ac:dyDescent="0.35">
      <c r="A6192" s="8" t="str">
        <f t="shared" si="205"/>
        <v>Consumo per cápita (kg ó litros por individuo)Cebollas Ing.&lt;2MIL</v>
      </c>
      <c r="B6192" s="8" t="s">
        <v>266</v>
      </c>
      <c r="C6192" s="8">
        <v>0</v>
      </c>
      <c r="D6192" t="s">
        <v>148</v>
      </c>
      <c r="E6192" s="24">
        <v>0.70765012452006104</v>
      </c>
      <c r="F6192" s="24">
        <v>1.17391800504222</v>
      </c>
      <c r="G6192" s="24">
        <v>0.98206061078707996</v>
      </c>
      <c r="H6192" s="9">
        <v>0</v>
      </c>
    </row>
    <row r="6193" spans="1:8" x14ac:dyDescent="0.35">
      <c r="A6193" s="8" t="str">
        <f t="shared" si="205"/>
        <v>Consumo per cápita (kg ó litros por individuo)Cebollas Ing.2-5MIL</v>
      </c>
      <c r="B6193" s="8" t="s">
        <v>266</v>
      </c>
      <c r="C6193" s="8">
        <v>0</v>
      </c>
      <c r="D6193" t="s">
        <v>149</v>
      </c>
      <c r="E6193" s="24">
        <v>0.66413510980617796</v>
      </c>
      <c r="F6193" s="24">
        <v>0.66216406350944801</v>
      </c>
      <c r="G6193" s="24">
        <v>0.68434897852608301</v>
      </c>
      <c r="H6193" s="9">
        <v>0</v>
      </c>
    </row>
    <row r="6194" spans="1:8" x14ac:dyDescent="0.35">
      <c r="A6194" s="8" t="str">
        <f t="shared" si="205"/>
        <v>Consumo per cápita (kg ó litros por individuo)Cebollas Ing.5-10MIL</v>
      </c>
      <c r="B6194" s="8" t="s">
        <v>266</v>
      </c>
      <c r="C6194" s="8">
        <v>0</v>
      </c>
      <c r="D6194" t="s">
        <v>150</v>
      </c>
      <c r="E6194" s="24">
        <v>1.1750502210121501</v>
      </c>
      <c r="F6194" s="24">
        <v>1.3900490711996001</v>
      </c>
      <c r="G6194" s="24">
        <v>1.45107693681816</v>
      </c>
      <c r="H6194" s="9">
        <v>0</v>
      </c>
    </row>
    <row r="6195" spans="1:8" x14ac:dyDescent="0.35">
      <c r="A6195" s="8" t="str">
        <f t="shared" si="205"/>
        <v>Consumo per cápita (kg ó litros por individuo)Cebollas Ing.10-30MIL</v>
      </c>
      <c r="B6195" s="8" t="s">
        <v>266</v>
      </c>
      <c r="C6195" s="8">
        <v>0</v>
      </c>
      <c r="D6195" t="s">
        <v>151</v>
      </c>
      <c r="E6195" s="24">
        <v>0.87648788407054201</v>
      </c>
      <c r="F6195" s="24">
        <v>1.0322652909425201</v>
      </c>
      <c r="G6195" s="24">
        <v>0.92468265609369604</v>
      </c>
      <c r="H6195" s="9">
        <v>0</v>
      </c>
    </row>
    <row r="6196" spans="1:8" x14ac:dyDescent="0.35">
      <c r="A6196" s="8" t="str">
        <f t="shared" si="205"/>
        <v>Consumo per cápita (kg ó litros por individuo)Cebollas Ing.30-100MIL</v>
      </c>
      <c r="B6196" s="8" t="s">
        <v>266</v>
      </c>
      <c r="C6196" s="8">
        <v>0</v>
      </c>
      <c r="D6196" t="s">
        <v>152</v>
      </c>
      <c r="E6196" s="24">
        <v>1.0901928195607999</v>
      </c>
      <c r="F6196" s="24">
        <v>1.08857502175592</v>
      </c>
      <c r="G6196" s="24">
        <v>1.26255262922363</v>
      </c>
      <c r="H6196" s="9">
        <v>0</v>
      </c>
    </row>
    <row r="6197" spans="1:8" x14ac:dyDescent="0.35">
      <c r="A6197" s="8" t="str">
        <f t="shared" si="205"/>
        <v>Consumo per cápita (kg ó litros por individuo)Cebollas Ing.100-200MIL</v>
      </c>
      <c r="B6197" s="8" t="s">
        <v>266</v>
      </c>
      <c r="C6197" s="8">
        <v>0</v>
      </c>
      <c r="D6197" t="s">
        <v>153</v>
      </c>
      <c r="E6197" s="24">
        <v>0.73018774156433597</v>
      </c>
      <c r="F6197" s="24">
        <v>0.89147677084740096</v>
      </c>
      <c r="G6197" s="24">
        <v>0.76727869270058702</v>
      </c>
      <c r="H6197" s="9">
        <v>0</v>
      </c>
    </row>
    <row r="6198" spans="1:8" x14ac:dyDescent="0.35">
      <c r="A6198" s="8" t="str">
        <f t="shared" si="205"/>
        <v>Consumo per cápita (kg ó litros por individuo)Cebollas Ing.200-500MIL</v>
      </c>
      <c r="B6198" s="8" t="s">
        <v>266</v>
      </c>
      <c r="C6198" s="8">
        <v>0</v>
      </c>
      <c r="D6198" t="s">
        <v>154</v>
      </c>
      <c r="E6198" s="24">
        <v>1.3675096985225199</v>
      </c>
      <c r="F6198" s="24">
        <v>1.24550058252336</v>
      </c>
      <c r="G6198" s="24">
        <v>1.2644326784253599</v>
      </c>
      <c r="H6198" s="9">
        <v>0</v>
      </c>
    </row>
    <row r="6199" spans="1:8" x14ac:dyDescent="0.35">
      <c r="A6199" s="8" t="str">
        <f t="shared" si="205"/>
        <v>Consumo per cápita (kg ó litros por individuo)Cebollas Ing.&gt;500MIL</v>
      </c>
      <c r="B6199" s="8" t="s">
        <v>266</v>
      </c>
      <c r="C6199" s="8">
        <v>0</v>
      </c>
      <c r="D6199" t="s">
        <v>155</v>
      </c>
      <c r="E6199" s="24">
        <v>1.1132020212902201</v>
      </c>
      <c r="F6199" s="24">
        <v>1.03973632409654</v>
      </c>
      <c r="G6199" s="24">
        <v>0.91130341996728004</v>
      </c>
      <c r="H6199" s="9">
        <v>0</v>
      </c>
    </row>
    <row r="6200" spans="1:8" x14ac:dyDescent="0.35">
      <c r="A6200" s="8" t="str">
        <f t="shared" si="205"/>
        <v>Consumo per cápita (kg ó litros por individuo)Cebollas Ing.DE 15 A 19 AÑOS</v>
      </c>
      <c r="B6200" s="8" t="s">
        <v>266</v>
      </c>
      <c r="C6200" s="8">
        <v>0</v>
      </c>
      <c r="D6200" t="s">
        <v>156</v>
      </c>
      <c r="E6200" s="24">
        <v>0.75144927933968997</v>
      </c>
      <c r="F6200" s="24">
        <v>0.71468943106550098</v>
      </c>
      <c r="G6200" s="24">
        <v>0.749353025891623</v>
      </c>
      <c r="H6200" s="9">
        <v>0</v>
      </c>
    </row>
    <row r="6201" spans="1:8" x14ac:dyDescent="0.35">
      <c r="A6201" s="8" t="str">
        <f t="shared" si="205"/>
        <v>Consumo per cápita (kg ó litros por individuo)Cebollas Ing.DE 20 A 24 AÑOS</v>
      </c>
      <c r="B6201" s="8" t="s">
        <v>266</v>
      </c>
      <c r="C6201" s="8">
        <v>0</v>
      </c>
      <c r="D6201" t="s">
        <v>157</v>
      </c>
      <c r="E6201" s="24">
        <v>0.50152481544376504</v>
      </c>
      <c r="F6201" s="24">
        <v>0.615033678580307</v>
      </c>
      <c r="G6201" s="24">
        <v>0.98143897612623598</v>
      </c>
      <c r="H6201" s="9">
        <v>0</v>
      </c>
    </row>
    <row r="6202" spans="1:8" x14ac:dyDescent="0.35">
      <c r="A6202" s="8" t="str">
        <f t="shared" si="205"/>
        <v>Consumo per cápita (kg ó litros por individuo)Cebollas Ing.DE 25 A 34 AÑOS</v>
      </c>
      <c r="B6202" s="8" t="s">
        <v>266</v>
      </c>
      <c r="C6202" s="8">
        <v>0</v>
      </c>
      <c r="D6202" t="s">
        <v>158</v>
      </c>
      <c r="E6202" s="24">
        <v>0.78351369108557201</v>
      </c>
      <c r="F6202" s="24">
        <v>0.75291623148384801</v>
      </c>
      <c r="G6202" s="24">
        <v>0.73328181538566095</v>
      </c>
      <c r="H6202" s="9">
        <v>0</v>
      </c>
    </row>
    <row r="6203" spans="1:8" x14ac:dyDescent="0.35">
      <c r="A6203" s="8" t="str">
        <f t="shared" si="205"/>
        <v>Consumo per cápita (kg ó litros por individuo)Cebollas Ing.DE 35 A 49 AÑOS</v>
      </c>
      <c r="B6203" s="8" t="s">
        <v>266</v>
      </c>
      <c r="C6203" s="8">
        <v>0</v>
      </c>
      <c r="D6203" t="s">
        <v>159</v>
      </c>
      <c r="E6203" s="24">
        <v>0.94666140746423</v>
      </c>
      <c r="F6203" s="24">
        <v>1.03501701625239</v>
      </c>
      <c r="G6203" s="24">
        <v>0.82634967266290704</v>
      </c>
      <c r="H6203" s="9">
        <v>0</v>
      </c>
    </row>
    <row r="6204" spans="1:8" x14ac:dyDescent="0.35">
      <c r="A6204" s="8" t="str">
        <f t="shared" si="205"/>
        <v>Consumo per cápita (kg ó litros por individuo)Cebollas Ing.DE 50 A 59 AÑOS</v>
      </c>
      <c r="B6204" s="8" t="s">
        <v>266</v>
      </c>
      <c r="C6204" s="8">
        <v>0</v>
      </c>
      <c r="D6204" t="s">
        <v>160</v>
      </c>
      <c r="E6204" s="24">
        <v>1.1635712150886</v>
      </c>
      <c r="F6204" s="24">
        <v>1.3842381401774699</v>
      </c>
      <c r="G6204" s="24">
        <v>1.2650977418356399</v>
      </c>
      <c r="H6204" s="9">
        <v>0</v>
      </c>
    </row>
    <row r="6205" spans="1:8" x14ac:dyDescent="0.35">
      <c r="A6205" s="8" t="str">
        <f t="shared" si="205"/>
        <v>Consumo per cápita (kg ó litros por individuo)Cebollas Ing.DE 60 A 75 AÑOS</v>
      </c>
      <c r="B6205" s="8" t="s">
        <v>266</v>
      </c>
      <c r="C6205" s="8">
        <v>0</v>
      </c>
      <c r="D6205" t="s">
        <v>161</v>
      </c>
      <c r="E6205" s="24">
        <v>1.33885553183683</v>
      </c>
      <c r="F6205" s="24">
        <v>1.2867187526016901</v>
      </c>
      <c r="G6205" s="24">
        <v>1.4523659881895301</v>
      </c>
      <c r="H6205" s="9">
        <v>0</v>
      </c>
    </row>
    <row r="6206" spans="1:8" x14ac:dyDescent="0.35">
      <c r="A6206" s="8" t="str">
        <f t="shared" si="205"/>
        <v>Consumo per cápita (kg ó litros por individuo)Cebollas Ing.NIVEL ALTO</v>
      </c>
      <c r="B6206" s="8" t="s">
        <v>266</v>
      </c>
      <c r="C6206" s="8">
        <v>0</v>
      </c>
      <c r="D6206" t="s">
        <v>245</v>
      </c>
      <c r="E6206" s="24">
        <v>1.0510117812866999</v>
      </c>
      <c r="F6206" s="24">
        <v>1.11031285384858</v>
      </c>
      <c r="G6206" s="24">
        <v>1.1521555227020801</v>
      </c>
      <c r="H6206" s="9">
        <v>0</v>
      </c>
    </row>
    <row r="6207" spans="1:8" x14ac:dyDescent="0.35">
      <c r="A6207" s="8" t="str">
        <f t="shared" si="205"/>
        <v>Consumo per cápita (kg ó litros por individuo)Cebollas Ing.NIVEL MEDIO ALTO</v>
      </c>
      <c r="B6207" s="8" t="s">
        <v>266</v>
      </c>
      <c r="C6207" s="8">
        <v>0</v>
      </c>
      <c r="D6207" t="s">
        <v>246</v>
      </c>
      <c r="E6207" s="24">
        <v>0.88717101391572295</v>
      </c>
      <c r="F6207" s="24">
        <v>1.16463364571994</v>
      </c>
      <c r="G6207" s="24">
        <v>1.1110054184240501</v>
      </c>
      <c r="H6207" s="9">
        <v>0</v>
      </c>
    </row>
    <row r="6208" spans="1:8" x14ac:dyDescent="0.35">
      <c r="A6208" s="8" t="str">
        <f t="shared" si="205"/>
        <v>Consumo per cápita (kg ó litros por individuo)Cebollas Ing.NIVEL MEDIO</v>
      </c>
      <c r="B6208" s="8" t="s">
        <v>266</v>
      </c>
      <c r="C6208" s="8">
        <v>0</v>
      </c>
      <c r="D6208" t="s">
        <v>247</v>
      </c>
      <c r="E6208" s="24">
        <v>1.1391481186491299</v>
      </c>
      <c r="F6208" s="24">
        <v>1.0595439687439601</v>
      </c>
      <c r="G6208" s="24">
        <v>0.97385035784026097</v>
      </c>
      <c r="H6208" s="9">
        <v>0</v>
      </c>
    </row>
    <row r="6209" spans="1:8" x14ac:dyDescent="0.35">
      <c r="A6209" s="8" t="str">
        <f t="shared" si="205"/>
        <v>Consumo per cápita (kg ó litros por individuo)Cebollas Ing.NIVEL MEDIO BAJO</v>
      </c>
      <c r="B6209" s="8" t="s">
        <v>266</v>
      </c>
      <c r="C6209" s="8">
        <v>0</v>
      </c>
      <c r="D6209" t="s">
        <v>248</v>
      </c>
      <c r="E6209" s="24">
        <v>1.0367860121564201</v>
      </c>
      <c r="F6209" s="24">
        <v>1.06896839770768</v>
      </c>
      <c r="G6209" s="24">
        <v>1.09747726761775</v>
      </c>
      <c r="H6209" s="9">
        <v>0</v>
      </c>
    </row>
    <row r="6210" spans="1:8" x14ac:dyDescent="0.35">
      <c r="A6210" s="8" t="str">
        <f t="shared" si="205"/>
        <v>Consumo per cápita (kg ó litros por individuo)Cebollas Ing.NIVEL BAJO</v>
      </c>
      <c r="B6210" s="8" t="s">
        <v>266</v>
      </c>
      <c r="C6210" s="8">
        <v>0</v>
      </c>
      <c r="D6210" t="s">
        <v>249</v>
      </c>
      <c r="E6210" s="24">
        <v>0.90369458882168796</v>
      </c>
      <c r="F6210" s="24">
        <v>0.97774439060469898</v>
      </c>
      <c r="G6210" s="24">
        <v>0.96434545787094095</v>
      </c>
      <c r="H6210" s="9">
        <v>0</v>
      </c>
    </row>
    <row r="6211" spans="1:8" x14ac:dyDescent="0.35">
      <c r="A6211" s="8" t="str">
        <f t="shared" si="205"/>
        <v>Consumo per cápita (kg ó litros por individuo)Cebollas Ing.HOMBRE</v>
      </c>
      <c r="B6211" s="8" t="s">
        <v>266</v>
      </c>
      <c r="C6211" s="8">
        <v>0</v>
      </c>
      <c r="D6211" t="s">
        <v>166</v>
      </c>
      <c r="E6211" s="24">
        <v>1.10564698056495</v>
      </c>
      <c r="F6211" s="24">
        <v>1.1657121602162599</v>
      </c>
      <c r="G6211" s="24">
        <v>1.1765584413185901</v>
      </c>
      <c r="H6211" s="9">
        <v>0</v>
      </c>
    </row>
    <row r="6212" spans="1:8" x14ac:dyDescent="0.35">
      <c r="A6212" s="8" t="str">
        <f t="shared" si="205"/>
        <v>Consumo per cápita (kg ó litros por individuo)Cebollas Ing.MUJER</v>
      </c>
      <c r="B6212" s="8" t="s">
        <v>266</v>
      </c>
      <c r="C6212" s="8">
        <v>0</v>
      </c>
      <c r="D6212" t="s">
        <v>167</v>
      </c>
      <c r="E6212" s="24">
        <v>0.92058784181432796</v>
      </c>
      <c r="F6212" s="24">
        <v>0.97717815923526297</v>
      </c>
      <c r="G6212" s="24">
        <v>0.92755813217262095</v>
      </c>
      <c r="H6212" s="9">
        <v>0</v>
      </c>
    </row>
    <row r="6213" spans="1:8" x14ac:dyDescent="0.35">
      <c r="A6213" s="8" t="str">
        <f t="shared" ref="A6213:A6242" si="206">$I$4683&amp;$C$6213&amp;D6213</f>
        <v>Consumo per cápita (kg ó litros por individuo)Pimientos Ing.T.ESPAÑA</v>
      </c>
      <c r="B6213" s="8" t="s">
        <v>266</v>
      </c>
      <c r="C6213" s="8" t="s">
        <v>111</v>
      </c>
      <c r="D6213" t="s">
        <v>138</v>
      </c>
      <c r="E6213" s="24">
        <v>0.80576095533610503</v>
      </c>
      <c r="F6213" s="24">
        <v>0.79545685145449097</v>
      </c>
      <c r="G6213" s="24">
        <v>0.79723217815999303</v>
      </c>
      <c r="H6213" s="9">
        <v>0</v>
      </c>
    </row>
    <row r="6214" spans="1:8" x14ac:dyDescent="0.35">
      <c r="A6214" s="8" t="str">
        <f t="shared" si="206"/>
        <v>Consumo per cápita (kg ó litros por individuo)Pimientos Ing.BCN AM</v>
      </c>
      <c r="B6214" s="8" t="s">
        <v>266</v>
      </c>
      <c r="C6214" s="8">
        <v>0</v>
      </c>
      <c r="D6214" t="s">
        <v>140</v>
      </c>
      <c r="E6214" s="24">
        <v>0.845532667822397</v>
      </c>
      <c r="F6214" s="24">
        <v>0.72678416488332798</v>
      </c>
      <c r="G6214" s="24">
        <v>0.83680031597762095</v>
      </c>
      <c r="H6214" s="9">
        <v>0</v>
      </c>
    </row>
    <row r="6215" spans="1:8" x14ac:dyDescent="0.35">
      <c r="A6215" s="8" t="str">
        <f t="shared" si="206"/>
        <v>Consumo per cápita (kg ó litros por individuo)Pimientos Ing.REST.CAT ARAGON</v>
      </c>
      <c r="B6215" s="8" t="s">
        <v>266</v>
      </c>
      <c r="C6215" s="8">
        <v>0</v>
      </c>
      <c r="D6215" t="s">
        <v>141</v>
      </c>
      <c r="E6215" s="24">
        <v>0.99054155838927105</v>
      </c>
      <c r="F6215" s="24">
        <v>0.94837816540495501</v>
      </c>
      <c r="G6215" s="24">
        <v>0.77684008531303494</v>
      </c>
      <c r="H6215" s="9">
        <v>0</v>
      </c>
    </row>
    <row r="6216" spans="1:8" x14ac:dyDescent="0.35">
      <c r="A6216" s="8" t="str">
        <f t="shared" si="206"/>
        <v>Consumo per cápita (kg ó litros por individuo)Pimientos Ing.LEVANTE</v>
      </c>
      <c r="B6216" s="8" t="s">
        <v>266</v>
      </c>
      <c r="C6216" s="8">
        <v>0</v>
      </c>
      <c r="D6216" t="s">
        <v>142</v>
      </c>
      <c r="E6216" s="24">
        <v>0.97100954499240999</v>
      </c>
      <c r="F6216" s="24">
        <v>0.891914020314027</v>
      </c>
      <c r="G6216" s="24">
        <v>1.04992704270202</v>
      </c>
      <c r="H6216" s="9">
        <v>0</v>
      </c>
    </row>
    <row r="6217" spans="1:8" x14ac:dyDescent="0.35">
      <c r="A6217" s="8" t="str">
        <f t="shared" si="206"/>
        <v>Consumo per cápita (kg ó litros por individuo)Pimientos Ing.ANDALUCIA</v>
      </c>
      <c r="B6217" s="8" t="s">
        <v>266</v>
      </c>
      <c r="C6217" s="8">
        <v>0</v>
      </c>
      <c r="D6217" t="s">
        <v>143</v>
      </c>
      <c r="E6217" s="24">
        <v>0.62427517251826503</v>
      </c>
      <c r="F6217" s="24">
        <v>0.65511202739515995</v>
      </c>
      <c r="G6217" s="24">
        <v>0.52550352490906105</v>
      </c>
      <c r="H6217" s="9">
        <v>0</v>
      </c>
    </row>
    <row r="6218" spans="1:8" x14ac:dyDescent="0.35">
      <c r="A6218" s="8" t="str">
        <f t="shared" si="206"/>
        <v>Consumo per cápita (kg ó litros por individuo)Pimientos Ing.MDD AM</v>
      </c>
      <c r="B6218" s="8" t="s">
        <v>266</v>
      </c>
      <c r="C6218" s="8">
        <v>0</v>
      </c>
      <c r="D6218" t="s">
        <v>144</v>
      </c>
      <c r="E6218" s="24">
        <v>0.81993363887302995</v>
      </c>
      <c r="F6218" s="24">
        <v>0.787229346387191</v>
      </c>
      <c r="G6218" s="24">
        <v>1.0129277609948</v>
      </c>
      <c r="H6218" s="9">
        <v>0</v>
      </c>
    </row>
    <row r="6219" spans="1:8" x14ac:dyDescent="0.35">
      <c r="A6219" s="8" t="str">
        <f t="shared" si="206"/>
        <v>Consumo per cápita (kg ó litros por individuo)Pimientos Ing.RTO CENTRO</v>
      </c>
      <c r="B6219" s="8" t="s">
        <v>266</v>
      </c>
      <c r="C6219" s="8">
        <v>0</v>
      </c>
      <c r="D6219" t="s">
        <v>145</v>
      </c>
      <c r="E6219" s="24">
        <v>0.70327807087211103</v>
      </c>
      <c r="F6219" s="24">
        <v>0.97412507194831899</v>
      </c>
      <c r="G6219" s="24">
        <v>0.91321343481513995</v>
      </c>
      <c r="H6219" s="9">
        <v>0</v>
      </c>
    </row>
    <row r="6220" spans="1:8" x14ac:dyDescent="0.35">
      <c r="A6220" s="8" t="str">
        <f t="shared" si="206"/>
        <v>Consumo per cápita (kg ó litros por individuo)Pimientos Ing.NORTE-CENTRO</v>
      </c>
      <c r="B6220" s="8" t="s">
        <v>266</v>
      </c>
      <c r="C6220" s="8">
        <v>0</v>
      </c>
      <c r="D6220" t="s">
        <v>146</v>
      </c>
      <c r="E6220" s="24">
        <v>0.91681576677007603</v>
      </c>
      <c r="F6220" s="24">
        <v>0.87566743694547799</v>
      </c>
      <c r="G6220" s="24">
        <v>0.84152573750634696</v>
      </c>
      <c r="H6220" s="9">
        <v>0</v>
      </c>
    </row>
    <row r="6221" spans="1:8" x14ac:dyDescent="0.35">
      <c r="A6221" s="8" t="str">
        <f t="shared" si="206"/>
        <v>Consumo per cápita (kg ó litros por individuo)Pimientos Ing.NOROESTE</v>
      </c>
      <c r="B6221" s="8" t="s">
        <v>266</v>
      </c>
      <c r="C6221" s="8">
        <v>0</v>
      </c>
      <c r="D6221" t="s">
        <v>147</v>
      </c>
      <c r="E6221" s="24">
        <v>0.59308849556198895</v>
      </c>
      <c r="F6221" s="24">
        <v>0.52395835761174603</v>
      </c>
      <c r="G6221" s="24">
        <v>0.449210350174648</v>
      </c>
      <c r="H6221" s="9">
        <v>0</v>
      </c>
    </row>
    <row r="6222" spans="1:8" x14ac:dyDescent="0.35">
      <c r="A6222" s="8" t="str">
        <f t="shared" si="206"/>
        <v>Consumo per cápita (kg ó litros por individuo)Pimientos Ing.&lt;2MIL</v>
      </c>
      <c r="B6222" s="8" t="s">
        <v>266</v>
      </c>
      <c r="C6222" s="8">
        <v>0</v>
      </c>
      <c r="D6222" t="s">
        <v>148</v>
      </c>
      <c r="E6222" s="24">
        <v>0.90792782541225603</v>
      </c>
      <c r="F6222" s="24">
        <v>1.4995251468105</v>
      </c>
      <c r="G6222" s="24">
        <v>1.2515089127194501</v>
      </c>
      <c r="H6222" s="9">
        <v>0</v>
      </c>
    </row>
    <row r="6223" spans="1:8" x14ac:dyDescent="0.35">
      <c r="A6223" s="8" t="str">
        <f t="shared" si="206"/>
        <v>Consumo per cápita (kg ó litros por individuo)Pimientos Ing.2-5MIL</v>
      </c>
      <c r="B6223" s="8" t="s">
        <v>266</v>
      </c>
      <c r="C6223" s="8">
        <v>0</v>
      </c>
      <c r="D6223" t="s">
        <v>149</v>
      </c>
      <c r="E6223" s="24">
        <v>0.61157234466820398</v>
      </c>
      <c r="F6223" s="24">
        <v>0.45006337502487698</v>
      </c>
      <c r="G6223" s="24">
        <v>0.33345910561182701</v>
      </c>
      <c r="H6223" s="9">
        <v>0</v>
      </c>
    </row>
    <row r="6224" spans="1:8" x14ac:dyDescent="0.35">
      <c r="A6224" s="8" t="str">
        <f t="shared" si="206"/>
        <v>Consumo per cápita (kg ó litros por individuo)Pimientos Ing.5-10MIL</v>
      </c>
      <c r="B6224" s="8" t="s">
        <v>266</v>
      </c>
      <c r="C6224" s="8">
        <v>0</v>
      </c>
      <c r="D6224" t="s">
        <v>150</v>
      </c>
      <c r="E6224" s="24">
        <v>1.0306379852885501</v>
      </c>
      <c r="F6224" s="24">
        <v>0.88507993538498897</v>
      </c>
      <c r="G6224" s="24">
        <v>0.63832955604139396</v>
      </c>
      <c r="H6224" s="9">
        <v>0</v>
      </c>
    </row>
    <row r="6225" spans="1:8" x14ac:dyDescent="0.35">
      <c r="A6225" s="8" t="str">
        <f t="shared" si="206"/>
        <v>Consumo per cápita (kg ó litros por individuo)Pimientos Ing.10-30MIL</v>
      </c>
      <c r="B6225" s="8" t="s">
        <v>266</v>
      </c>
      <c r="C6225" s="8">
        <v>0</v>
      </c>
      <c r="D6225" t="s">
        <v>151</v>
      </c>
      <c r="E6225" s="24">
        <v>0.64748765261562602</v>
      </c>
      <c r="F6225" s="24">
        <v>0.71942237059677705</v>
      </c>
      <c r="G6225" s="24">
        <v>0.79197140291205004</v>
      </c>
      <c r="H6225" s="9">
        <v>0</v>
      </c>
    </row>
    <row r="6226" spans="1:8" x14ac:dyDescent="0.35">
      <c r="A6226" s="8" t="str">
        <f t="shared" si="206"/>
        <v>Consumo per cápita (kg ó litros por individuo)Pimientos Ing.30-100MIL</v>
      </c>
      <c r="B6226" s="8" t="s">
        <v>266</v>
      </c>
      <c r="C6226" s="8">
        <v>0</v>
      </c>
      <c r="D6226" t="s">
        <v>152</v>
      </c>
      <c r="E6226" s="24">
        <v>0.70757205132158196</v>
      </c>
      <c r="F6226" s="24">
        <v>0.75492602313681001</v>
      </c>
      <c r="G6226" s="24">
        <v>0.85589095356636502</v>
      </c>
      <c r="H6226" s="9">
        <v>0</v>
      </c>
    </row>
    <row r="6227" spans="1:8" x14ac:dyDescent="0.35">
      <c r="A6227" s="8" t="str">
        <f t="shared" si="206"/>
        <v>Consumo per cápita (kg ó litros por individuo)Pimientos Ing.100-200MIL</v>
      </c>
      <c r="B6227" s="8" t="s">
        <v>266</v>
      </c>
      <c r="C6227" s="8">
        <v>0</v>
      </c>
      <c r="D6227" t="s">
        <v>153</v>
      </c>
      <c r="E6227" s="24">
        <v>0.85697502663084202</v>
      </c>
      <c r="F6227" s="24">
        <v>0.75937713035959398</v>
      </c>
      <c r="G6227" s="24">
        <v>0.83984886479337695</v>
      </c>
      <c r="H6227" s="9">
        <v>0</v>
      </c>
    </row>
    <row r="6228" spans="1:8" x14ac:dyDescent="0.35">
      <c r="A6228" s="8" t="str">
        <f t="shared" si="206"/>
        <v>Consumo per cápita (kg ó litros por individuo)Pimientos Ing.200-500MIL</v>
      </c>
      <c r="B6228" s="8" t="s">
        <v>266</v>
      </c>
      <c r="C6228" s="8">
        <v>0</v>
      </c>
      <c r="D6228" t="s">
        <v>154</v>
      </c>
      <c r="E6228" s="24">
        <v>0.880981656030556</v>
      </c>
      <c r="F6228" s="24">
        <v>0.79715548546881998</v>
      </c>
      <c r="G6228" s="24">
        <v>0.79327866698204896</v>
      </c>
      <c r="H6228" s="9">
        <v>0</v>
      </c>
    </row>
    <row r="6229" spans="1:8" x14ac:dyDescent="0.35">
      <c r="A6229" s="8" t="str">
        <f t="shared" si="206"/>
        <v>Consumo per cápita (kg ó litros por individuo)Pimientos Ing.&gt;500MIL</v>
      </c>
      <c r="B6229" s="8" t="s">
        <v>266</v>
      </c>
      <c r="C6229" s="8">
        <v>0</v>
      </c>
      <c r="D6229" t="s">
        <v>155</v>
      </c>
      <c r="E6229" s="24">
        <v>0.93744024756653899</v>
      </c>
      <c r="F6229" s="24">
        <v>0.79532873203991805</v>
      </c>
      <c r="G6229" s="24">
        <v>0.80526083490602396</v>
      </c>
      <c r="H6229" s="9">
        <v>0</v>
      </c>
    </row>
    <row r="6230" spans="1:8" x14ac:dyDescent="0.35">
      <c r="A6230" s="8" t="str">
        <f t="shared" si="206"/>
        <v>Consumo per cápita (kg ó litros por individuo)Pimientos Ing.DE 15 A 19 AÑOS</v>
      </c>
      <c r="B6230" s="8" t="s">
        <v>266</v>
      </c>
      <c r="C6230" s="8">
        <v>0</v>
      </c>
      <c r="D6230" t="s">
        <v>156</v>
      </c>
      <c r="E6230" s="24">
        <v>0.19933424443415401</v>
      </c>
      <c r="F6230" s="24">
        <v>5.55344777210258E-2</v>
      </c>
      <c r="G6230" s="24">
        <v>4.15311513947711E-2</v>
      </c>
      <c r="H6230" s="9">
        <v>0</v>
      </c>
    </row>
    <row r="6231" spans="1:8" x14ac:dyDescent="0.35">
      <c r="A6231" s="8" t="str">
        <f t="shared" si="206"/>
        <v>Consumo per cápita (kg ó litros por individuo)Pimientos Ing.DE 20 A 24 AÑOS</v>
      </c>
      <c r="B6231" s="8" t="s">
        <v>266</v>
      </c>
      <c r="C6231" s="8">
        <v>0</v>
      </c>
      <c r="D6231" t="s">
        <v>157</v>
      </c>
      <c r="E6231" s="24">
        <v>9.4485054781777406E-2</v>
      </c>
      <c r="F6231" s="24">
        <v>7.8518454702426604E-2</v>
      </c>
      <c r="G6231" s="24">
        <v>0.26235038855445802</v>
      </c>
      <c r="H6231" s="9">
        <v>0</v>
      </c>
    </row>
    <row r="6232" spans="1:8" x14ac:dyDescent="0.35">
      <c r="A6232" s="8" t="str">
        <f t="shared" si="206"/>
        <v>Consumo per cápita (kg ó litros por individuo)Pimientos Ing.DE 25 A 34 AÑOS</v>
      </c>
      <c r="B6232" s="8" t="s">
        <v>266</v>
      </c>
      <c r="C6232" s="8">
        <v>0</v>
      </c>
      <c r="D6232" t="s">
        <v>158</v>
      </c>
      <c r="E6232" s="24">
        <v>0.37545112838684902</v>
      </c>
      <c r="F6232" s="24">
        <v>0.317022447212638</v>
      </c>
      <c r="G6232" s="24">
        <v>0.280353598093939</v>
      </c>
      <c r="H6232" s="9">
        <v>0</v>
      </c>
    </row>
    <row r="6233" spans="1:8" x14ac:dyDescent="0.35">
      <c r="A6233" s="8" t="str">
        <f t="shared" si="206"/>
        <v>Consumo per cápita (kg ó litros por individuo)Pimientos Ing.DE 35 A 49 AÑOS</v>
      </c>
      <c r="B6233" s="8" t="s">
        <v>266</v>
      </c>
      <c r="C6233" s="8">
        <v>0</v>
      </c>
      <c r="D6233" t="s">
        <v>159</v>
      </c>
      <c r="E6233" s="24">
        <v>0.53270469340941695</v>
      </c>
      <c r="F6233" s="24">
        <v>0.47672108033108701</v>
      </c>
      <c r="G6233" s="24">
        <v>0.40128829835437402</v>
      </c>
      <c r="H6233" s="9">
        <v>0</v>
      </c>
    </row>
    <row r="6234" spans="1:8" x14ac:dyDescent="0.35">
      <c r="A6234" s="8" t="str">
        <f t="shared" si="206"/>
        <v>Consumo per cápita (kg ó litros por individuo)Pimientos Ing.DE 50 A 59 AÑOS</v>
      </c>
      <c r="B6234" s="8" t="s">
        <v>266</v>
      </c>
      <c r="C6234" s="8">
        <v>0</v>
      </c>
      <c r="D6234" t="s">
        <v>160</v>
      </c>
      <c r="E6234" s="24">
        <v>1.03304758291425</v>
      </c>
      <c r="F6234" s="24">
        <v>1.2478406856272699</v>
      </c>
      <c r="G6234" s="24">
        <v>1.1572993138466099</v>
      </c>
      <c r="H6234" s="9">
        <v>0</v>
      </c>
    </row>
    <row r="6235" spans="1:8" x14ac:dyDescent="0.35">
      <c r="A6235" s="8" t="str">
        <f t="shared" si="206"/>
        <v>Consumo per cápita (kg ó litros por individuo)Pimientos Ing.DE 60 A 75 AÑOS</v>
      </c>
      <c r="B6235" s="8" t="s">
        <v>266</v>
      </c>
      <c r="C6235" s="8">
        <v>0</v>
      </c>
      <c r="D6235" t="s">
        <v>161</v>
      </c>
      <c r="E6235" s="24">
        <v>1.6233571369758799</v>
      </c>
      <c r="F6235" s="24">
        <v>1.5417601940048999</v>
      </c>
      <c r="G6235" s="24">
        <v>1.68186979733848</v>
      </c>
      <c r="H6235" s="9">
        <v>0</v>
      </c>
    </row>
    <row r="6236" spans="1:8" x14ac:dyDescent="0.35">
      <c r="A6236" s="8" t="str">
        <f t="shared" si="206"/>
        <v>Consumo per cápita (kg ó litros por individuo)Pimientos Ing.NIVEL ALTO</v>
      </c>
      <c r="B6236" s="8" t="s">
        <v>266</v>
      </c>
      <c r="C6236" s="8">
        <v>0</v>
      </c>
      <c r="D6236" t="s">
        <v>245</v>
      </c>
      <c r="E6236" s="24">
        <v>0.94958788384772896</v>
      </c>
      <c r="F6236" s="24">
        <v>0.92005941650093004</v>
      </c>
      <c r="G6236" s="24">
        <v>0.79243153766941599</v>
      </c>
      <c r="H6236" s="9">
        <v>0</v>
      </c>
    </row>
    <row r="6237" spans="1:8" x14ac:dyDescent="0.35">
      <c r="A6237" s="8" t="str">
        <f t="shared" si="206"/>
        <v>Consumo per cápita (kg ó litros por individuo)Pimientos Ing.NIVEL MEDIO ALTO</v>
      </c>
      <c r="B6237" s="8" t="s">
        <v>266</v>
      </c>
      <c r="C6237" s="8">
        <v>0</v>
      </c>
      <c r="D6237" t="s">
        <v>246</v>
      </c>
      <c r="E6237" s="24">
        <v>0.74579948904765703</v>
      </c>
      <c r="F6237" s="24">
        <v>0.71976512425394901</v>
      </c>
      <c r="G6237" s="24">
        <v>0.68765505693987306</v>
      </c>
      <c r="H6237" s="9">
        <v>0</v>
      </c>
    </row>
    <row r="6238" spans="1:8" x14ac:dyDescent="0.35">
      <c r="A6238" s="8" t="str">
        <f t="shared" si="206"/>
        <v>Consumo per cápita (kg ó litros por individuo)Pimientos Ing.NIVEL MEDIO</v>
      </c>
      <c r="B6238" s="8" t="s">
        <v>266</v>
      </c>
      <c r="C6238" s="8">
        <v>0</v>
      </c>
      <c r="D6238" t="s">
        <v>247</v>
      </c>
      <c r="E6238" s="24">
        <v>0.897113154885258</v>
      </c>
      <c r="F6238" s="24">
        <v>0.805996792652236</v>
      </c>
      <c r="G6238" s="24">
        <v>0.75778602975623199</v>
      </c>
      <c r="H6238" s="9">
        <v>0</v>
      </c>
    </row>
    <row r="6239" spans="1:8" x14ac:dyDescent="0.35">
      <c r="A6239" s="8" t="str">
        <f t="shared" si="206"/>
        <v>Consumo per cápita (kg ó litros por individuo)Pimientos Ing.NIVEL MEDIO BAJO</v>
      </c>
      <c r="B6239" s="8" t="s">
        <v>266</v>
      </c>
      <c r="C6239" s="8">
        <v>0</v>
      </c>
      <c r="D6239" t="s">
        <v>248</v>
      </c>
      <c r="E6239" s="24">
        <v>0.82029631742160303</v>
      </c>
      <c r="F6239" s="24">
        <v>0.69932358185473897</v>
      </c>
      <c r="G6239" s="24">
        <v>0.88983926971079097</v>
      </c>
      <c r="H6239" s="9">
        <v>0</v>
      </c>
    </row>
    <row r="6240" spans="1:8" x14ac:dyDescent="0.35">
      <c r="A6240" s="8" t="str">
        <f t="shared" si="206"/>
        <v>Consumo per cápita (kg ó litros por individuo)Pimientos Ing.NIVEL BAJO</v>
      </c>
      <c r="B6240" s="8" t="s">
        <v>266</v>
      </c>
      <c r="C6240" s="8">
        <v>0</v>
      </c>
      <c r="D6240" t="s">
        <v>249</v>
      </c>
      <c r="E6240" s="24">
        <v>0.59366080751500505</v>
      </c>
      <c r="F6240" s="24">
        <v>0.77757403480884102</v>
      </c>
      <c r="G6240" s="24">
        <v>0.85713836374569097</v>
      </c>
      <c r="H6240" s="9">
        <v>0</v>
      </c>
    </row>
    <row r="6241" spans="1:8" x14ac:dyDescent="0.35">
      <c r="A6241" s="8" t="str">
        <f t="shared" si="206"/>
        <v>Consumo per cápita (kg ó litros por individuo)Pimientos Ing.HOMBRE</v>
      </c>
      <c r="B6241" s="8" t="s">
        <v>266</v>
      </c>
      <c r="C6241" s="8">
        <v>0</v>
      </c>
      <c r="D6241" t="s">
        <v>166</v>
      </c>
      <c r="E6241" s="24">
        <v>0.91575098936392296</v>
      </c>
      <c r="F6241" s="24">
        <v>0.92343768554310002</v>
      </c>
      <c r="G6241" s="24">
        <v>0.85743287272290403</v>
      </c>
      <c r="H6241" s="9">
        <v>0</v>
      </c>
    </row>
    <row r="6242" spans="1:8" x14ac:dyDescent="0.35">
      <c r="A6242" s="8" t="str">
        <f t="shared" si="206"/>
        <v>Consumo per cápita (kg ó litros por individuo)Pimientos Ing.MUJER</v>
      </c>
      <c r="B6242" s="8" t="s">
        <v>266</v>
      </c>
      <c r="C6242" s="8">
        <v>0</v>
      </c>
      <c r="D6242" t="s">
        <v>167</v>
      </c>
      <c r="E6242" s="24">
        <v>0.697082679881455</v>
      </c>
      <c r="F6242" s="24">
        <v>0.669213078645154</v>
      </c>
      <c r="G6242" s="24">
        <v>0.73773496297591001</v>
      </c>
      <c r="H6242" s="9">
        <v>0</v>
      </c>
    </row>
    <row r="6243" spans="1:8" x14ac:dyDescent="0.35">
      <c r="A6243" s="8" t="str">
        <f t="shared" ref="A6243:A6272" si="207">$I$4683&amp;$C$6243&amp;D6243</f>
        <v>Consumo per cápita (kg ó litros por individuo)Lechugas Ing.T.ESPAÑA</v>
      </c>
      <c r="B6243" s="8" t="s">
        <v>266</v>
      </c>
      <c r="C6243" s="8" t="s">
        <v>112</v>
      </c>
      <c r="D6243" t="s">
        <v>138</v>
      </c>
      <c r="E6243" s="24">
        <v>1.9726204758303501</v>
      </c>
      <c r="F6243" s="24">
        <v>2.0081744460407802</v>
      </c>
      <c r="G6243" s="24">
        <v>1.8755969844676399</v>
      </c>
      <c r="H6243" s="9">
        <v>0</v>
      </c>
    </row>
    <row r="6244" spans="1:8" x14ac:dyDescent="0.35">
      <c r="A6244" s="8" t="str">
        <f t="shared" si="207"/>
        <v>Consumo per cápita (kg ó litros por individuo)Lechugas Ing.BCN AM</v>
      </c>
      <c r="B6244" s="8" t="s">
        <v>266</v>
      </c>
      <c r="C6244" s="8">
        <v>0</v>
      </c>
      <c r="D6244" t="s">
        <v>140</v>
      </c>
      <c r="E6244" s="24">
        <v>1.43989129967519</v>
      </c>
      <c r="F6244" s="24">
        <v>1.62249996390602</v>
      </c>
      <c r="G6244" s="24">
        <v>1.53648852992572</v>
      </c>
      <c r="H6244" s="9">
        <v>0</v>
      </c>
    </row>
    <row r="6245" spans="1:8" x14ac:dyDescent="0.35">
      <c r="A6245" s="8" t="str">
        <f t="shared" si="207"/>
        <v>Consumo per cápita (kg ó litros por individuo)Lechugas Ing.REST.CAT ARAGON</v>
      </c>
      <c r="B6245" s="8" t="s">
        <v>266</v>
      </c>
      <c r="C6245" s="8">
        <v>0</v>
      </c>
      <c r="D6245" t="s">
        <v>141</v>
      </c>
      <c r="E6245" s="24">
        <v>1.5042574964114499</v>
      </c>
      <c r="F6245" s="24">
        <v>1.65956793661526</v>
      </c>
      <c r="G6245" s="24">
        <v>1.6056165624316101</v>
      </c>
      <c r="H6245" s="9">
        <v>0</v>
      </c>
    </row>
    <row r="6246" spans="1:8" x14ac:dyDescent="0.35">
      <c r="A6246" s="8" t="str">
        <f t="shared" si="207"/>
        <v>Consumo per cápita (kg ó litros por individuo)Lechugas Ing.LEVANTE</v>
      </c>
      <c r="B6246" s="8" t="s">
        <v>266</v>
      </c>
      <c r="C6246" s="8">
        <v>0</v>
      </c>
      <c r="D6246" t="s">
        <v>142</v>
      </c>
      <c r="E6246" s="24">
        <v>2.0083851234740902</v>
      </c>
      <c r="F6246" s="24">
        <v>2.1533969900341701</v>
      </c>
      <c r="G6246" s="24">
        <v>1.9379250265028001</v>
      </c>
      <c r="H6246" s="9">
        <v>0</v>
      </c>
    </row>
    <row r="6247" spans="1:8" x14ac:dyDescent="0.35">
      <c r="A6247" s="8" t="str">
        <f t="shared" si="207"/>
        <v>Consumo per cápita (kg ó litros por individuo)Lechugas Ing.ANDALUCIA</v>
      </c>
      <c r="B6247" s="8" t="s">
        <v>266</v>
      </c>
      <c r="C6247" s="8">
        <v>0</v>
      </c>
      <c r="D6247" t="s">
        <v>143</v>
      </c>
      <c r="E6247" s="24">
        <v>1.96869865334156</v>
      </c>
      <c r="F6247" s="24">
        <v>2.2183840148862202</v>
      </c>
      <c r="G6247" s="24">
        <v>1.9996606206245899</v>
      </c>
      <c r="H6247" s="9">
        <v>0</v>
      </c>
    </row>
    <row r="6248" spans="1:8" x14ac:dyDescent="0.35">
      <c r="A6248" s="8" t="str">
        <f t="shared" si="207"/>
        <v>Consumo per cápita (kg ó litros por individuo)Lechugas Ing.MDD AM</v>
      </c>
      <c r="B6248" s="8" t="s">
        <v>266</v>
      </c>
      <c r="C6248" s="8">
        <v>0</v>
      </c>
      <c r="D6248" t="s">
        <v>144</v>
      </c>
      <c r="E6248" s="24">
        <v>2.8368107485770602</v>
      </c>
      <c r="F6248" s="24">
        <v>2.7601021668674401</v>
      </c>
      <c r="G6248" s="24">
        <v>2.4586858010362498</v>
      </c>
      <c r="H6248" s="9">
        <v>0</v>
      </c>
    </row>
    <row r="6249" spans="1:8" x14ac:dyDescent="0.35">
      <c r="A6249" s="8" t="str">
        <f t="shared" si="207"/>
        <v>Consumo per cápita (kg ó litros por individuo)Lechugas Ing.RTO CENTRO</v>
      </c>
      <c r="B6249" s="8" t="s">
        <v>266</v>
      </c>
      <c r="C6249" s="8">
        <v>0</v>
      </c>
      <c r="D6249" t="s">
        <v>145</v>
      </c>
      <c r="E6249" s="24">
        <v>2.4729961273939498</v>
      </c>
      <c r="F6249" s="24">
        <v>2.1473223764744702</v>
      </c>
      <c r="G6249" s="24">
        <v>2.32178020202893</v>
      </c>
      <c r="H6249" s="9">
        <v>0</v>
      </c>
    </row>
    <row r="6250" spans="1:8" x14ac:dyDescent="0.35">
      <c r="A6250" s="8" t="str">
        <f t="shared" si="207"/>
        <v>Consumo per cápita (kg ó litros por individuo)Lechugas Ing.NORTE-CENTRO</v>
      </c>
      <c r="B6250" s="8" t="s">
        <v>266</v>
      </c>
      <c r="C6250" s="8">
        <v>0</v>
      </c>
      <c r="D6250" t="s">
        <v>146</v>
      </c>
      <c r="E6250" s="24">
        <v>1.6281793372679001</v>
      </c>
      <c r="F6250" s="24">
        <v>1.5280230986893399</v>
      </c>
      <c r="G6250" s="24">
        <v>1.7491231636429401</v>
      </c>
      <c r="H6250" s="9">
        <v>0</v>
      </c>
    </row>
    <row r="6251" spans="1:8" x14ac:dyDescent="0.35">
      <c r="A6251" s="8" t="str">
        <f t="shared" si="207"/>
        <v>Consumo per cápita (kg ó litros por individuo)Lechugas Ing.NOROESTE</v>
      </c>
      <c r="B6251" s="8" t="s">
        <v>266</v>
      </c>
      <c r="C6251" s="8">
        <v>0</v>
      </c>
      <c r="D6251" t="s">
        <v>147</v>
      </c>
      <c r="E6251" s="24">
        <v>1.7095077994549699</v>
      </c>
      <c r="F6251" s="24">
        <v>1.43292194662648</v>
      </c>
      <c r="G6251" s="24">
        <v>1.0050391441456199</v>
      </c>
      <c r="H6251" s="9">
        <v>0</v>
      </c>
    </row>
    <row r="6252" spans="1:8" x14ac:dyDescent="0.35">
      <c r="A6252" s="8" t="str">
        <f t="shared" si="207"/>
        <v>Consumo per cápita (kg ó litros por individuo)Lechugas Ing.&lt;2MIL</v>
      </c>
      <c r="B6252" s="8" t="s">
        <v>266</v>
      </c>
      <c r="C6252" s="8">
        <v>0</v>
      </c>
      <c r="D6252" t="s">
        <v>148</v>
      </c>
      <c r="E6252" s="24">
        <v>1.2808396428239399</v>
      </c>
      <c r="F6252" s="24">
        <v>1.37491062409164</v>
      </c>
      <c r="G6252" s="24">
        <v>0.96065791539072598</v>
      </c>
      <c r="H6252" s="9">
        <v>0</v>
      </c>
    </row>
    <row r="6253" spans="1:8" x14ac:dyDescent="0.35">
      <c r="A6253" s="8" t="str">
        <f t="shared" si="207"/>
        <v>Consumo per cápita (kg ó litros por individuo)Lechugas Ing.2-5MIL</v>
      </c>
      <c r="B6253" s="8" t="s">
        <v>266</v>
      </c>
      <c r="C6253" s="8">
        <v>0</v>
      </c>
      <c r="D6253" t="s">
        <v>149</v>
      </c>
      <c r="E6253" s="24">
        <v>1.33034029451303</v>
      </c>
      <c r="F6253" s="24">
        <v>1.09532526522233</v>
      </c>
      <c r="G6253" s="24">
        <v>1.0187738459658999</v>
      </c>
      <c r="H6253" s="9">
        <v>0</v>
      </c>
    </row>
    <row r="6254" spans="1:8" x14ac:dyDescent="0.35">
      <c r="A6254" s="8" t="str">
        <f t="shared" si="207"/>
        <v>Consumo per cápita (kg ó litros por individuo)Lechugas Ing.5-10MIL</v>
      </c>
      <c r="B6254" s="8" t="s">
        <v>266</v>
      </c>
      <c r="C6254" s="8">
        <v>0</v>
      </c>
      <c r="D6254" t="s">
        <v>150</v>
      </c>
      <c r="E6254" s="24">
        <v>1.7263993213312301</v>
      </c>
      <c r="F6254" s="24">
        <v>2.1015752547338402</v>
      </c>
      <c r="G6254" s="24">
        <v>2.1999077147364301</v>
      </c>
      <c r="H6254" s="9">
        <v>0</v>
      </c>
    </row>
    <row r="6255" spans="1:8" x14ac:dyDescent="0.35">
      <c r="A6255" s="8" t="str">
        <f t="shared" si="207"/>
        <v>Consumo per cápita (kg ó litros por individuo)Lechugas Ing.10-30MIL</v>
      </c>
      <c r="B6255" s="8" t="s">
        <v>266</v>
      </c>
      <c r="C6255" s="8">
        <v>0</v>
      </c>
      <c r="D6255" t="s">
        <v>151</v>
      </c>
      <c r="E6255" s="24">
        <v>1.7425695936526699</v>
      </c>
      <c r="F6255" s="24">
        <v>2.0214278665514001</v>
      </c>
      <c r="G6255" s="24">
        <v>1.9960702829516299</v>
      </c>
      <c r="H6255" s="9">
        <v>0</v>
      </c>
    </row>
    <row r="6256" spans="1:8" x14ac:dyDescent="0.35">
      <c r="A6256" s="8" t="str">
        <f t="shared" si="207"/>
        <v>Consumo per cápita (kg ó litros por individuo)Lechugas Ing.30-100MIL</v>
      </c>
      <c r="B6256" s="8" t="s">
        <v>266</v>
      </c>
      <c r="C6256" s="8">
        <v>0</v>
      </c>
      <c r="D6256" t="s">
        <v>152</v>
      </c>
      <c r="E6256" s="24">
        <v>2.1862088560256399</v>
      </c>
      <c r="F6256" s="24">
        <v>2.2441284098470899</v>
      </c>
      <c r="G6256" s="24">
        <v>2.3141667721636199</v>
      </c>
      <c r="H6256" s="9">
        <v>0</v>
      </c>
    </row>
    <row r="6257" spans="1:8" x14ac:dyDescent="0.35">
      <c r="A6257" s="8" t="str">
        <f t="shared" si="207"/>
        <v>Consumo per cápita (kg ó litros por individuo)Lechugas Ing.100-200MIL</v>
      </c>
      <c r="B6257" s="8" t="s">
        <v>266</v>
      </c>
      <c r="C6257" s="8">
        <v>0</v>
      </c>
      <c r="D6257" t="s">
        <v>153</v>
      </c>
      <c r="E6257" s="24">
        <v>1.7405672215921799</v>
      </c>
      <c r="F6257" s="24">
        <v>1.7762939103106301</v>
      </c>
      <c r="G6257" s="24">
        <v>1.51569403008793</v>
      </c>
      <c r="H6257" s="9">
        <v>0</v>
      </c>
    </row>
    <row r="6258" spans="1:8" x14ac:dyDescent="0.35">
      <c r="A6258" s="8" t="str">
        <f t="shared" si="207"/>
        <v>Consumo per cápita (kg ó litros por individuo)Lechugas Ing.200-500MIL</v>
      </c>
      <c r="B6258" s="8" t="s">
        <v>266</v>
      </c>
      <c r="C6258" s="8">
        <v>0</v>
      </c>
      <c r="D6258" t="s">
        <v>154</v>
      </c>
      <c r="E6258" s="24">
        <v>2.6050686598634401</v>
      </c>
      <c r="F6258" s="24">
        <v>2.2899767357527798</v>
      </c>
      <c r="G6258" s="24">
        <v>2.0996258308062399</v>
      </c>
      <c r="H6258" s="9">
        <v>0</v>
      </c>
    </row>
    <row r="6259" spans="1:8" x14ac:dyDescent="0.35">
      <c r="A6259" s="8" t="str">
        <f t="shared" si="207"/>
        <v>Consumo per cápita (kg ó litros por individuo)Lechugas Ing.&gt;500MIL</v>
      </c>
      <c r="B6259" s="8" t="s">
        <v>266</v>
      </c>
      <c r="C6259" s="8">
        <v>0</v>
      </c>
      <c r="D6259" t="s">
        <v>155</v>
      </c>
      <c r="E6259" s="24">
        <v>2.2107185202143</v>
      </c>
      <c r="F6259" s="24">
        <v>2.1718348565763201</v>
      </c>
      <c r="G6259" s="24">
        <v>1.74376611702451</v>
      </c>
      <c r="H6259" s="9">
        <v>0</v>
      </c>
    </row>
    <row r="6260" spans="1:8" x14ac:dyDescent="0.35">
      <c r="A6260" s="8" t="str">
        <f t="shared" si="207"/>
        <v>Consumo per cápita (kg ó litros por individuo)Lechugas Ing.DE 15 A 19 AÑOS</v>
      </c>
      <c r="B6260" s="8" t="s">
        <v>266</v>
      </c>
      <c r="C6260" s="8">
        <v>0</v>
      </c>
      <c r="D6260" t="s">
        <v>156</v>
      </c>
      <c r="E6260" s="24">
        <v>1.12107328501609</v>
      </c>
      <c r="F6260" s="24">
        <v>1.3235203409835601</v>
      </c>
      <c r="G6260" s="24">
        <v>1.37786626018814</v>
      </c>
      <c r="H6260" s="9">
        <v>0</v>
      </c>
    </row>
    <row r="6261" spans="1:8" x14ac:dyDescent="0.35">
      <c r="A6261" s="8" t="str">
        <f t="shared" si="207"/>
        <v>Consumo per cápita (kg ó litros por individuo)Lechugas Ing.DE 20 A 24 AÑOS</v>
      </c>
      <c r="B6261" s="8" t="s">
        <v>266</v>
      </c>
      <c r="C6261" s="8">
        <v>0</v>
      </c>
      <c r="D6261" t="s">
        <v>157</v>
      </c>
      <c r="E6261" s="24">
        <v>0.95613560276852905</v>
      </c>
      <c r="F6261" s="24">
        <v>1.02414182618136</v>
      </c>
      <c r="G6261" s="24">
        <v>1.34684312801046</v>
      </c>
      <c r="H6261" s="9">
        <v>0</v>
      </c>
    </row>
    <row r="6262" spans="1:8" x14ac:dyDescent="0.35">
      <c r="A6262" s="8" t="str">
        <f t="shared" si="207"/>
        <v>Consumo per cápita (kg ó litros por individuo)Lechugas Ing.DE 25 A 34 AÑOS</v>
      </c>
      <c r="B6262" s="8" t="s">
        <v>266</v>
      </c>
      <c r="C6262" s="8">
        <v>0</v>
      </c>
      <c r="D6262" t="s">
        <v>158</v>
      </c>
      <c r="E6262" s="24">
        <v>1.76912554896797</v>
      </c>
      <c r="F6262" s="24">
        <v>1.4707064752469501</v>
      </c>
      <c r="G6262" s="24">
        <v>1.21399851684138</v>
      </c>
      <c r="H6262" s="9">
        <v>0</v>
      </c>
    </row>
    <row r="6263" spans="1:8" x14ac:dyDescent="0.35">
      <c r="A6263" s="8" t="str">
        <f t="shared" si="207"/>
        <v>Consumo per cápita (kg ó litros por individuo)Lechugas Ing.DE 35 A 49 AÑOS</v>
      </c>
      <c r="B6263" s="8" t="s">
        <v>266</v>
      </c>
      <c r="C6263" s="8">
        <v>0</v>
      </c>
      <c r="D6263" t="s">
        <v>159</v>
      </c>
      <c r="E6263" s="24">
        <v>2.0615682816427499</v>
      </c>
      <c r="F6263" s="24">
        <v>2.1823196652678298</v>
      </c>
      <c r="G6263" s="24">
        <v>1.8739258102560299</v>
      </c>
      <c r="H6263" s="9">
        <v>0</v>
      </c>
    </row>
    <row r="6264" spans="1:8" x14ac:dyDescent="0.35">
      <c r="A6264" s="8" t="str">
        <f t="shared" si="207"/>
        <v>Consumo per cápita (kg ó litros por individuo)Lechugas Ing.DE 50 A 59 AÑOS</v>
      </c>
      <c r="B6264" s="8" t="s">
        <v>266</v>
      </c>
      <c r="C6264" s="8">
        <v>0</v>
      </c>
      <c r="D6264" t="s">
        <v>160</v>
      </c>
      <c r="E6264" s="24">
        <v>2.3788418958661901</v>
      </c>
      <c r="F6264" s="24">
        <v>2.5594967936998598</v>
      </c>
      <c r="G6264" s="24">
        <v>2.2525697905055502</v>
      </c>
      <c r="H6264" s="9">
        <v>0</v>
      </c>
    </row>
    <row r="6265" spans="1:8" x14ac:dyDescent="0.35">
      <c r="A6265" s="8" t="str">
        <f t="shared" si="207"/>
        <v>Consumo per cápita (kg ó litros por individuo)Lechugas Ing.DE 60 A 75 AÑOS</v>
      </c>
      <c r="B6265" s="8" t="s">
        <v>266</v>
      </c>
      <c r="C6265" s="8">
        <v>0</v>
      </c>
      <c r="D6265" t="s">
        <v>161</v>
      </c>
      <c r="E6265" s="24">
        <v>2.18506757161876</v>
      </c>
      <c r="F6265" s="24">
        <v>2.1472991421514802</v>
      </c>
      <c r="G6265" s="24">
        <v>2.2761824508232298</v>
      </c>
      <c r="H6265" s="9">
        <v>0</v>
      </c>
    </row>
    <row r="6266" spans="1:8" x14ac:dyDescent="0.35">
      <c r="A6266" s="8" t="str">
        <f t="shared" si="207"/>
        <v>Consumo per cápita (kg ó litros por individuo)Lechugas Ing.NIVEL ALTO</v>
      </c>
      <c r="B6266" s="8" t="s">
        <v>266</v>
      </c>
      <c r="C6266" s="8">
        <v>0</v>
      </c>
      <c r="D6266" t="s">
        <v>245</v>
      </c>
      <c r="E6266" s="24">
        <v>2.2132157643152701</v>
      </c>
      <c r="F6266" s="24">
        <v>2.1111738874722401</v>
      </c>
      <c r="G6266" s="24">
        <v>1.97088544099755</v>
      </c>
      <c r="H6266" s="9">
        <v>0</v>
      </c>
    </row>
    <row r="6267" spans="1:8" x14ac:dyDescent="0.35">
      <c r="A6267" s="8" t="str">
        <f t="shared" si="207"/>
        <v>Consumo per cápita (kg ó litros por individuo)Lechugas Ing.NIVEL MEDIO ALTO</v>
      </c>
      <c r="B6267" s="8" t="s">
        <v>266</v>
      </c>
      <c r="C6267" s="8">
        <v>0</v>
      </c>
      <c r="D6267" t="s">
        <v>246</v>
      </c>
      <c r="E6267" s="24">
        <v>1.9866435574110699</v>
      </c>
      <c r="F6267" s="24">
        <v>2.4083401340648001</v>
      </c>
      <c r="G6267" s="24">
        <v>2.3128865158510199</v>
      </c>
      <c r="H6267" s="9">
        <v>0</v>
      </c>
    </row>
    <row r="6268" spans="1:8" x14ac:dyDescent="0.35">
      <c r="A6268" s="8" t="str">
        <f t="shared" si="207"/>
        <v>Consumo per cápita (kg ó litros por individuo)Lechugas Ing.NIVEL MEDIO</v>
      </c>
      <c r="B6268" s="8" t="s">
        <v>266</v>
      </c>
      <c r="C6268" s="8">
        <v>0</v>
      </c>
      <c r="D6268" t="s">
        <v>247</v>
      </c>
      <c r="E6268" s="24">
        <v>1.99411970337087</v>
      </c>
      <c r="F6268" s="24">
        <v>2.11349209203886</v>
      </c>
      <c r="G6268" s="24">
        <v>1.94647923770107</v>
      </c>
      <c r="H6268" s="9">
        <v>0</v>
      </c>
    </row>
    <row r="6269" spans="1:8" x14ac:dyDescent="0.35">
      <c r="A6269" s="8" t="str">
        <f t="shared" si="207"/>
        <v>Consumo per cápita (kg ó litros por individuo)Lechugas Ing.NIVEL MEDIO BAJO</v>
      </c>
      <c r="B6269" s="8" t="s">
        <v>266</v>
      </c>
      <c r="C6269" s="8">
        <v>0</v>
      </c>
      <c r="D6269" t="s">
        <v>248</v>
      </c>
      <c r="E6269" s="24">
        <v>1.78567277069189</v>
      </c>
      <c r="F6269" s="24">
        <v>1.7239766431960699</v>
      </c>
      <c r="G6269" s="24">
        <v>1.8443115346002401</v>
      </c>
      <c r="H6269" s="9">
        <v>0</v>
      </c>
    </row>
    <row r="6270" spans="1:8" x14ac:dyDescent="0.35">
      <c r="A6270" s="8" t="str">
        <f t="shared" si="207"/>
        <v>Consumo per cápita (kg ó litros por individuo)Lechugas Ing.NIVEL BAJO</v>
      </c>
      <c r="B6270" s="8" t="s">
        <v>266</v>
      </c>
      <c r="C6270" s="8">
        <v>0</v>
      </c>
      <c r="D6270" t="s">
        <v>249</v>
      </c>
      <c r="E6270" s="24">
        <v>1.82409099065973</v>
      </c>
      <c r="F6270" s="24">
        <v>1.69776532300563</v>
      </c>
      <c r="G6270" s="24">
        <v>1.42132606371919</v>
      </c>
      <c r="H6270" s="9">
        <v>0</v>
      </c>
    </row>
    <row r="6271" spans="1:8" x14ac:dyDescent="0.35">
      <c r="A6271" s="8" t="str">
        <f t="shared" si="207"/>
        <v>Consumo per cápita (kg ó litros por individuo)Lechugas Ing.HOMBRE</v>
      </c>
      <c r="B6271" s="8" t="s">
        <v>266</v>
      </c>
      <c r="C6271" s="8">
        <v>0</v>
      </c>
      <c r="D6271" t="s">
        <v>166</v>
      </c>
      <c r="E6271" s="24">
        <v>1.9533029185153401</v>
      </c>
      <c r="F6271" s="24">
        <v>1.91777343628814</v>
      </c>
      <c r="G6271" s="24">
        <v>1.87815356793733</v>
      </c>
      <c r="H6271" s="9">
        <v>0</v>
      </c>
    </row>
    <row r="6272" spans="1:8" x14ac:dyDescent="0.35">
      <c r="A6272" s="8" t="str">
        <f t="shared" si="207"/>
        <v>Consumo per cápita (kg ó litros por individuo)Lechugas Ing.MUJER</v>
      </c>
      <c r="B6272" s="8" t="s">
        <v>266</v>
      </c>
      <c r="C6272" s="8">
        <v>0</v>
      </c>
      <c r="D6272" t="s">
        <v>167</v>
      </c>
      <c r="E6272" s="24">
        <v>1.99170739417013</v>
      </c>
      <c r="F6272" s="24">
        <v>2.09734865833263</v>
      </c>
      <c r="G6272" s="24">
        <v>1.87307123045899</v>
      </c>
      <c r="H6272" s="9">
        <v>0</v>
      </c>
    </row>
    <row r="6273" spans="1:8" x14ac:dyDescent="0.35">
      <c r="A6273" s="8" t="str">
        <f t="shared" ref="A6273:A6302" si="208">$I$4683&amp;$C$6273&amp;D6273</f>
        <v>Consumo per cápita (kg ó litros por individuo)Setas Ing.T.ESPAÑA</v>
      </c>
      <c r="B6273" s="8" t="s">
        <v>266</v>
      </c>
      <c r="C6273" s="8" t="s">
        <v>113</v>
      </c>
      <c r="D6273" t="s">
        <v>138</v>
      </c>
      <c r="E6273" s="24">
        <v>0.52500570120753398</v>
      </c>
      <c r="F6273" s="24">
        <v>0.50160528575369201</v>
      </c>
      <c r="G6273" s="24">
        <v>0.464307804852442</v>
      </c>
      <c r="H6273" s="9">
        <v>0</v>
      </c>
    </row>
    <row r="6274" spans="1:8" x14ac:dyDescent="0.35">
      <c r="A6274" s="8" t="str">
        <f t="shared" si="208"/>
        <v>Consumo per cápita (kg ó litros por individuo)Setas Ing.BCN AM</v>
      </c>
      <c r="B6274" s="8" t="s">
        <v>266</v>
      </c>
      <c r="C6274" s="8">
        <v>0</v>
      </c>
      <c r="D6274" t="s">
        <v>140</v>
      </c>
      <c r="E6274" s="24">
        <v>0.45068612139295799</v>
      </c>
      <c r="F6274" s="24">
        <v>0.47588571386593398</v>
      </c>
      <c r="G6274" s="24">
        <v>0.47077976607479</v>
      </c>
      <c r="H6274" s="9">
        <v>0</v>
      </c>
    </row>
    <row r="6275" spans="1:8" x14ac:dyDescent="0.35">
      <c r="A6275" s="8" t="str">
        <f t="shared" si="208"/>
        <v>Consumo per cápita (kg ó litros por individuo)Setas Ing.REST.CAT ARAGON</v>
      </c>
      <c r="B6275" s="8" t="s">
        <v>266</v>
      </c>
      <c r="C6275" s="8">
        <v>0</v>
      </c>
      <c r="D6275" t="s">
        <v>141</v>
      </c>
      <c r="E6275" s="24">
        <v>0.53845889649349798</v>
      </c>
      <c r="F6275" s="24">
        <v>0.50381628067849404</v>
      </c>
      <c r="G6275" s="24">
        <v>0.55347817669247401</v>
      </c>
      <c r="H6275" s="9">
        <v>0</v>
      </c>
    </row>
    <row r="6276" spans="1:8" x14ac:dyDescent="0.35">
      <c r="A6276" s="8" t="str">
        <f t="shared" si="208"/>
        <v>Consumo per cápita (kg ó litros por individuo)Setas Ing.LEVANTE</v>
      </c>
      <c r="B6276" s="8" t="s">
        <v>266</v>
      </c>
      <c r="C6276" s="8">
        <v>0</v>
      </c>
      <c r="D6276" t="s">
        <v>142</v>
      </c>
      <c r="E6276" s="24">
        <v>0.65803281658503998</v>
      </c>
      <c r="F6276" s="24">
        <v>0.57372389631225595</v>
      </c>
      <c r="G6276" s="24">
        <v>0.470593851985946</v>
      </c>
      <c r="H6276" s="9">
        <v>0</v>
      </c>
    </row>
    <row r="6277" spans="1:8" x14ac:dyDescent="0.35">
      <c r="A6277" s="8" t="str">
        <f t="shared" si="208"/>
        <v>Consumo per cápita (kg ó litros por individuo)Setas Ing.ANDALUCIA</v>
      </c>
      <c r="B6277" s="8" t="s">
        <v>266</v>
      </c>
      <c r="C6277" s="8">
        <v>0</v>
      </c>
      <c r="D6277" t="s">
        <v>143</v>
      </c>
      <c r="E6277" s="24">
        <v>0.53317994108928801</v>
      </c>
      <c r="F6277" s="24">
        <v>0.481253281471344</v>
      </c>
      <c r="G6277" s="24">
        <v>0.45694819542880799</v>
      </c>
      <c r="H6277" s="9">
        <v>0</v>
      </c>
    </row>
    <row r="6278" spans="1:8" x14ac:dyDescent="0.35">
      <c r="A6278" s="8" t="str">
        <f t="shared" si="208"/>
        <v>Consumo per cápita (kg ó litros por individuo)Setas Ing.MDD AM</v>
      </c>
      <c r="B6278" s="8" t="s">
        <v>266</v>
      </c>
      <c r="C6278" s="8">
        <v>0</v>
      </c>
      <c r="D6278" t="s">
        <v>144</v>
      </c>
      <c r="E6278" s="24">
        <v>0.59061330375483601</v>
      </c>
      <c r="F6278" s="24">
        <v>0.63215723654385303</v>
      </c>
      <c r="G6278" s="24">
        <v>0.50230665601542501</v>
      </c>
      <c r="H6278" s="9">
        <v>0</v>
      </c>
    </row>
    <row r="6279" spans="1:8" x14ac:dyDescent="0.35">
      <c r="A6279" s="8" t="str">
        <f t="shared" si="208"/>
        <v>Consumo per cápita (kg ó litros por individuo)Setas Ing.RTO CENTRO</v>
      </c>
      <c r="B6279" s="8" t="s">
        <v>266</v>
      </c>
      <c r="C6279" s="8">
        <v>0</v>
      </c>
      <c r="D6279" t="s">
        <v>145</v>
      </c>
      <c r="E6279" s="24">
        <v>0.42394337597478399</v>
      </c>
      <c r="F6279" s="24">
        <v>0.49648936667706001</v>
      </c>
      <c r="G6279" s="24">
        <v>0.39016447851666503</v>
      </c>
      <c r="H6279" s="9">
        <v>0</v>
      </c>
    </row>
    <row r="6280" spans="1:8" x14ac:dyDescent="0.35">
      <c r="A6280" s="8" t="str">
        <f t="shared" si="208"/>
        <v>Consumo per cápita (kg ó litros por individuo)Setas Ing.NORTE-CENTRO</v>
      </c>
      <c r="B6280" s="8" t="s">
        <v>266</v>
      </c>
      <c r="C6280" s="8">
        <v>0</v>
      </c>
      <c r="D6280" t="s">
        <v>146</v>
      </c>
      <c r="E6280" s="24">
        <v>0.50208610025878198</v>
      </c>
      <c r="F6280" s="24">
        <v>0.38787925292569297</v>
      </c>
      <c r="G6280" s="24">
        <v>0.47673405180331802</v>
      </c>
      <c r="H6280" s="9">
        <v>0</v>
      </c>
    </row>
    <row r="6281" spans="1:8" x14ac:dyDescent="0.35">
      <c r="A6281" s="8" t="str">
        <f t="shared" si="208"/>
        <v>Consumo per cápita (kg ó litros por individuo)Setas Ing.NOROESTE</v>
      </c>
      <c r="B6281" s="8" t="s">
        <v>266</v>
      </c>
      <c r="C6281" s="8">
        <v>0</v>
      </c>
      <c r="D6281" t="s">
        <v>147</v>
      </c>
      <c r="E6281" s="24">
        <v>0.36836964081019202</v>
      </c>
      <c r="F6281" s="24">
        <v>0.37492008173699898</v>
      </c>
      <c r="G6281" s="24">
        <v>0.33819017113648198</v>
      </c>
      <c r="H6281" s="9">
        <v>0</v>
      </c>
    </row>
    <row r="6282" spans="1:8" x14ac:dyDescent="0.35">
      <c r="A6282" s="8" t="str">
        <f t="shared" si="208"/>
        <v>Consumo per cápita (kg ó litros por individuo)Setas Ing.&lt;2MIL</v>
      </c>
      <c r="B6282" s="8" t="s">
        <v>266</v>
      </c>
      <c r="C6282" s="8">
        <v>0</v>
      </c>
      <c r="D6282" t="s">
        <v>148</v>
      </c>
      <c r="E6282" s="24">
        <v>0.51737603198906101</v>
      </c>
      <c r="F6282" s="24">
        <v>0.540592071709454</v>
      </c>
      <c r="G6282" s="24">
        <v>0.37308745646633001</v>
      </c>
      <c r="H6282" s="9">
        <v>0</v>
      </c>
    </row>
    <row r="6283" spans="1:8" x14ac:dyDescent="0.35">
      <c r="A6283" s="8" t="str">
        <f t="shared" si="208"/>
        <v>Consumo per cápita (kg ó litros por individuo)Setas Ing.2-5MIL</v>
      </c>
      <c r="B6283" s="8" t="s">
        <v>266</v>
      </c>
      <c r="C6283" s="8">
        <v>0</v>
      </c>
      <c r="D6283" t="s">
        <v>149</v>
      </c>
      <c r="E6283" s="24">
        <v>0.38259498929543201</v>
      </c>
      <c r="F6283" s="24">
        <v>0.24202086731452199</v>
      </c>
      <c r="G6283" s="24">
        <v>0.42622225798299102</v>
      </c>
      <c r="H6283" s="9">
        <v>0</v>
      </c>
    </row>
    <row r="6284" spans="1:8" x14ac:dyDescent="0.35">
      <c r="A6284" s="8" t="str">
        <f t="shared" si="208"/>
        <v>Consumo per cápita (kg ó litros por individuo)Setas Ing.5-10MIL</v>
      </c>
      <c r="B6284" s="8" t="s">
        <v>266</v>
      </c>
      <c r="C6284" s="8">
        <v>0</v>
      </c>
      <c r="D6284" t="s">
        <v>150</v>
      </c>
      <c r="E6284" s="24">
        <v>0.49719519699011999</v>
      </c>
      <c r="F6284" s="24">
        <v>0.50012411254630196</v>
      </c>
      <c r="G6284" s="24">
        <v>0.47801452713760001</v>
      </c>
      <c r="H6284" s="9">
        <v>0</v>
      </c>
    </row>
    <row r="6285" spans="1:8" x14ac:dyDescent="0.35">
      <c r="A6285" s="8" t="str">
        <f t="shared" si="208"/>
        <v>Consumo per cápita (kg ó litros por individuo)Setas Ing.10-30MIL</v>
      </c>
      <c r="B6285" s="8" t="s">
        <v>266</v>
      </c>
      <c r="C6285" s="8">
        <v>0</v>
      </c>
      <c r="D6285" t="s">
        <v>151</v>
      </c>
      <c r="E6285" s="24">
        <v>0.43981507880318599</v>
      </c>
      <c r="F6285" s="24">
        <v>0.48155810586666498</v>
      </c>
      <c r="G6285" s="24">
        <v>0.53644909420553299</v>
      </c>
      <c r="H6285" s="9">
        <v>0</v>
      </c>
    </row>
    <row r="6286" spans="1:8" x14ac:dyDescent="0.35">
      <c r="A6286" s="8" t="str">
        <f t="shared" si="208"/>
        <v>Consumo per cápita (kg ó litros por individuo)Setas Ing.30-100MIL</v>
      </c>
      <c r="B6286" s="8" t="s">
        <v>266</v>
      </c>
      <c r="C6286" s="8">
        <v>0</v>
      </c>
      <c r="D6286" t="s">
        <v>152</v>
      </c>
      <c r="E6286" s="24">
        <v>0.51200020223131304</v>
      </c>
      <c r="F6286" s="24">
        <v>0.57028368275970298</v>
      </c>
      <c r="G6286" s="24">
        <v>0.50680696346232701</v>
      </c>
      <c r="H6286" s="9">
        <v>0</v>
      </c>
    </row>
    <row r="6287" spans="1:8" x14ac:dyDescent="0.35">
      <c r="A6287" s="8" t="str">
        <f t="shared" si="208"/>
        <v>Consumo per cápita (kg ó litros por individuo)Setas Ing.100-200MIL</v>
      </c>
      <c r="B6287" s="8" t="s">
        <v>266</v>
      </c>
      <c r="C6287" s="8">
        <v>0</v>
      </c>
      <c r="D6287" t="s">
        <v>153</v>
      </c>
      <c r="E6287" s="24">
        <v>0.61024052241007298</v>
      </c>
      <c r="F6287" s="24">
        <v>0.53529562936849795</v>
      </c>
      <c r="G6287" s="24">
        <v>0.36582146302094198</v>
      </c>
      <c r="H6287" s="9">
        <v>0</v>
      </c>
    </row>
    <row r="6288" spans="1:8" x14ac:dyDescent="0.35">
      <c r="A6288" s="8" t="str">
        <f t="shared" si="208"/>
        <v>Consumo per cápita (kg ó litros por individuo)Setas Ing.200-500MIL</v>
      </c>
      <c r="B6288" s="8" t="s">
        <v>266</v>
      </c>
      <c r="C6288" s="8">
        <v>0</v>
      </c>
      <c r="D6288" t="s">
        <v>154</v>
      </c>
      <c r="E6288" s="24">
        <v>0.667617240839954</v>
      </c>
      <c r="F6288" s="24">
        <v>0.59513322826053106</v>
      </c>
      <c r="G6288" s="24">
        <v>0.55839315370357201</v>
      </c>
      <c r="H6288" s="9">
        <v>0</v>
      </c>
    </row>
    <row r="6289" spans="1:8" x14ac:dyDescent="0.35">
      <c r="A6289" s="8" t="str">
        <f t="shared" si="208"/>
        <v>Consumo per cápita (kg ó litros por individuo)Setas Ing.&gt;500MIL</v>
      </c>
      <c r="B6289" s="8" t="s">
        <v>266</v>
      </c>
      <c r="C6289" s="8">
        <v>0</v>
      </c>
      <c r="D6289" t="s">
        <v>155</v>
      </c>
      <c r="E6289" s="24">
        <v>0.54404817408002004</v>
      </c>
      <c r="F6289" s="24">
        <v>0.43765707606039</v>
      </c>
      <c r="G6289" s="24">
        <v>0.36253259368306401</v>
      </c>
      <c r="H6289" s="9">
        <v>0</v>
      </c>
    </row>
    <row r="6290" spans="1:8" x14ac:dyDescent="0.35">
      <c r="A6290" s="8" t="str">
        <f t="shared" si="208"/>
        <v>Consumo per cápita (kg ó litros por individuo)Setas Ing.DE 15 A 19 AÑOS</v>
      </c>
      <c r="B6290" s="8" t="s">
        <v>266</v>
      </c>
      <c r="C6290" s="8">
        <v>0</v>
      </c>
      <c r="D6290" t="s">
        <v>156</v>
      </c>
      <c r="E6290" s="24">
        <v>0.195635406988695</v>
      </c>
      <c r="F6290" s="24">
        <v>5.4592078411424098E-2</v>
      </c>
      <c r="G6290" s="24">
        <v>4.3165710886243602E-2</v>
      </c>
      <c r="H6290" s="9">
        <v>0</v>
      </c>
    </row>
    <row r="6291" spans="1:8" x14ac:dyDescent="0.35">
      <c r="A6291" s="8" t="str">
        <f t="shared" si="208"/>
        <v>Consumo per cápita (kg ó litros por individuo)Setas Ing.DE 20 A 24 AÑOS</v>
      </c>
      <c r="B6291" s="8" t="s">
        <v>266</v>
      </c>
      <c r="C6291" s="8">
        <v>0</v>
      </c>
      <c r="D6291" t="s">
        <v>157</v>
      </c>
      <c r="E6291" s="24">
        <v>0.25566307494685497</v>
      </c>
      <c r="F6291" s="24">
        <v>9.3379387914366105E-2</v>
      </c>
      <c r="G6291" s="24">
        <v>0.18493101496409201</v>
      </c>
      <c r="H6291" s="9">
        <v>0</v>
      </c>
    </row>
    <row r="6292" spans="1:8" x14ac:dyDescent="0.35">
      <c r="A6292" s="8" t="str">
        <f t="shared" si="208"/>
        <v>Consumo per cápita (kg ó litros por individuo)Setas Ing.DE 25 A 34 AÑOS</v>
      </c>
      <c r="B6292" s="8" t="s">
        <v>266</v>
      </c>
      <c r="C6292" s="8">
        <v>0</v>
      </c>
      <c r="D6292" t="s">
        <v>158</v>
      </c>
      <c r="E6292" s="24">
        <v>0.448224865222969</v>
      </c>
      <c r="F6292" s="24">
        <v>0.38840874477885801</v>
      </c>
      <c r="G6292" s="24">
        <v>0.40414627598433001</v>
      </c>
      <c r="H6292" s="9">
        <v>0</v>
      </c>
    </row>
    <row r="6293" spans="1:8" x14ac:dyDescent="0.35">
      <c r="A6293" s="8" t="str">
        <f t="shared" si="208"/>
        <v>Consumo per cápita (kg ó litros por individuo)Setas Ing.DE 35 A 49 AÑOS</v>
      </c>
      <c r="B6293" s="8" t="s">
        <v>266</v>
      </c>
      <c r="C6293" s="8">
        <v>0</v>
      </c>
      <c r="D6293" t="s">
        <v>159</v>
      </c>
      <c r="E6293" s="24">
        <v>0.43991668037528903</v>
      </c>
      <c r="F6293" s="24">
        <v>0.46613310180144202</v>
      </c>
      <c r="G6293" s="24">
        <v>0.40995281741329898</v>
      </c>
      <c r="H6293" s="9">
        <v>0</v>
      </c>
    </row>
    <row r="6294" spans="1:8" x14ac:dyDescent="0.35">
      <c r="A6294" s="8" t="str">
        <f t="shared" si="208"/>
        <v>Consumo per cápita (kg ó litros por individuo)Setas Ing.DE 50 A 59 AÑOS</v>
      </c>
      <c r="B6294" s="8" t="s">
        <v>266</v>
      </c>
      <c r="C6294" s="8">
        <v>0</v>
      </c>
      <c r="D6294" t="s">
        <v>160</v>
      </c>
      <c r="E6294" s="24">
        <v>0.76348985288825999</v>
      </c>
      <c r="F6294" s="24">
        <v>0.74914079643154796</v>
      </c>
      <c r="G6294" s="24">
        <v>0.63826796243461303</v>
      </c>
      <c r="H6294" s="9">
        <v>0</v>
      </c>
    </row>
    <row r="6295" spans="1:8" x14ac:dyDescent="0.35">
      <c r="A6295" s="8" t="str">
        <f t="shared" si="208"/>
        <v>Consumo per cápita (kg ó litros por individuo)Setas Ing.DE 60 A 75 AÑOS</v>
      </c>
      <c r="B6295" s="8" t="s">
        <v>266</v>
      </c>
      <c r="C6295" s="8">
        <v>0</v>
      </c>
      <c r="D6295" t="s">
        <v>161</v>
      </c>
      <c r="E6295" s="24">
        <v>0.65425963297346101</v>
      </c>
      <c r="F6295" s="24">
        <v>0.65936572234336099</v>
      </c>
      <c r="G6295" s="24">
        <v>0.63018662996441199</v>
      </c>
      <c r="H6295" s="9">
        <v>0</v>
      </c>
    </row>
    <row r="6296" spans="1:8" x14ac:dyDescent="0.35">
      <c r="A6296" s="8" t="str">
        <f t="shared" si="208"/>
        <v>Consumo per cápita (kg ó litros por individuo)Setas Ing.NIVEL ALTO</v>
      </c>
      <c r="B6296" s="8" t="s">
        <v>266</v>
      </c>
      <c r="C6296" s="8">
        <v>0</v>
      </c>
      <c r="D6296" t="s">
        <v>245</v>
      </c>
      <c r="E6296" s="24">
        <v>0.57631211180631603</v>
      </c>
      <c r="F6296" s="24">
        <v>0.57137667092351696</v>
      </c>
      <c r="G6296" s="24">
        <v>0.537123714454254</v>
      </c>
      <c r="H6296" s="9">
        <v>0</v>
      </c>
    </row>
    <row r="6297" spans="1:8" x14ac:dyDescent="0.35">
      <c r="A6297" s="8" t="str">
        <f t="shared" si="208"/>
        <v>Consumo per cápita (kg ó litros por individuo)Setas Ing.NIVEL MEDIO ALTO</v>
      </c>
      <c r="B6297" s="8" t="s">
        <v>266</v>
      </c>
      <c r="C6297" s="8">
        <v>0</v>
      </c>
      <c r="D6297" t="s">
        <v>246</v>
      </c>
      <c r="E6297" s="24">
        <v>0.60658637346261701</v>
      </c>
      <c r="F6297" s="24">
        <v>0.480211603844302</v>
      </c>
      <c r="G6297" s="24">
        <v>0.48534678388595098</v>
      </c>
      <c r="H6297" s="9">
        <v>0</v>
      </c>
    </row>
    <row r="6298" spans="1:8" x14ac:dyDescent="0.35">
      <c r="A6298" s="8" t="str">
        <f t="shared" si="208"/>
        <v>Consumo per cápita (kg ó litros por individuo)Setas Ing.NIVEL MEDIO</v>
      </c>
      <c r="B6298" s="8" t="s">
        <v>266</v>
      </c>
      <c r="C6298" s="8">
        <v>0</v>
      </c>
      <c r="D6298" t="s">
        <v>247</v>
      </c>
      <c r="E6298" s="24">
        <v>0.56156213283811596</v>
      </c>
      <c r="F6298" s="24">
        <v>0.53167141916648797</v>
      </c>
      <c r="G6298" s="24">
        <v>0.47941521626714201</v>
      </c>
      <c r="H6298" s="9">
        <v>0</v>
      </c>
    </row>
    <row r="6299" spans="1:8" x14ac:dyDescent="0.35">
      <c r="A6299" s="8" t="str">
        <f t="shared" si="208"/>
        <v>Consumo per cápita (kg ó litros por individuo)Setas Ing.NIVEL MEDIO BAJO</v>
      </c>
      <c r="B6299" s="8" t="s">
        <v>266</v>
      </c>
      <c r="C6299" s="8">
        <v>0</v>
      </c>
      <c r="D6299" t="s">
        <v>248</v>
      </c>
      <c r="E6299" s="24">
        <v>0.44343588608568502</v>
      </c>
      <c r="F6299" s="24">
        <v>0.46468285618989602</v>
      </c>
      <c r="G6299" s="24">
        <v>0.47735388912244803</v>
      </c>
      <c r="H6299" s="9">
        <v>0</v>
      </c>
    </row>
    <row r="6300" spans="1:8" x14ac:dyDescent="0.35">
      <c r="A6300" s="8" t="str">
        <f t="shared" si="208"/>
        <v>Consumo per cápita (kg ó litros por individuo)Setas Ing.NIVEL BAJO</v>
      </c>
      <c r="B6300" s="8" t="s">
        <v>266</v>
      </c>
      <c r="C6300" s="8">
        <v>0</v>
      </c>
      <c r="D6300" t="s">
        <v>249</v>
      </c>
      <c r="E6300" s="24">
        <v>0.43329155846739897</v>
      </c>
      <c r="F6300" s="24">
        <v>0.43599230271831302</v>
      </c>
      <c r="G6300" s="24">
        <v>0.34960460238570301</v>
      </c>
      <c r="H6300" s="9">
        <v>0</v>
      </c>
    </row>
    <row r="6301" spans="1:8" x14ac:dyDescent="0.35">
      <c r="A6301" s="8" t="str">
        <f t="shared" si="208"/>
        <v>Consumo per cápita (kg ó litros por individuo)Setas Ing.HOMBRE</v>
      </c>
      <c r="B6301" s="8" t="s">
        <v>266</v>
      </c>
      <c r="C6301" s="8">
        <v>0</v>
      </c>
      <c r="D6301" t="s">
        <v>166</v>
      </c>
      <c r="E6301" s="24">
        <v>0.47612673112044102</v>
      </c>
      <c r="F6301" s="24">
        <v>0.45754606536348902</v>
      </c>
      <c r="G6301" s="24">
        <v>0.42492702273016703</v>
      </c>
      <c r="H6301" s="9">
        <v>0</v>
      </c>
    </row>
    <row r="6302" spans="1:8" x14ac:dyDescent="0.35">
      <c r="A6302" s="8" t="str">
        <f t="shared" si="208"/>
        <v>Consumo per cápita (kg ó litros por individuo)Setas Ing.MUJER</v>
      </c>
      <c r="B6302" s="8" t="s">
        <v>266</v>
      </c>
      <c r="C6302" s="8">
        <v>0</v>
      </c>
      <c r="D6302" t="s">
        <v>167</v>
      </c>
      <c r="E6302" s="24">
        <v>0.57330154697339097</v>
      </c>
      <c r="F6302" s="24">
        <v>0.54506682628990399</v>
      </c>
      <c r="G6302" s="24">
        <v>0.50322848621571004</v>
      </c>
      <c r="H6302" s="9">
        <v>0</v>
      </c>
    </row>
    <row r="6303" spans="1:8" x14ac:dyDescent="0.35">
      <c r="A6303" s="8" t="str">
        <f t="shared" ref="A6303:A6332" si="209">$I$4683&amp;$C$6303&amp;D6303</f>
        <v>Consumo per cápita (kg ó litros por individuo)Esparragos Ing.T.ESPAÑA</v>
      </c>
      <c r="B6303" s="8" t="s">
        <v>266</v>
      </c>
      <c r="C6303" s="8" t="s">
        <v>114</v>
      </c>
      <c r="D6303" t="s">
        <v>138</v>
      </c>
      <c r="E6303" s="24">
        <v>7.9252698451931905E-2</v>
      </c>
      <c r="F6303" s="24">
        <v>8.0159784008773605E-2</v>
      </c>
      <c r="G6303" s="24">
        <v>8.7484898662303204E-2</v>
      </c>
      <c r="H6303" s="9">
        <v>0</v>
      </c>
    </row>
    <row r="6304" spans="1:8" x14ac:dyDescent="0.35">
      <c r="A6304" s="8" t="str">
        <f t="shared" si="209"/>
        <v>Consumo per cápita (kg ó litros por individuo)Esparragos Ing.BCN AM</v>
      </c>
      <c r="B6304" s="8" t="s">
        <v>266</v>
      </c>
      <c r="C6304" s="8">
        <v>0</v>
      </c>
      <c r="D6304" t="s">
        <v>140</v>
      </c>
      <c r="E6304" s="24">
        <v>5.0712171533911402E-2</v>
      </c>
      <c r="F6304" s="24">
        <v>6.45549167180796E-2</v>
      </c>
      <c r="G6304" s="24">
        <v>8.0061661386615704E-2</v>
      </c>
      <c r="H6304" s="9">
        <v>0</v>
      </c>
    </row>
    <row r="6305" spans="1:8" x14ac:dyDescent="0.35">
      <c r="A6305" s="8" t="str">
        <f t="shared" si="209"/>
        <v>Consumo per cápita (kg ó litros por individuo)Esparragos Ing.REST.CAT ARAGON</v>
      </c>
      <c r="B6305" s="8" t="s">
        <v>266</v>
      </c>
      <c r="C6305" s="8">
        <v>0</v>
      </c>
      <c r="D6305" t="s">
        <v>141</v>
      </c>
      <c r="E6305" s="24">
        <v>9.3089453083376003E-2</v>
      </c>
      <c r="F6305" s="24">
        <v>6.4181103346545504E-2</v>
      </c>
      <c r="G6305" s="24">
        <v>6.8877880378324194E-2</v>
      </c>
      <c r="H6305" s="9">
        <v>0</v>
      </c>
    </row>
    <row r="6306" spans="1:8" x14ac:dyDescent="0.35">
      <c r="A6306" s="8" t="str">
        <f t="shared" si="209"/>
        <v>Consumo per cápita (kg ó litros por individuo)Esparragos Ing.LEVANTE</v>
      </c>
      <c r="B6306" s="8" t="s">
        <v>266</v>
      </c>
      <c r="C6306" s="8">
        <v>0</v>
      </c>
      <c r="D6306" t="s">
        <v>142</v>
      </c>
      <c r="E6306" s="24">
        <v>6.9719059095801797E-2</v>
      </c>
      <c r="F6306" s="24">
        <v>7.0640618876295996E-2</v>
      </c>
      <c r="G6306" s="24">
        <v>7.5177020203122599E-2</v>
      </c>
      <c r="H6306" s="9">
        <v>0</v>
      </c>
    </row>
    <row r="6307" spans="1:8" x14ac:dyDescent="0.35">
      <c r="A6307" s="8" t="str">
        <f t="shared" si="209"/>
        <v>Consumo per cápita (kg ó litros por individuo)Esparragos Ing.ANDALUCIA</v>
      </c>
      <c r="B6307" s="8" t="s">
        <v>266</v>
      </c>
      <c r="C6307" s="8">
        <v>0</v>
      </c>
      <c r="D6307" t="s">
        <v>143</v>
      </c>
      <c r="E6307" s="24">
        <v>5.9476455149975502E-2</v>
      </c>
      <c r="F6307" s="24">
        <v>6.3539167306802702E-2</v>
      </c>
      <c r="G6307" s="24">
        <v>6.20574298063876E-2</v>
      </c>
      <c r="H6307" s="9">
        <v>0</v>
      </c>
    </row>
    <row r="6308" spans="1:8" x14ac:dyDescent="0.35">
      <c r="A6308" s="8" t="str">
        <f t="shared" si="209"/>
        <v>Consumo per cápita (kg ó litros por individuo)Esparragos Ing.MDD AM</v>
      </c>
      <c r="B6308" s="8" t="s">
        <v>266</v>
      </c>
      <c r="C6308" s="8">
        <v>0</v>
      </c>
      <c r="D6308" t="s">
        <v>144</v>
      </c>
      <c r="E6308" s="24">
        <v>0.142520850307398</v>
      </c>
      <c r="F6308" s="24">
        <v>0.109624607161426</v>
      </c>
      <c r="G6308" s="24">
        <v>0.116823351763225</v>
      </c>
      <c r="H6308" s="9">
        <v>0</v>
      </c>
    </row>
    <row r="6309" spans="1:8" x14ac:dyDescent="0.35">
      <c r="A6309" s="8" t="str">
        <f t="shared" si="209"/>
        <v>Consumo per cápita (kg ó litros por individuo)Esparragos Ing.RTO CENTRO</v>
      </c>
      <c r="B6309" s="8" t="s">
        <v>266</v>
      </c>
      <c r="C6309" s="8">
        <v>0</v>
      </c>
      <c r="D6309" t="s">
        <v>145</v>
      </c>
      <c r="E6309" s="24">
        <v>8.9780108708364004E-2</v>
      </c>
      <c r="F6309" s="24">
        <v>0.16163484337294301</v>
      </c>
      <c r="G6309" s="24">
        <v>0.14763186284319799</v>
      </c>
      <c r="H6309" s="9">
        <v>0</v>
      </c>
    </row>
    <row r="6310" spans="1:8" x14ac:dyDescent="0.35">
      <c r="A6310" s="8" t="str">
        <f t="shared" si="209"/>
        <v>Consumo per cápita (kg ó litros por individuo)Esparragos Ing.NORTE-CENTRO</v>
      </c>
      <c r="B6310" s="8" t="s">
        <v>266</v>
      </c>
      <c r="C6310" s="8">
        <v>0</v>
      </c>
      <c r="D6310" t="s">
        <v>146</v>
      </c>
      <c r="E6310" s="24">
        <v>8.8841618807491404E-2</v>
      </c>
      <c r="F6310" s="24">
        <v>7.1583414629262099E-2</v>
      </c>
      <c r="G6310" s="24">
        <v>0.114062939218289</v>
      </c>
      <c r="H6310" s="9">
        <v>0</v>
      </c>
    </row>
    <row r="6311" spans="1:8" x14ac:dyDescent="0.35">
      <c r="A6311" s="8" t="str">
        <f t="shared" si="209"/>
        <v>Consumo per cápita (kg ó litros por individuo)Esparragos Ing.NOROESTE</v>
      </c>
      <c r="B6311" s="8" t="s">
        <v>266</v>
      </c>
      <c r="C6311" s="8">
        <v>0</v>
      </c>
      <c r="D6311" t="s">
        <v>147</v>
      </c>
      <c r="E6311" s="24">
        <v>3.5993157950790701E-2</v>
      </c>
      <c r="F6311" s="24">
        <v>5.1673209222119397E-2</v>
      </c>
      <c r="G6311" s="24">
        <v>6.5413775947376906E-2</v>
      </c>
      <c r="H6311" s="9">
        <v>0</v>
      </c>
    </row>
    <row r="6312" spans="1:8" x14ac:dyDescent="0.35">
      <c r="A6312" s="8" t="str">
        <f t="shared" si="209"/>
        <v>Consumo per cápita (kg ó litros por individuo)Esparragos Ing.&lt;2MIL</v>
      </c>
      <c r="B6312" s="8" t="s">
        <v>266</v>
      </c>
      <c r="C6312" s="8">
        <v>0</v>
      </c>
      <c r="D6312" t="s">
        <v>148</v>
      </c>
      <c r="E6312" s="24">
        <v>5.6964432415505202E-2</v>
      </c>
      <c r="F6312" s="24">
        <v>0.12067767577117899</v>
      </c>
      <c r="G6312" s="24">
        <v>0.16471885272126999</v>
      </c>
      <c r="H6312" s="9">
        <v>0</v>
      </c>
    </row>
    <row r="6313" spans="1:8" x14ac:dyDescent="0.35">
      <c r="A6313" s="8" t="str">
        <f t="shared" si="209"/>
        <v>Consumo per cápita (kg ó litros por individuo)Esparragos Ing.2-5MIL</v>
      </c>
      <c r="B6313" s="8" t="s">
        <v>266</v>
      </c>
      <c r="C6313" s="8">
        <v>0</v>
      </c>
      <c r="D6313" t="s">
        <v>149</v>
      </c>
      <c r="E6313" s="24">
        <v>7.3696737281254907E-2</v>
      </c>
      <c r="F6313" s="24">
        <v>3.9212279495095301E-2</v>
      </c>
      <c r="G6313" s="24">
        <v>2.4907811429278399E-2</v>
      </c>
      <c r="H6313" s="9">
        <v>0</v>
      </c>
    </row>
    <row r="6314" spans="1:8" x14ac:dyDescent="0.35">
      <c r="A6314" s="8" t="str">
        <f t="shared" si="209"/>
        <v>Consumo per cápita (kg ó litros por individuo)Esparragos Ing.5-10MIL</v>
      </c>
      <c r="B6314" s="8" t="s">
        <v>266</v>
      </c>
      <c r="C6314" s="8">
        <v>0</v>
      </c>
      <c r="D6314" t="s">
        <v>150</v>
      </c>
      <c r="E6314" s="24">
        <v>9.7929370930010501E-2</v>
      </c>
      <c r="F6314" s="24">
        <v>9.2453736768512707E-2</v>
      </c>
      <c r="G6314" s="24">
        <v>0.14881776776660499</v>
      </c>
      <c r="H6314" s="9">
        <v>0</v>
      </c>
    </row>
    <row r="6315" spans="1:8" x14ac:dyDescent="0.35">
      <c r="A6315" s="8" t="str">
        <f t="shared" si="209"/>
        <v>Consumo per cápita (kg ó litros por individuo)Esparragos Ing.10-30MIL</v>
      </c>
      <c r="B6315" s="8" t="s">
        <v>266</v>
      </c>
      <c r="C6315" s="8">
        <v>0</v>
      </c>
      <c r="D6315" t="s">
        <v>151</v>
      </c>
      <c r="E6315" s="24">
        <v>4.5293904870653899E-2</v>
      </c>
      <c r="F6315" s="24">
        <v>8.5088573739055207E-2</v>
      </c>
      <c r="G6315" s="24">
        <v>7.4230136064670896E-2</v>
      </c>
      <c r="H6315" s="9">
        <v>0</v>
      </c>
    </row>
    <row r="6316" spans="1:8" x14ac:dyDescent="0.35">
      <c r="A6316" s="8" t="str">
        <f t="shared" si="209"/>
        <v>Consumo per cápita (kg ó litros por individuo)Esparragos Ing.30-100MIL</v>
      </c>
      <c r="B6316" s="8" t="s">
        <v>266</v>
      </c>
      <c r="C6316" s="8">
        <v>0</v>
      </c>
      <c r="D6316" t="s">
        <v>152</v>
      </c>
      <c r="E6316" s="24">
        <v>7.2876710111183393E-2</v>
      </c>
      <c r="F6316" s="24">
        <v>9.4740936238679394E-2</v>
      </c>
      <c r="G6316" s="24">
        <v>9.3109373758857999E-2</v>
      </c>
      <c r="H6316" s="9">
        <v>0</v>
      </c>
    </row>
    <row r="6317" spans="1:8" x14ac:dyDescent="0.35">
      <c r="A6317" s="8" t="str">
        <f t="shared" si="209"/>
        <v>Consumo per cápita (kg ó litros por individuo)Esparragos Ing.100-200MIL</v>
      </c>
      <c r="B6317" s="8" t="s">
        <v>266</v>
      </c>
      <c r="C6317" s="8">
        <v>0</v>
      </c>
      <c r="D6317" t="s">
        <v>153</v>
      </c>
      <c r="E6317" s="24">
        <v>0.11330006510288</v>
      </c>
      <c r="F6317" s="24">
        <v>9.8528906977312702E-2</v>
      </c>
      <c r="G6317" s="24">
        <v>8.7632947165794298E-2</v>
      </c>
      <c r="H6317" s="9">
        <v>0</v>
      </c>
    </row>
    <row r="6318" spans="1:8" x14ac:dyDescent="0.35">
      <c r="A6318" s="8" t="str">
        <f t="shared" si="209"/>
        <v>Consumo per cápita (kg ó litros por individuo)Esparragos Ing.200-500MIL</v>
      </c>
      <c r="B6318" s="8" t="s">
        <v>266</v>
      </c>
      <c r="C6318" s="8">
        <v>0</v>
      </c>
      <c r="D6318" t="s">
        <v>154</v>
      </c>
      <c r="E6318" s="24">
        <v>5.0935549825554802E-2</v>
      </c>
      <c r="F6318" s="24">
        <v>4.9652018065039299E-2</v>
      </c>
      <c r="G6318" s="24">
        <v>5.6188963574635799E-2</v>
      </c>
      <c r="H6318" s="9">
        <v>0</v>
      </c>
    </row>
    <row r="6319" spans="1:8" x14ac:dyDescent="0.35">
      <c r="A6319" s="8" t="str">
        <f t="shared" si="209"/>
        <v>Consumo per cápita (kg ó litros por individuo)Esparragos Ing.&gt;500MIL</v>
      </c>
      <c r="B6319" s="8" t="s">
        <v>266</v>
      </c>
      <c r="C6319" s="8">
        <v>0</v>
      </c>
      <c r="D6319" t="s">
        <v>155</v>
      </c>
      <c r="E6319" s="24">
        <v>0.1259113684075</v>
      </c>
      <c r="F6319" s="24">
        <v>6.4150546160809396E-2</v>
      </c>
      <c r="G6319" s="24">
        <v>8.6600803929511402E-2</v>
      </c>
      <c r="H6319" s="9">
        <v>0</v>
      </c>
    </row>
    <row r="6320" spans="1:8" x14ac:dyDescent="0.35">
      <c r="A6320" s="8" t="str">
        <f t="shared" si="209"/>
        <v>Consumo per cápita (kg ó litros por individuo)Esparragos Ing.DE 15 A 19 AÑOS</v>
      </c>
      <c r="B6320" s="8" t="s">
        <v>266</v>
      </c>
      <c r="C6320" s="8">
        <v>0</v>
      </c>
      <c r="D6320" t="s">
        <v>156</v>
      </c>
      <c r="E6320" s="24">
        <v>1.6542858541359999E-2</v>
      </c>
      <c r="F6320" s="24" t="s">
        <v>285</v>
      </c>
      <c r="G6320" s="24" t="s">
        <v>285</v>
      </c>
      <c r="H6320" s="9">
        <v>0</v>
      </c>
    </row>
    <row r="6321" spans="1:8" x14ac:dyDescent="0.35">
      <c r="A6321" s="8" t="str">
        <f t="shared" si="209"/>
        <v>Consumo per cápita (kg ó litros por individuo)Esparragos Ing.DE 20 A 24 AÑOS</v>
      </c>
      <c r="B6321" s="8" t="s">
        <v>266</v>
      </c>
      <c r="C6321" s="8">
        <v>0</v>
      </c>
      <c r="D6321" t="s">
        <v>157</v>
      </c>
      <c r="E6321" s="24" t="s">
        <v>285</v>
      </c>
      <c r="F6321" s="24">
        <v>1.3899192799635899E-3</v>
      </c>
      <c r="G6321" s="24">
        <v>3.3345112992563097E-2</v>
      </c>
      <c r="H6321" s="9">
        <v>0</v>
      </c>
    </row>
    <row r="6322" spans="1:8" x14ac:dyDescent="0.35">
      <c r="A6322" s="8" t="str">
        <f t="shared" si="209"/>
        <v>Consumo per cápita (kg ó litros por individuo)Esparragos Ing.DE 25 A 34 AÑOS</v>
      </c>
      <c r="B6322" s="8" t="s">
        <v>266</v>
      </c>
      <c r="C6322" s="8">
        <v>0</v>
      </c>
      <c r="D6322" t="s">
        <v>158</v>
      </c>
      <c r="E6322" s="24">
        <v>4.7352276594066198E-2</v>
      </c>
      <c r="F6322" s="24">
        <v>1.55804693314213E-2</v>
      </c>
      <c r="G6322" s="24">
        <v>2.0029292725595699E-2</v>
      </c>
      <c r="H6322" s="9">
        <v>0</v>
      </c>
    </row>
    <row r="6323" spans="1:8" x14ac:dyDescent="0.35">
      <c r="A6323" s="8" t="str">
        <f t="shared" si="209"/>
        <v>Consumo per cápita (kg ó litros por individuo)Esparragos Ing.DE 35 A 49 AÑOS</v>
      </c>
      <c r="B6323" s="8" t="s">
        <v>266</v>
      </c>
      <c r="C6323" s="8">
        <v>0</v>
      </c>
      <c r="D6323" t="s">
        <v>159</v>
      </c>
      <c r="E6323" s="24">
        <v>3.4705837495991501E-2</v>
      </c>
      <c r="F6323" s="24">
        <v>4.11280081115145E-2</v>
      </c>
      <c r="G6323" s="24">
        <v>4.4078110141388897E-2</v>
      </c>
      <c r="H6323" s="9">
        <v>0</v>
      </c>
    </row>
    <row r="6324" spans="1:8" x14ac:dyDescent="0.35">
      <c r="A6324" s="8" t="str">
        <f t="shared" si="209"/>
        <v>Consumo per cápita (kg ó litros por individuo)Esparragos Ing.DE 50 A 59 AÑOS</v>
      </c>
      <c r="B6324" s="8" t="s">
        <v>266</v>
      </c>
      <c r="C6324" s="8">
        <v>0</v>
      </c>
      <c r="D6324" t="s">
        <v>160</v>
      </c>
      <c r="E6324" s="24">
        <v>0.112397820554118</v>
      </c>
      <c r="F6324" s="24">
        <v>0.159113624069534</v>
      </c>
      <c r="G6324" s="24">
        <v>0.11460524162732599</v>
      </c>
      <c r="H6324" s="9">
        <v>0</v>
      </c>
    </row>
    <row r="6325" spans="1:8" x14ac:dyDescent="0.35">
      <c r="A6325" s="8" t="str">
        <f t="shared" si="209"/>
        <v>Consumo per cápita (kg ó litros por individuo)Esparragos Ing.DE 60 A 75 AÑOS</v>
      </c>
      <c r="B6325" s="8" t="s">
        <v>266</v>
      </c>
      <c r="C6325" s="8">
        <v>0</v>
      </c>
      <c r="D6325" t="s">
        <v>161</v>
      </c>
      <c r="E6325" s="24">
        <v>0.17030664228155201</v>
      </c>
      <c r="F6325" s="24">
        <v>0.14911177359810901</v>
      </c>
      <c r="G6325" s="24">
        <v>0.20188611049973801</v>
      </c>
      <c r="H6325" s="9">
        <v>0</v>
      </c>
    </row>
    <row r="6326" spans="1:8" x14ac:dyDescent="0.35">
      <c r="A6326" s="8" t="str">
        <f t="shared" si="209"/>
        <v>Consumo per cápita (kg ó litros por individuo)Esparragos Ing.NIVEL ALTO</v>
      </c>
      <c r="B6326" s="8" t="s">
        <v>266</v>
      </c>
      <c r="C6326" s="8">
        <v>0</v>
      </c>
      <c r="D6326" t="s">
        <v>245</v>
      </c>
      <c r="E6326" s="24">
        <v>0.113404103923589</v>
      </c>
      <c r="F6326" s="24">
        <v>0.106679315958062</v>
      </c>
      <c r="G6326" s="24">
        <v>9.0267280268479397E-2</v>
      </c>
      <c r="H6326" s="9">
        <v>0</v>
      </c>
    </row>
    <row r="6327" spans="1:8" x14ac:dyDescent="0.35">
      <c r="A6327" s="8" t="str">
        <f t="shared" si="209"/>
        <v>Consumo per cápita (kg ó litros por individuo)Esparragos Ing.NIVEL MEDIO ALTO</v>
      </c>
      <c r="B6327" s="8" t="s">
        <v>266</v>
      </c>
      <c r="C6327" s="8">
        <v>0</v>
      </c>
      <c r="D6327" t="s">
        <v>246</v>
      </c>
      <c r="E6327" s="24">
        <v>9.0358734837516094E-2</v>
      </c>
      <c r="F6327" s="24">
        <v>6.38391779596411E-2</v>
      </c>
      <c r="G6327" s="24">
        <v>7.4056370248362993E-2</v>
      </c>
      <c r="H6327" s="9">
        <v>0</v>
      </c>
    </row>
    <row r="6328" spans="1:8" x14ac:dyDescent="0.35">
      <c r="A6328" s="8" t="str">
        <f t="shared" si="209"/>
        <v>Consumo per cápita (kg ó litros por individuo)Esparragos Ing.NIVEL MEDIO</v>
      </c>
      <c r="B6328" s="8" t="s">
        <v>266</v>
      </c>
      <c r="C6328" s="8">
        <v>0</v>
      </c>
      <c r="D6328" t="s">
        <v>247</v>
      </c>
      <c r="E6328" s="24">
        <v>7.2794670415863905E-2</v>
      </c>
      <c r="F6328" s="24">
        <v>0.10180861880813501</v>
      </c>
      <c r="G6328" s="24">
        <v>8.2382902577956302E-2</v>
      </c>
      <c r="H6328" s="9">
        <v>0</v>
      </c>
    </row>
    <row r="6329" spans="1:8" x14ac:dyDescent="0.35">
      <c r="A6329" s="8" t="str">
        <f t="shared" si="209"/>
        <v>Consumo per cápita (kg ó litros por individuo)Esparragos Ing.NIVEL MEDIO BAJO</v>
      </c>
      <c r="B6329" s="8" t="s">
        <v>266</v>
      </c>
      <c r="C6329" s="8">
        <v>0</v>
      </c>
      <c r="D6329" t="s">
        <v>248</v>
      </c>
      <c r="E6329" s="24">
        <v>7.4637144607146003E-2</v>
      </c>
      <c r="F6329" s="24">
        <v>3.4547867663943403E-2</v>
      </c>
      <c r="G6329" s="24">
        <v>8.0641195645363206E-2</v>
      </c>
      <c r="H6329" s="9">
        <v>0</v>
      </c>
    </row>
    <row r="6330" spans="1:8" x14ac:dyDescent="0.35">
      <c r="A6330" s="8" t="str">
        <f t="shared" si="209"/>
        <v>Consumo per cápita (kg ó litros por individuo)Esparragos Ing.NIVEL BAJO</v>
      </c>
      <c r="B6330" s="8" t="s">
        <v>266</v>
      </c>
      <c r="C6330" s="8">
        <v>0</v>
      </c>
      <c r="D6330" t="s">
        <v>249</v>
      </c>
      <c r="E6330" s="24">
        <v>4.8080159917838497E-2</v>
      </c>
      <c r="F6330" s="24">
        <v>7.1791631257801095E-2</v>
      </c>
      <c r="G6330" s="24">
        <v>0.104436218200203</v>
      </c>
      <c r="H6330" s="9">
        <v>0</v>
      </c>
    </row>
    <row r="6331" spans="1:8" x14ac:dyDescent="0.35">
      <c r="A6331" s="8" t="str">
        <f t="shared" si="209"/>
        <v>Consumo per cápita (kg ó litros por individuo)Esparragos Ing.HOMBRE</v>
      </c>
      <c r="B6331" s="8" t="s">
        <v>266</v>
      </c>
      <c r="C6331" s="8">
        <v>0</v>
      </c>
      <c r="D6331" t="s">
        <v>166</v>
      </c>
      <c r="E6331" s="24">
        <v>9.1838724296758795E-2</v>
      </c>
      <c r="F6331" s="24">
        <v>8.7916217719599593E-2</v>
      </c>
      <c r="G6331" s="24">
        <v>0.104631823319493</v>
      </c>
      <c r="H6331" s="9">
        <v>0</v>
      </c>
    </row>
    <row r="6332" spans="1:8" x14ac:dyDescent="0.35">
      <c r="A6332" s="8" t="str">
        <f t="shared" si="209"/>
        <v>Consumo per cápita (kg ó litros por individuo)Esparragos Ing.MUJER</v>
      </c>
      <c r="B6332" s="8" t="s">
        <v>266</v>
      </c>
      <c r="C6332" s="8">
        <v>0</v>
      </c>
      <c r="D6332" t="s">
        <v>167</v>
      </c>
      <c r="E6332" s="24">
        <v>6.6816702413088597E-2</v>
      </c>
      <c r="F6332" s="24">
        <v>7.2508657355901604E-2</v>
      </c>
      <c r="G6332" s="24">
        <v>7.0538524982437303E-2</v>
      </c>
      <c r="H6332" s="9">
        <v>0</v>
      </c>
    </row>
    <row r="6333" spans="1:8" x14ac:dyDescent="0.35">
      <c r="A6333" s="8" t="str">
        <f t="shared" ref="A6333:A6362" si="210">$I$4683&amp;$C$6333&amp;D6333</f>
        <v>Consumo per cápita (kg ó litros por individuo)Otras hortalizas Ing.T.ESPAÑA</v>
      </c>
      <c r="B6333" s="8" t="s">
        <v>266</v>
      </c>
      <c r="C6333" s="8" t="s">
        <v>115</v>
      </c>
      <c r="D6333" t="s">
        <v>138</v>
      </c>
      <c r="E6333" s="24">
        <v>1.6217521637969601</v>
      </c>
      <c r="F6333" s="24">
        <v>1.69776611943221</v>
      </c>
      <c r="G6333" s="24">
        <v>1.62494490490388</v>
      </c>
      <c r="H6333" s="9">
        <v>0</v>
      </c>
    </row>
    <row r="6334" spans="1:8" x14ac:dyDescent="0.35">
      <c r="A6334" s="8" t="str">
        <f t="shared" si="210"/>
        <v>Consumo per cápita (kg ó litros por individuo)Otras hortalizas Ing.BCN AM</v>
      </c>
      <c r="B6334" s="8" t="s">
        <v>266</v>
      </c>
      <c r="C6334" s="8">
        <v>0</v>
      </c>
      <c r="D6334" t="s">
        <v>140</v>
      </c>
      <c r="E6334" s="24">
        <v>1.4985439287139899</v>
      </c>
      <c r="F6334" s="24">
        <v>1.3550057339136199</v>
      </c>
      <c r="G6334" s="24">
        <v>1.50281905635235</v>
      </c>
      <c r="H6334" s="9">
        <v>0</v>
      </c>
    </row>
    <row r="6335" spans="1:8" x14ac:dyDescent="0.35">
      <c r="A6335" s="8" t="str">
        <f t="shared" si="210"/>
        <v>Consumo per cápita (kg ó litros por individuo)Otras hortalizas Ing.REST.CAT ARAGON</v>
      </c>
      <c r="B6335" s="8" t="s">
        <v>266</v>
      </c>
      <c r="C6335" s="8">
        <v>0</v>
      </c>
      <c r="D6335" t="s">
        <v>141</v>
      </c>
      <c r="E6335" s="24">
        <v>1.3054267743161301</v>
      </c>
      <c r="F6335" s="24">
        <v>1.73370186021564</v>
      </c>
      <c r="G6335" s="24">
        <v>1.6745611502299</v>
      </c>
      <c r="H6335" s="9">
        <v>0</v>
      </c>
    </row>
    <row r="6336" spans="1:8" x14ac:dyDescent="0.35">
      <c r="A6336" s="8" t="str">
        <f t="shared" si="210"/>
        <v>Consumo per cápita (kg ó litros por individuo)Otras hortalizas Ing.LEVANTE</v>
      </c>
      <c r="B6336" s="8" t="s">
        <v>266</v>
      </c>
      <c r="C6336" s="8">
        <v>0</v>
      </c>
      <c r="D6336" t="s">
        <v>142</v>
      </c>
      <c r="E6336" s="24">
        <v>1.77189826501818</v>
      </c>
      <c r="F6336" s="24">
        <v>1.92247202570089</v>
      </c>
      <c r="G6336" s="24">
        <v>1.72999882442835</v>
      </c>
      <c r="H6336" s="9">
        <v>0</v>
      </c>
    </row>
    <row r="6337" spans="1:8" x14ac:dyDescent="0.35">
      <c r="A6337" s="8" t="str">
        <f t="shared" si="210"/>
        <v>Consumo per cápita (kg ó litros por individuo)Otras hortalizas Ing.ANDALUCIA</v>
      </c>
      <c r="B6337" s="8" t="s">
        <v>266</v>
      </c>
      <c r="C6337" s="8">
        <v>0</v>
      </c>
      <c r="D6337" t="s">
        <v>143</v>
      </c>
      <c r="E6337" s="24">
        <v>1.5699327973194801</v>
      </c>
      <c r="F6337" s="24">
        <v>1.6389749972579399</v>
      </c>
      <c r="G6337" s="24">
        <v>1.4649889281969899</v>
      </c>
      <c r="H6337" s="9">
        <v>0</v>
      </c>
    </row>
    <row r="6338" spans="1:8" x14ac:dyDescent="0.35">
      <c r="A6338" s="8" t="str">
        <f t="shared" si="210"/>
        <v>Consumo per cápita (kg ó litros por individuo)Otras hortalizas Ing.MDD AM</v>
      </c>
      <c r="B6338" s="8" t="s">
        <v>266</v>
      </c>
      <c r="C6338" s="8">
        <v>0</v>
      </c>
      <c r="D6338" t="s">
        <v>144</v>
      </c>
      <c r="E6338" s="24">
        <v>2.2885079664899899</v>
      </c>
      <c r="F6338" s="24">
        <v>2.4212591639590801</v>
      </c>
      <c r="G6338" s="24">
        <v>2.14557746563879</v>
      </c>
      <c r="H6338" s="9">
        <v>0</v>
      </c>
    </row>
    <row r="6339" spans="1:8" x14ac:dyDescent="0.35">
      <c r="A6339" s="8" t="str">
        <f t="shared" si="210"/>
        <v>Consumo per cápita (kg ó litros por individuo)Otras hortalizas Ing.RTO CENTRO</v>
      </c>
      <c r="B6339" s="8" t="s">
        <v>266</v>
      </c>
      <c r="C6339" s="8">
        <v>0</v>
      </c>
      <c r="D6339" t="s">
        <v>145</v>
      </c>
      <c r="E6339" s="24">
        <v>1.56368821695656</v>
      </c>
      <c r="F6339" s="24">
        <v>1.69873329591292</v>
      </c>
      <c r="G6339" s="24">
        <v>1.8860513581934299</v>
      </c>
      <c r="H6339" s="9">
        <v>0</v>
      </c>
    </row>
    <row r="6340" spans="1:8" x14ac:dyDescent="0.35">
      <c r="A6340" s="8" t="str">
        <f t="shared" si="210"/>
        <v>Consumo per cápita (kg ó litros por individuo)Otras hortalizas Ing.NORTE-CENTRO</v>
      </c>
      <c r="B6340" s="8" t="s">
        <v>266</v>
      </c>
      <c r="C6340" s="8">
        <v>0</v>
      </c>
      <c r="D6340" t="s">
        <v>146</v>
      </c>
      <c r="E6340" s="24">
        <v>1.5211676346799401</v>
      </c>
      <c r="F6340" s="24">
        <v>1.3291376309341301</v>
      </c>
      <c r="G6340" s="24">
        <v>1.5118287020101899</v>
      </c>
      <c r="H6340" s="9">
        <v>0</v>
      </c>
    </row>
    <row r="6341" spans="1:8" x14ac:dyDescent="0.35">
      <c r="A6341" s="8" t="str">
        <f t="shared" si="210"/>
        <v>Consumo per cápita (kg ó litros por individuo)Otras hortalizas Ing.NOROESTE</v>
      </c>
      <c r="B6341" s="8" t="s">
        <v>266</v>
      </c>
      <c r="C6341" s="8">
        <v>0</v>
      </c>
      <c r="D6341" t="s">
        <v>147</v>
      </c>
      <c r="E6341" s="24">
        <v>1.2514320655087601</v>
      </c>
      <c r="F6341" s="24">
        <v>1.0529131791924</v>
      </c>
      <c r="G6341" s="24">
        <v>0.89567669277151496</v>
      </c>
      <c r="H6341" s="9">
        <v>0</v>
      </c>
    </row>
    <row r="6342" spans="1:8" x14ac:dyDescent="0.35">
      <c r="A6342" s="8" t="str">
        <f t="shared" si="210"/>
        <v>Consumo per cápita (kg ó litros por individuo)Otras hortalizas Ing.&lt;2MIL</v>
      </c>
      <c r="B6342" s="8" t="s">
        <v>266</v>
      </c>
      <c r="C6342" s="8">
        <v>0</v>
      </c>
      <c r="D6342" t="s">
        <v>148</v>
      </c>
      <c r="E6342" s="24">
        <v>1.3086939659011501</v>
      </c>
      <c r="F6342" s="24">
        <v>1.6963835643146601</v>
      </c>
      <c r="G6342" s="24">
        <v>1.7638385700191599</v>
      </c>
      <c r="H6342" s="9">
        <v>0</v>
      </c>
    </row>
    <row r="6343" spans="1:8" x14ac:dyDescent="0.35">
      <c r="A6343" s="8" t="str">
        <f t="shared" si="210"/>
        <v>Consumo per cápita (kg ó litros por individuo)Otras hortalizas Ing.2-5MIL</v>
      </c>
      <c r="B6343" s="8" t="s">
        <v>266</v>
      </c>
      <c r="C6343" s="8">
        <v>0</v>
      </c>
      <c r="D6343" t="s">
        <v>149</v>
      </c>
      <c r="E6343" s="24">
        <v>0.91729042584362896</v>
      </c>
      <c r="F6343" s="24">
        <v>1.00872483383432</v>
      </c>
      <c r="G6343" s="24">
        <v>0.89998903747441705</v>
      </c>
      <c r="H6343" s="9">
        <v>0</v>
      </c>
    </row>
    <row r="6344" spans="1:8" x14ac:dyDescent="0.35">
      <c r="A6344" s="8" t="str">
        <f t="shared" si="210"/>
        <v>Consumo per cápita (kg ó litros por individuo)Otras hortalizas Ing.5-10MIL</v>
      </c>
      <c r="B6344" s="8" t="s">
        <v>266</v>
      </c>
      <c r="C6344" s="8">
        <v>0</v>
      </c>
      <c r="D6344" t="s">
        <v>150</v>
      </c>
      <c r="E6344" s="24">
        <v>1.5868059073935801</v>
      </c>
      <c r="F6344" s="24">
        <v>1.48016318542436</v>
      </c>
      <c r="G6344" s="24">
        <v>1.6091727784468</v>
      </c>
      <c r="H6344" s="9">
        <v>0</v>
      </c>
    </row>
    <row r="6345" spans="1:8" x14ac:dyDescent="0.35">
      <c r="A6345" s="8" t="str">
        <f t="shared" si="210"/>
        <v>Consumo per cápita (kg ó litros por individuo)Otras hortalizas Ing.10-30MIL</v>
      </c>
      <c r="B6345" s="8" t="s">
        <v>266</v>
      </c>
      <c r="C6345" s="8">
        <v>0</v>
      </c>
      <c r="D6345" t="s">
        <v>151</v>
      </c>
      <c r="E6345" s="24">
        <v>1.39509411398604</v>
      </c>
      <c r="F6345" s="24">
        <v>1.5803742667079801</v>
      </c>
      <c r="G6345" s="24">
        <v>1.67638364489226</v>
      </c>
      <c r="H6345" s="9">
        <v>0</v>
      </c>
    </row>
    <row r="6346" spans="1:8" x14ac:dyDescent="0.35">
      <c r="A6346" s="8" t="str">
        <f t="shared" si="210"/>
        <v>Consumo per cápita (kg ó litros por individuo)Otras hortalizas Ing.30-100MIL</v>
      </c>
      <c r="B6346" s="8" t="s">
        <v>266</v>
      </c>
      <c r="C6346" s="8">
        <v>0</v>
      </c>
      <c r="D6346" t="s">
        <v>152</v>
      </c>
      <c r="E6346" s="24">
        <v>1.7575480234324901</v>
      </c>
      <c r="F6346" s="24">
        <v>2.01065800672104</v>
      </c>
      <c r="G6346" s="24">
        <v>2.0039884146829698</v>
      </c>
      <c r="H6346" s="9">
        <v>0</v>
      </c>
    </row>
    <row r="6347" spans="1:8" x14ac:dyDescent="0.35">
      <c r="A6347" s="8" t="str">
        <f t="shared" si="210"/>
        <v>Consumo per cápita (kg ó litros por individuo)Otras hortalizas Ing.100-200MIL</v>
      </c>
      <c r="B6347" s="8" t="s">
        <v>266</v>
      </c>
      <c r="C6347" s="8">
        <v>0</v>
      </c>
      <c r="D6347" t="s">
        <v>153</v>
      </c>
      <c r="E6347" s="24">
        <v>1.35210049413787</v>
      </c>
      <c r="F6347" s="24">
        <v>1.43593083981328</v>
      </c>
      <c r="G6347" s="24">
        <v>1.4848694914359699</v>
      </c>
      <c r="H6347" s="9">
        <v>0</v>
      </c>
    </row>
    <row r="6348" spans="1:8" x14ac:dyDescent="0.35">
      <c r="A6348" s="8" t="str">
        <f t="shared" si="210"/>
        <v>Consumo per cápita (kg ó litros por individuo)Otras hortalizas Ing.200-500MIL</v>
      </c>
      <c r="B6348" s="8" t="s">
        <v>266</v>
      </c>
      <c r="C6348" s="8">
        <v>0</v>
      </c>
      <c r="D6348" t="s">
        <v>154</v>
      </c>
      <c r="E6348" s="24">
        <v>1.95758868522183</v>
      </c>
      <c r="F6348" s="24">
        <v>1.9114740169831199</v>
      </c>
      <c r="G6348" s="24">
        <v>1.6086933179637299</v>
      </c>
      <c r="H6348" s="9">
        <v>0</v>
      </c>
    </row>
    <row r="6349" spans="1:8" x14ac:dyDescent="0.35">
      <c r="A6349" s="8" t="str">
        <f t="shared" si="210"/>
        <v>Consumo per cápita (kg ó litros por individuo)Otras hortalizas Ing.&gt;500MIL</v>
      </c>
      <c r="B6349" s="8" t="s">
        <v>266</v>
      </c>
      <c r="C6349" s="8">
        <v>0</v>
      </c>
      <c r="D6349" t="s">
        <v>155</v>
      </c>
      <c r="E6349" s="24">
        <v>1.9915326580611701</v>
      </c>
      <c r="F6349" s="24">
        <v>1.8241969783293299</v>
      </c>
      <c r="G6349" s="24">
        <v>1.44067803853559</v>
      </c>
      <c r="H6349" s="9">
        <v>0</v>
      </c>
    </row>
    <row r="6350" spans="1:8" x14ac:dyDescent="0.35">
      <c r="A6350" s="8" t="str">
        <f t="shared" si="210"/>
        <v>Consumo per cápita (kg ó litros por individuo)Otras hortalizas Ing.DE 15 A 19 AÑOS</v>
      </c>
      <c r="B6350" s="8" t="s">
        <v>266</v>
      </c>
      <c r="C6350" s="8">
        <v>0</v>
      </c>
      <c r="D6350" t="s">
        <v>156</v>
      </c>
      <c r="E6350" s="24">
        <v>0.38235621973425599</v>
      </c>
      <c r="F6350" s="24">
        <v>0.64571552103543906</v>
      </c>
      <c r="G6350" s="24">
        <v>0.61051242317070098</v>
      </c>
      <c r="H6350" s="9">
        <v>0</v>
      </c>
    </row>
    <row r="6351" spans="1:8" x14ac:dyDescent="0.35">
      <c r="A6351" s="8" t="str">
        <f t="shared" si="210"/>
        <v>Consumo per cápita (kg ó litros por individuo)Otras hortalizas Ing.DE 20 A 24 AÑOS</v>
      </c>
      <c r="B6351" s="8" t="s">
        <v>266</v>
      </c>
      <c r="C6351" s="8">
        <v>0</v>
      </c>
      <c r="D6351" t="s">
        <v>157</v>
      </c>
      <c r="E6351" s="24">
        <v>0.55832409599836597</v>
      </c>
      <c r="F6351" s="24">
        <v>0.568164611442462</v>
      </c>
      <c r="G6351" s="24">
        <v>0.55023622475621703</v>
      </c>
      <c r="H6351" s="9">
        <v>0</v>
      </c>
    </row>
    <row r="6352" spans="1:8" x14ac:dyDescent="0.35">
      <c r="A6352" s="8" t="str">
        <f t="shared" si="210"/>
        <v>Consumo per cápita (kg ó litros por individuo)Otras hortalizas Ing.DE 25 A 34 AÑOS</v>
      </c>
      <c r="B6352" s="8" t="s">
        <v>266</v>
      </c>
      <c r="C6352" s="8">
        <v>0</v>
      </c>
      <c r="D6352" t="s">
        <v>158</v>
      </c>
      <c r="E6352" s="24">
        <v>1.18351785609404</v>
      </c>
      <c r="F6352" s="24">
        <v>0.99564319021282099</v>
      </c>
      <c r="G6352" s="24">
        <v>0.86191419346976195</v>
      </c>
      <c r="H6352" s="9">
        <v>0</v>
      </c>
    </row>
    <row r="6353" spans="1:8" x14ac:dyDescent="0.35">
      <c r="A6353" s="8" t="str">
        <f t="shared" si="210"/>
        <v>Consumo per cápita (kg ó litros por individuo)Otras hortalizas Ing.DE 35 A 49 AÑOS</v>
      </c>
      <c r="B6353" s="8" t="s">
        <v>266</v>
      </c>
      <c r="C6353" s="8">
        <v>0</v>
      </c>
      <c r="D6353" t="s">
        <v>159</v>
      </c>
      <c r="E6353" s="24">
        <v>1.5890465329279699</v>
      </c>
      <c r="F6353" s="24">
        <v>1.4684430630371099</v>
      </c>
      <c r="G6353" s="24">
        <v>1.3561861450144099</v>
      </c>
      <c r="H6353" s="9">
        <v>0</v>
      </c>
    </row>
    <row r="6354" spans="1:8" x14ac:dyDescent="0.35">
      <c r="A6354" s="8" t="str">
        <f t="shared" si="210"/>
        <v>Consumo per cápita (kg ó litros por individuo)Otras hortalizas Ing.DE 50 A 59 AÑOS</v>
      </c>
      <c r="B6354" s="8" t="s">
        <v>266</v>
      </c>
      <c r="C6354" s="8">
        <v>0</v>
      </c>
      <c r="D6354" t="s">
        <v>160</v>
      </c>
      <c r="E6354" s="24">
        <v>2.2426213661596202</v>
      </c>
      <c r="F6354" s="24">
        <v>2.5375940806906998</v>
      </c>
      <c r="G6354" s="24">
        <v>2.27737772928718</v>
      </c>
      <c r="H6354" s="9">
        <v>0</v>
      </c>
    </row>
    <row r="6355" spans="1:8" x14ac:dyDescent="0.35">
      <c r="A6355" s="8" t="str">
        <f t="shared" si="210"/>
        <v>Consumo per cápita (kg ó litros por individuo)Otras hortalizas Ing.DE 60 A 75 AÑOS</v>
      </c>
      <c r="B6355" s="8" t="s">
        <v>266</v>
      </c>
      <c r="C6355" s="8">
        <v>0</v>
      </c>
      <c r="D6355" t="s">
        <v>161</v>
      </c>
      <c r="E6355" s="24">
        <v>2.08382748341428</v>
      </c>
      <c r="F6355" s="24">
        <v>2.3532546302248898</v>
      </c>
      <c r="G6355" s="24">
        <v>2.49759354019639</v>
      </c>
      <c r="H6355" s="9">
        <v>0</v>
      </c>
    </row>
    <row r="6356" spans="1:8" x14ac:dyDescent="0.35">
      <c r="A6356" s="8" t="str">
        <f t="shared" si="210"/>
        <v>Consumo per cápita (kg ó litros por individuo)Otras hortalizas Ing.NIVEL ALTO</v>
      </c>
      <c r="B6356" s="8" t="s">
        <v>266</v>
      </c>
      <c r="C6356" s="8">
        <v>0</v>
      </c>
      <c r="D6356" t="s">
        <v>245</v>
      </c>
      <c r="E6356" s="24">
        <v>1.99707994616165</v>
      </c>
      <c r="F6356" s="24">
        <v>1.98137282511978</v>
      </c>
      <c r="G6356" s="24">
        <v>1.77326956754228</v>
      </c>
      <c r="H6356" s="9">
        <v>0</v>
      </c>
    </row>
    <row r="6357" spans="1:8" x14ac:dyDescent="0.35">
      <c r="A6357" s="8" t="str">
        <f t="shared" si="210"/>
        <v>Consumo per cápita (kg ó litros por individuo)Otras hortalizas Ing.NIVEL MEDIO ALTO</v>
      </c>
      <c r="B6357" s="8" t="s">
        <v>266</v>
      </c>
      <c r="C6357" s="8">
        <v>0</v>
      </c>
      <c r="D6357" t="s">
        <v>246</v>
      </c>
      <c r="E6357" s="24">
        <v>1.4755408563177801</v>
      </c>
      <c r="F6357" s="24">
        <v>1.71794650788169</v>
      </c>
      <c r="G6357" s="24">
        <v>1.67573080198929</v>
      </c>
      <c r="H6357" s="9">
        <v>0</v>
      </c>
    </row>
    <row r="6358" spans="1:8" x14ac:dyDescent="0.35">
      <c r="A6358" s="8" t="str">
        <f t="shared" si="210"/>
        <v>Consumo per cápita (kg ó litros por individuo)Otras hortalizas Ing.NIVEL MEDIO</v>
      </c>
      <c r="B6358" s="8" t="s">
        <v>266</v>
      </c>
      <c r="C6358" s="8">
        <v>0</v>
      </c>
      <c r="D6358" t="s">
        <v>247</v>
      </c>
      <c r="E6358" s="24">
        <v>1.55185644455926</v>
      </c>
      <c r="F6358" s="24">
        <v>1.7009155631356101</v>
      </c>
      <c r="G6358" s="24">
        <v>1.5992187062950201</v>
      </c>
      <c r="H6358" s="9">
        <v>0</v>
      </c>
    </row>
    <row r="6359" spans="1:8" x14ac:dyDescent="0.35">
      <c r="A6359" s="8" t="str">
        <f t="shared" si="210"/>
        <v>Consumo per cápita (kg ó litros por individuo)Otras hortalizas Ing.NIVEL MEDIO BAJO</v>
      </c>
      <c r="B6359" s="8" t="s">
        <v>266</v>
      </c>
      <c r="C6359" s="8">
        <v>0</v>
      </c>
      <c r="D6359" t="s">
        <v>248</v>
      </c>
      <c r="E6359" s="24">
        <v>1.56044263222219</v>
      </c>
      <c r="F6359" s="24">
        <v>1.5203636037961401</v>
      </c>
      <c r="G6359" s="24">
        <v>1.4994324736589799</v>
      </c>
      <c r="H6359" s="9">
        <v>0</v>
      </c>
    </row>
    <row r="6360" spans="1:8" x14ac:dyDescent="0.35">
      <c r="A6360" s="8" t="str">
        <f t="shared" si="210"/>
        <v>Consumo per cápita (kg ó litros por individuo)Otras hortalizas Ing.NIVEL BAJO</v>
      </c>
      <c r="B6360" s="8" t="s">
        <v>266</v>
      </c>
      <c r="C6360" s="8">
        <v>0</v>
      </c>
      <c r="D6360" t="s">
        <v>249</v>
      </c>
      <c r="E6360" s="24">
        <v>1.4640350871886201</v>
      </c>
      <c r="F6360" s="24">
        <v>1.5146850501062401</v>
      </c>
      <c r="G6360" s="24">
        <v>1.55679753948522</v>
      </c>
      <c r="H6360" s="9">
        <v>0</v>
      </c>
    </row>
    <row r="6361" spans="1:8" x14ac:dyDescent="0.35">
      <c r="A6361" s="8" t="str">
        <f t="shared" si="210"/>
        <v>Consumo per cápita (kg ó litros por individuo)Otras hortalizas Ing.HOMBRE</v>
      </c>
      <c r="B6361" s="8" t="s">
        <v>266</v>
      </c>
      <c r="C6361" s="8">
        <v>0</v>
      </c>
      <c r="D6361" t="s">
        <v>166</v>
      </c>
      <c r="E6361" s="24">
        <v>1.6088656293505199</v>
      </c>
      <c r="F6361" s="24">
        <v>1.7477397707136999</v>
      </c>
      <c r="G6361" s="24">
        <v>1.60911945895996</v>
      </c>
      <c r="H6361" s="9">
        <v>0</v>
      </c>
    </row>
    <row r="6362" spans="1:8" x14ac:dyDescent="0.35">
      <c r="A6362" s="8" t="str">
        <f t="shared" si="210"/>
        <v>Consumo per cápita (kg ó litros por individuo)Otras hortalizas Ing.MUJER</v>
      </c>
      <c r="B6362" s="8" t="s">
        <v>266</v>
      </c>
      <c r="C6362" s="8">
        <v>0</v>
      </c>
      <c r="D6362" t="s">
        <v>167</v>
      </c>
      <c r="E6362" s="24">
        <v>1.63448580363873</v>
      </c>
      <c r="F6362" s="24">
        <v>1.6484702999210801</v>
      </c>
      <c r="G6362" s="24">
        <v>1.6405850216512901</v>
      </c>
      <c r="H6362" s="9">
        <v>0</v>
      </c>
    </row>
    <row r="6363" spans="1:8" x14ac:dyDescent="0.35">
      <c r="A6363" s="8" t="str">
        <f t="shared" ref="A6363:A6392" si="211">$I$4683&amp;$C$6363&amp;D6363</f>
        <v>Consumo per cápita (kg ó litros por individuo).Aceite alino Ing.T.ESPAÑA</v>
      </c>
      <c r="B6363" s="8" t="s">
        <v>266</v>
      </c>
      <c r="C6363" s="8" t="s">
        <v>116</v>
      </c>
      <c r="D6363" t="s">
        <v>138</v>
      </c>
      <c r="E6363" s="24">
        <v>5.4506990461371502E-2</v>
      </c>
      <c r="F6363" s="24">
        <v>5.9227816104111097E-2</v>
      </c>
      <c r="G6363" s="24">
        <v>5.5375373918321799E-2</v>
      </c>
      <c r="H6363" s="9">
        <v>0</v>
      </c>
    </row>
    <row r="6364" spans="1:8" x14ac:dyDescent="0.35">
      <c r="A6364" s="8" t="str">
        <f t="shared" si="211"/>
        <v>Consumo per cápita (kg ó litros por individuo).Aceite alino Ing.BCN AM</v>
      </c>
      <c r="B6364" s="8" t="s">
        <v>266</v>
      </c>
      <c r="C6364" s="8">
        <v>0</v>
      </c>
      <c r="D6364" t="s">
        <v>140</v>
      </c>
      <c r="E6364" s="24">
        <v>5.7275123182420902E-2</v>
      </c>
      <c r="F6364" s="24">
        <v>6.0738456899467302E-2</v>
      </c>
      <c r="G6364" s="24">
        <v>5.3820022235211699E-2</v>
      </c>
      <c r="H6364" s="9">
        <v>0</v>
      </c>
    </row>
    <row r="6365" spans="1:8" x14ac:dyDescent="0.35">
      <c r="A6365" s="8" t="str">
        <f t="shared" si="211"/>
        <v>Consumo per cápita (kg ó litros por individuo).Aceite alino Ing.REST.CAT ARAGON</v>
      </c>
      <c r="B6365" s="8" t="s">
        <v>266</v>
      </c>
      <c r="C6365" s="8">
        <v>0</v>
      </c>
      <c r="D6365" t="s">
        <v>141</v>
      </c>
      <c r="E6365" s="24">
        <v>2.76970875777614E-2</v>
      </c>
      <c r="F6365" s="24">
        <v>4.4247187988939299E-2</v>
      </c>
      <c r="G6365" s="24">
        <v>3.96691805841436E-2</v>
      </c>
      <c r="H6365" s="9">
        <v>0</v>
      </c>
    </row>
    <row r="6366" spans="1:8" x14ac:dyDescent="0.35">
      <c r="A6366" s="8" t="str">
        <f t="shared" si="211"/>
        <v>Consumo per cápita (kg ó litros por individuo).Aceite alino Ing.LEVANTE</v>
      </c>
      <c r="B6366" s="8" t="s">
        <v>266</v>
      </c>
      <c r="C6366" s="8">
        <v>0</v>
      </c>
      <c r="D6366" t="s">
        <v>142</v>
      </c>
      <c r="E6366" s="24">
        <v>7.5293213496107597E-2</v>
      </c>
      <c r="F6366" s="24">
        <v>7.4588522219734804E-2</v>
      </c>
      <c r="G6366" s="24">
        <v>7.2749526228159E-2</v>
      </c>
      <c r="H6366" s="9">
        <v>0</v>
      </c>
    </row>
    <row r="6367" spans="1:8" x14ac:dyDescent="0.35">
      <c r="A6367" s="8" t="str">
        <f t="shared" si="211"/>
        <v>Consumo per cápita (kg ó litros por individuo).Aceite alino Ing.ANDALUCIA</v>
      </c>
      <c r="B6367" s="8" t="s">
        <v>266</v>
      </c>
      <c r="C6367" s="8">
        <v>0</v>
      </c>
      <c r="D6367" t="s">
        <v>143</v>
      </c>
      <c r="E6367" s="24">
        <v>6.3152424602792898E-2</v>
      </c>
      <c r="F6367" s="24">
        <v>7.5230016604065406E-2</v>
      </c>
      <c r="G6367" s="24">
        <v>6.0825059101399702E-2</v>
      </c>
      <c r="H6367" s="9">
        <v>0</v>
      </c>
    </row>
    <row r="6368" spans="1:8" x14ac:dyDescent="0.35">
      <c r="A6368" s="8" t="str">
        <f t="shared" si="211"/>
        <v>Consumo per cápita (kg ó litros por individuo).Aceite alino Ing.MDD AM</v>
      </c>
      <c r="B6368" s="8" t="s">
        <v>266</v>
      </c>
      <c r="C6368" s="8">
        <v>0</v>
      </c>
      <c r="D6368" t="s">
        <v>144</v>
      </c>
      <c r="E6368" s="24">
        <v>7.6110954071908904E-2</v>
      </c>
      <c r="F6368" s="24">
        <v>8.1662293103432704E-2</v>
      </c>
      <c r="G6368" s="24">
        <v>7.1589324128789503E-2</v>
      </c>
      <c r="H6368" s="9">
        <v>0</v>
      </c>
    </row>
    <row r="6369" spans="1:8" x14ac:dyDescent="0.35">
      <c r="A6369" s="8" t="str">
        <f t="shared" si="211"/>
        <v>Consumo per cápita (kg ó litros por individuo).Aceite alino Ing.RTO CENTRO</v>
      </c>
      <c r="B6369" s="8" t="s">
        <v>266</v>
      </c>
      <c r="C6369" s="8">
        <v>0</v>
      </c>
      <c r="D6369" t="s">
        <v>145</v>
      </c>
      <c r="E6369" s="24">
        <v>5.3286039720182997E-2</v>
      </c>
      <c r="F6369" s="24">
        <v>5.22680068226185E-2</v>
      </c>
      <c r="G6369" s="24">
        <v>6.7900496000292798E-2</v>
      </c>
      <c r="H6369" s="9">
        <v>0</v>
      </c>
    </row>
    <row r="6370" spans="1:8" x14ac:dyDescent="0.35">
      <c r="A6370" s="8" t="str">
        <f t="shared" si="211"/>
        <v>Consumo per cápita (kg ó litros por individuo).Aceite alino Ing.NORTE-CENTRO</v>
      </c>
      <c r="B6370" s="8" t="s">
        <v>266</v>
      </c>
      <c r="C6370" s="8">
        <v>0</v>
      </c>
      <c r="D6370" t="s">
        <v>146</v>
      </c>
      <c r="E6370" s="24">
        <v>3.1630966178808298E-2</v>
      </c>
      <c r="F6370" s="24">
        <v>2.7115298450795501E-2</v>
      </c>
      <c r="G6370" s="24">
        <v>3.6645023640900699E-2</v>
      </c>
      <c r="H6370" s="9">
        <v>0</v>
      </c>
    </row>
    <row r="6371" spans="1:8" x14ac:dyDescent="0.35">
      <c r="A6371" s="8" t="str">
        <f t="shared" si="211"/>
        <v>Consumo per cápita (kg ó litros por individuo).Aceite alino Ing.NOROESTE</v>
      </c>
      <c r="B6371" s="8" t="s">
        <v>266</v>
      </c>
      <c r="C6371" s="8">
        <v>0</v>
      </c>
      <c r="D6371" t="s">
        <v>147</v>
      </c>
      <c r="E6371" s="24">
        <v>2.81513003993158E-2</v>
      </c>
      <c r="F6371" s="24">
        <v>2.4186024611167999E-2</v>
      </c>
      <c r="G6371" s="24">
        <v>1.81792373405886E-2</v>
      </c>
      <c r="H6371" s="9">
        <v>0</v>
      </c>
    </row>
    <row r="6372" spans="1:8" x14ac:dyDescent="0.35">
      <c r="A6372" s="8" t="str">
        <f t="shared" si="211"/>
        <v>Consumo per cápita (kg ó litros por individuo).Aceite alino Ing.&lt;2MIL</v>
      </c>
      <c r="B6372" s="8" t="s">
        <v>266</v>
      </c>
      <c r="C6372" s="8">
        <v>0</v>
      </c>
      <c r="D6372" t="s">
        <v>148</v>
      </c>
      <c r="E6372" s="24">
        <v>3.5188948767362303E-2</v>
      </c>
      <c r="F6372" s="24">
        <v>3.9794615127638003E-2</v>
      </c>
      <c r="G6372" s="24">
        <v>2.6207643334567401E-2</v>
      </c>
      <c r="H6372" s="9">
        <v>0</v>
      </c>
    </row>
    <row r="6373" spans="1:8" x14ac:dyDescent="0.35">
      <c r="A6373" s="8" t="str">
        <f t="shared" si="211"/>
        <v>Consumo per cápita (kg ó litros por individuo).Aceite alino Ing.2-5MIL</v>
      </c>
      <c r="B6373" s="8" t="s">
        <v>266</v>
      </c>
      <c r="C6373" s="8">
        <v>0</v>
      </c>
      <c r="D6373" t="s">
        <v>149</v>
      </c>
      <c r="E6373" s="24">
        <v>4.5768261063695602E-2</v>
      </c>
      <c r="F6373" s="24">
        <v>4.5756516224977499E-2</v>
      </c>
      <c r="G6373" s="24">
        <v>4.8646388535318698E-2</v>
      </c>
      <c r="H6373" s="9">
        <v>0</v>
      </c>
    </row>
    <row r="6374" spans="1:8" x14ac:dyDescent="0.35">
      <c r="A6374" s="8" t="str">
        <f t="shared" si="211"/>
        <v>Consumo per cápita (kg ó litros por individuo).Aceite alino Ing.5-10MIL</v>
      </c>
      <c r="B6374" s="8" t="s">
        <v>266</v>
      </c>
      <c r="C6374" s="8">
        <v>0</v>
      </c>
      <c r="D6374" t="s">
        <v>150</v>
      </c>
      <c r="E6374" s="24">
        <v>3.3422982290083399E-2</v>
      </c>
      <c r="F6374" s="24">
        <v>4.3223859031152098E-2</v>
      </c>
      <c r="G6374" s="24">
        <v>3.9192205226850699E-2</v>
      </c>
      <c r="H6374" s="9">
        <v>0</v>
      </c>
    </row>
    <row r="6375" spans="1:8" x14ac:dyDescent="0.35">
      <c r="A6375" s="8" t="str">
        <f t="shared" si="211"/>
        <v>Consumo per cápita (kg ó litros por individuo).Aceite alino Ing.10-30MIL</v>
      </c>
      <c r="B6375" s="8" t="s">
        <v>266</v>
      </c>
      <c r="C6375" s="8">
        <v>0</v>
      </c>
      <c r="D6375" t="s">
        <v>151</v>
      </c>
      <c r="E6375" s="24">
        <v>4.7653402889122301E-2</v>
      </c>
      <c r="F6375" s="24">
        <v>5.6475097396131602E-2</v>
      </c>
      <c r="G6375" s="24">
        <v>6.0739939714423603E-2</v>
      </c>
      <c r="H6375" s="9">
        <v>0</v>
      </c>
    </row>
    <row r="6376" spans="1:8" x14ac:dyDescent="0.35">
      <c r="A6376" s="8" t="str">
        <f t="shared" si="211"/>
        <v>Consumo per cápita (kg ó litros por individuo).Aceite alino Ing.30-100MIL</v>
      </c>
      <c r="B6376" s="8" t="s">
        <v>266</v>
      </c>
      <c r="C6376" s="8">
        <v>0</v>
      </c>
      <c r="D6376" t="s">
        <v>152</v>
      </c>
      <c r="E6376" s="24">
        <v>5.6942436072877502E-2</v>
      </c>
      <c r="F6376" s="24">
        <v>6.7087217917287598E-2</v>
      </c>
      <c r="G6376" s="24">
        <v>5.8889109959003802E-2</v>
      </c>
      <c r="H6376" s="9">
        <v>0</v>
      </c>
    </row>
    <row r="6377" spans="1:8" x14ac:dyDescent="0.35">
      <c r="A6377" s="8" t="str">
        <f t="shared" si="211"/>
        <v>Consumo per cápita (kg ó litros por individuo).Aceite alino Ing.100-200MIL</v>
      </c>
      <c r="B6377" s="8" t="s">
        <v>266</v>
      </c>
      <c r="C6377" s="8">
        <v>0</v>
      </c>
      <c r="D6377" t="s">
        <v>153</v>
      </c>
      <c r="E6377" s="24">
        <v>4.7978386005109598E-2</v>
      </c>
      <c r="F6377" s="24">
        <v>4.8878505118508102E-2</v>
      </c>
      <c r="G6377" s="24">
        <v>3.8920208721071797E-2</v>
      </c>
      <c r="H6377" s="9">
        <v>0</v>
      </c>
    </row>
    <row r="6378" spans="1:8" x14ac:dyDescent="0.35">
      <c r="A6378" s="8" t="str">
        <f t="shared" si="211"/>
        <v>Consumo per cápita (kg ó litros por individuo).Aceite alino Ing.200-500MIL</v>
      </c>
      <c r="B6378" s="8" t="s">
        <v>266</v>
      </c>
      <c r="C6378" s="8">
        <v>0</v>
      </c>
      <c r="D6378" t="s">
        <v>154</v>
      </c>
      <c r="E6378" s="24">
        <v>6.1091883197978002E-2</v>
      </c>
      <c r="F6378" s="24">
        <v>5.6833770017349503E-2</v>
      </c>
      <c r="G6378" s="24">
        <v>5.7403297466154399E-2</v>
      </c>
      <c r="H6378" s="9">
        <v>0</v>
      </c>
    </row>
    <row r="6379" spans="1:8" x14ac:dyDescent="0.35">
      <c r="A6379" s="8" t="str">
        <f t="shared" si="211"/>
        <v>Consumo per cápita (kg ó litros por individuo).Aceite alino Ing.&gt;500MIL</v>
      </c>
      <c r="B6379" s="8" t="s">
        <v>266</v>
      </c>
      <c r="C6379" s="8">
        <v>0</v>
      </c>
      <c r="D6379" t="s">
        <v>155</v>
      </c>
      <c r="E6379" s="24">
        <v>7.7923387570177804E-2</v>
      </c>
      <c r="F6379" s="24">
        <v>8.0746026810521399E-2</v>
      </c>
      <c r="G6379" s="24">
        <v>7.4125058261296797E-2</v>
      </c>
      <c r="H6379" s="9">
        <v>0</v>
      </c>
    </row>
    <row r="6380" spans="1:8" x14ac:dyDescent="0.35">
      <c r="A6380" s="8" t="str">
        <f t="shared" si="211"/>
        <v>Consumo per cápita (kg ó litros por individuo).Aceite alino Ing.DE 15 A 19 AÑOS</v>
      </c>
      <c r="B6380" s="8" t="s">
        <v>266</v>
      </c>
      <c r="C6380" s="8">
        <v>0</v>
      </c>
      <c r="D6380" t="s">
        <v>156</v>
      </c>
      <c r="E6380" s="24">
        <v>9.8036095491636794E-3</v>
      </c>
      <c r="F6380" s="24">
        <v>3.65075552148536E-3</v>
      </c>
      <c r="G6380" s="24">
        <v>3.90544841221179E-3</v>
      </c>
      <c r="H6380" s="9">
        <v>0</v>
      </c>
    </row>
    <row r="6381" spans="1:8" x14ac:dyDescent="0.35">
      <c r="A6381" s="8" t="str">
        <f t="shared" si="211"/>
        <v>Consumo per cápita (kg ó litros por individuo).Aceite alino Ing.DE 20 A 24 AÑOS</v>
      </c>
      <c r="B6381" s="8" t="s">
        <v>266</v>
      </c>
      <c r="C6381" s="8">
        <v>0</v>
      </c>
      <c r="D6381" t="s">
        <v>157</v>
      </c>
      <c r="E6381" s="24">
        <v>9.0128232625032393E-3</v>
      </c>
      <c r="F6381" s="24">
        <v>4.7684576335636896E-3</v>
      </c>
      <c r="G6381" s="24">
        <v>7.8919094948311092E-3</v>
      </c>
      <c r="H6381" s="9">
        <v>0</v>
      </c>
    </row>
    <row r="6382" spans="1:8" x14ac:dyDescent="0.35">
      <c r="A6382" s="8" t="str">
        <f t="shared" si="211"/>
        <v>Consumo per cápita (kg ó litros por individuo).Aceite alino Ing.DE 25 A 34 AÑOS</v>
      </c>
      <c r="B6382" s="8" t="s">
        <v>266</v>
      </c>
      <c r="C6382" s="8">
        <v>0</v>
      </c>
      <c r="D6382" t="s">
        <v>158</v>
      </c>
      <c r="E6382" s="24">
        <v>1.59417693086597E-2</v>
      </c>
      <c r="F6382" s="24">
        <v>1.4741611412115101E-2</v>
      </c>
      <c r="G6382" s="24">
        <v>1.3089692027313801E-2</v>
      </c>
      <c r="H6382" s="9">
        <v>0</v>
      </c>
    </row>
    <row r="6383" spans="1:8" x14ac:dyDescent="0.35">
      <c r="A6383" s="8" t="str">
        <f t="shared" si="211"/>
        <v>Consumo per cápita (kg ó litros por individuo).Aceite alino Ing.DE 35 A 49 AÑOS</v>
      </c>
      <c r="B6383" s="8" t="s">
        <v>266</v>
      </c>
      <c r="C6383" s="8">
        <v>0</v>
      </c>
      <c r="D6383" t="s">
        <v>159</v>
      </c>
      <c r="E6383" s="24">
        <v>3.1305165088896102E-2</v>
      </c>
      <c r="F6383" s="24">
        <v>3.4898935394569099E-2</v>
      </c>
      <c r="G6383" s="24">
        <v>2.81072262105523E-2</v>
      </c>
      <c r="H6383" s="9">
        <v>0</v>
      </c>
    </row>
    <row r="6384" spans="1:8" x14ac:dyDescent="0.35">
      <c r="A6384" s="8" t="str">
        <f t="shared" si="211"/>
        <v>Consumo per cápita (kg ó litros por individuo).Aceite alino Ing.DE 50 A 59 AÑOS</v>
      </c>
      <c r="B6384" s="8" t="s">
        <v>266</v>
      </c>
      <c r="C6384" s="8">
        <v>0</v>
      </c>
      <c r="D6384" t="s">
        <v>160</v>
      </c>
      <c r="E6384" s="24">
        <v>8.9326201132052793E-2</v>
      </c>
      <c r="F6384" s="24">
        <v>9.5093051316529703E-2</v>
      </c>
      <c r="G6384" s="24">
        <v>8.9633758602807007E-2</v>
      </c>
      <c r="H6384" s="9">
        <v>0</v>
      </c>
    </row>
    <row r="6385" spans="1:8" x14ac:dyDescent="0.35">
      <c r="A6385" s="8" t="str">
        <f t="shared" si="211"/>
        <v>Consumo per cápita (kg ó litros por individuo).Aceite alino Ing.DE 60 A 75 AÑOS</v>
      </c>
      <c r="B6385" s="8" t="s">
        <v>266</v>
      </c>
      <c r="C6385" s="8">
        <v>0</v>
      </c>
      <c r="D6385" t="s">
        <v>161</v>
      </c>
      <c r="E6385" s="24">
        <v>0.105394879324001</v>
      </c>
      <c r="F6385" s="24">
        <v>0.11967826045247699</v>
      </c>
      <c r="G6385" s="24">
        <v>0.115354391392905</v>
      </c>
      <c r="H6385" s="9">
        <v>0</v>
      </c>
    </row>
    <row r="6386" spans="1:8" x14ac:dyDescent="0.35">
      <c r="A6386" s="8" t="str">
        <f t="shared" si="211"/>
        <v>Consumo per cápita (kg ó litros por individuo).Aceite alino Ing.NIVEL ALTO</v>
      </c>
      <c r="B6386" s="8" t="s">
        <v>266</v>
      </c>
      <c r="C6386" s="8">
        <v>0</v>
      </c>
      <c r="D6386" t="s">
        <v>245</v>
      </c>
      <c r="E6386" s="24">
        <v>5.7591906721911397E-2</v>
      </c>
      <c r="F6386" s="24">
        <v>5.6654280949565601E-2</v>
      </c>
      <c r="G6386" s="24">
        <v>5.7310361813162097E-2</v>
      </c>
      <c r="H6386" s="9">
        <v>0</v>
      </c>
    </row>
    <row r="6387" spans="1:8" x14ac:dyDescent="0.35">
      <c r="A6387" s="8" t="str">
        <f t="shared" si="211"/>
        <v>Consumo per cápita (kg ó litros por individuo).Aceite alino Ing.NIVEL MEDIO ALTO</v>
      </c>
      <c r="B6387" s="8" t="s">
        <v>266</v>
      </c>
      <c r="C6387" s="8">
        <v>0</v>
      </c>
      <c r="D6387" t="s">
        <v>246</v>
      </c>
      <c r="E6387" s="24">
        <v>4.10956733122518E-2</v>
      </c>
      <c r="F6387" s="24">
        <v>5.8070860661683897E-2</v>
      </c>
      <c r="G6387" s="24">
        <v>4.2415001590564397E-2</v>
      </c>
      <c r="H6387" s="9">
        <v>0</v>
      </c>
    </row>
    <row r="6388" spans="1:8" x14ac:dyDescent="0.35">
      <c r="A6388" s="8" t="str">
        <f t="shared" si="211"/>
        <v>Consumo per cápita (kg ó litros por individuo).Aceite alino Ing.NIVEL MEDIO</v>
      </c>
      <c r="B6388" s="8" t="s">
        <v>266</v>
      </c>
      <c r="C6388" s="8">
        <v>0</v>
      </c>
      <c r="D6388" t="s">
        <v>247</v>
      </c>
      <c r="E6388" s="24">
        <v>4.6241619288501901E-2</v>
      </c>
      <c r="F6388" s="24">
        <v>6.0610200003236699E-2</v>
      </c>
      <c r="G6388" s="24">
        <v>6.0479685081913301E-2</v>
      </c>
      <c r="H6388" s="9">
        <v>0</v>
      </c>
    </row>
    <row r="6389" spans="1:8" x14ac:dyDescent="0.35">
      <c r="A6389" s="8" t="str">
        <f t="shared" si="211"/>
        <v>Consumo per cápita (kg ó litros por individuo).Aceite alino Ing.NIVEL MEDIO BAJO</v>
      </c>
      <c r="B6389" s="8" t="s">
        <v>266</v>
      </c>
      <c r="C6389" s="8">
        <v>0</v>
      </c>
      <c r="D6389" t="s">
        <v>248</v>
      </c>
      <c r="E6389" s="24">
        <v>5.3754588656904703E-2</v>
      </c>
      <c r="F6389" s="24">
        <v>4.0148197561701598E-2</v>
      </c>
      <c r="G6389" s="24">
        <v>4.47955347952433E-2</v>
      </c>
      <c r="H6389" s="9">
        <v>0</v>
      </c>
    </row>
    <row r="6390" spans="1:8" x14ac:dyDescent="0.35">
      <c r="A6390" s="8" t="str">
        <f t="shared" si="211"/>
        <v>Consumo per cápita (kg ó litros por individuo).Aceite alino Ing.NIVEL BAJO</v>
      </c>
      <c r="B6390" s="8" t="s">
        <v>266</v>
      </c>
      <c r="C6390" s="8">
        <v>0</v>
      </c>
      <c r="D6390" t="s">
        <v>249</v>
      </c>
      <c r="E6390" s="24">
        <v>6.9941959858143402E-2</v>
      </c>
      <c r="F6390" s="24">
        <v>7.4843955006629506E-2</v>
      </c>
      <c r="G6390" s="24">
        <v>6.3828327607650795E-2</v>
      </c>
      <c r="H6390" s="9">
        <v>0</v>
      </c>
    </row>
    <row r="6391" spans="1:8" x14ac:dyDescent="0.35">
      <c r="A6391" s="8" t="str">
        <f t="shared" si="211"/>
        <v>Consumo per cápita (kg ó litros por individuo).Aceite alino Ing.HOMBRE</v>
      </c>
      <c r="B6391" s="8" t="s">
        <v>266</v>
      </c>
      <c r="C6391" s="8">
        <v>0</v>
      </c>
      <c r="D6391" t="s">
        <v>166</v>
      </c>
      <c r="E6391" s="24">
        <v>6.0731333051333998E-2</v>
      </c>
      <c r="F6391" s="24">
        <v>6.5268764551193001E-2</v>
      </c>
      <c r="G6391" s="24">
        <v>5.7963314194165103E-2</v>
      </c>
      <c r="H6391" s="9">
        <v>0</v>
      </c>
    </row>
    <row r="6392" spans="1:8" x14ac:dyDescent="0.35">
      <c r="A6392" s="8" t="str">
        <f t="shared" si="211"/>
        <v>Consumo per cápita (kg ó litros por individuo).Aceite alino Ing.MUJER</v>
      </c>
      <c r="B6392" s="8" t="s">
        <v>266</v>
      </c>
      <c r="C6392" s="8">
        <v>0</v>
      </c>
      <c r="D6392" t="s">
        <v>167</v>
      </c>
      <c r="E6392" s="24">
        <v>4.8356841624577603E-2</v>
      </c>
      <c r="F6392" s="24">
        <v>5.3268900266978302E-2</v>
      </c>
      <c r="G6392" s="24">
        <v>5.2817711299641197E-2</v>
      </c>
      <c r="H6392" s="9">
        <v>0</v>
      </c>
    </row>
    <row r="6393" spans="1:8" x14ac:dyDescent="0.35">
      <c r="A6393" s="8" t="str">
        <f t="shared" ref="A6393:A6422" si="212">$I$4683&amp;$C$6393&amp;D6393</f>
        <v>Consumo per cápita (kg ó litros por individuo)Aceite oliva Ing.T.ESPAÑA</v>
      </c>
      <c r="B6393" s="8" t="s">
        <v>266</v>
      </c>
      <c r="C6393" s="8" t="s">
        <v>270</v>
      </c>
      <c r="D6393" t="s">
        <v>138</v>
      </c>
      <c r="E6393" s="24">
        <v>1.6059507547968199E-2</v>
      </c>
      <c r="F6393" s="24">
        <v>1.6661404456070401E-2</v>
      </c>
      <c r="G6393" s="24">
        <v>1.5672596473208799E-2</v>
      </c>
      <c r="H6393" s="9">
        <v>0</v>
      </c>
    </row>
    <row r="6394" spans="1:8" x14ac:dyDescent="0.35">
      <c r="A6394" s="8" t="str">
        <f t="shared" si="212"/>
        <v>Consumo per cápita (kg ó litros por individuo)Aceite oliva Ing.BCN AM</v>
      </c>
      <c r="B6394" s="8" t="s">
        <v>266</v>
      </c>
      <c r="C6394" s="8">
        <v>0</v>
      </c>
      <c r="D6394" t="s">
        <v>140</v>
      </c>
      <c r="E6394" s="24">
        <v>1.40407252200529E-2</v>
      </c>
      <c r="F6394" s="24">
        <v>1.8343049707815098E-2</v>
      </c>
      <c r="G6394" s="24">
        <v>1.1136520109709299E-2</v>
      </c>
      <c r="H6394" s="9">
        <v>0</v>
      </c>
    </row>
    <row r="6395" spans="1:8" x14ac:dyDescent="0.35">
      <c r="A6395" s="8" t="str">
        <f t="shared" si="212"/>
        <v>Consumo per cápita (kg ó litros por individuo)Aceite oliva Ing.REST.CAT ARAGON</v>
      </c>
      <c r="B6395" s="8" t="s">
        <v>266</v>
      </c>
      <c r="C6395" s="8">
        <v>0</v>
      </c>
      <c r="D6395" t="s">
        <v>141</v>
      </c>
      <c r="E6395" s="24">
        <v>1.15812833022866E-2</v>
      </c>
      <c r="F6395" s="24">
        <v>1.2389006498101001E-2</v>
      </c>
      <c r="G6395" s="24">
        <v>1.37792283448544E-2</v>
      </c>
      <c r="H6395" s="9">
        <v>0</v>
      </c>
    </row>
    <row r="6396" spans="1:8" x14ac:dyDescent="0.35">
      <c r="A6396" s="8" t="str">
        <f t="shared" si="212"/>
        <v>Consumo per cápita (kg ó litros por individuo)Aceite oliva Ing.LEVANTE</v>
      </c>
      <c r="B6396" s="8" t="s">
        <v>266</v>
      </c>
      <c r="C6396" s="8">
        <v>0</v>
      </c>
      <c r="D6396" t="s">
        <v>142</v>
      </c>
      <c r="E6396" s="24">
        <v>2.3569189236212099E-2</v>
      </c>
      <c r="F6396" s="24">
        <v>2.3026094159958599E-2</v>
      </c>
      <c r="G6396" s="24">
        <v>1.9379348281811402E-2</v>
      </c>
      <c r="H6396" s="9">
        <v>0</v>
      </c>
    </row>
    <row r="6397" spans="1:8" x14ac:dyDescent="0.35">
      <c r="A6397" s="8" t="str">
        <f t="shared" si="212"/>
        <v>Consumo per cápita (kg ó litros por individuo)Aceite oliva Ing.ANDALUCIA</v>
      </c>
      <c r="B6397" s="8" t="s">
        <v>266</v>
      </c>
      <c r="C6397" s="8">
        <v>0</v>
      </c>
      <c r="D6397" t="s">
        <v>143</v>
      </c>
      <c r="E6397" s="24">
        <v>1.031133623914E-2</v>
      </c>
      <c r="F6397" s="24">
        <v>1.3413602845527299E-2</v>
      </c>
      <c r="G6397" s="24">
        <v>1.02396269259911E-2</v>
      </c>
      <c r="H6397" s="9">
        <v>0</v>
      </c>
    </row>
    <row r="6398" spans="1:8" x14ac:dyDescent="0.35">
      <c r="A6398" s="8" t="str">
        <f t="shared" si="212"/>
        <v>Consumo per cápita (kg ó litros por individuo)Aceite oliva Ing.MDD AM</v>
      </c>
      <c r="B6398" s="8" t="s">
        <v>266</v>
      </c>
      <c r="C6398" s="8">
        <v>0</v>
      </c>
      <c r="D6398" t="s">
        <v>144</v>
      </c>
      <c r="E6398" s="24">
        <v>1.5654533192713999E-2</v>
      </c>
      <c r="F6398" s="24">
        <v>1.70376557102088E-2</v>
      </c>
      <c r="G6398" s="24">
        <v>1.52926707583536E-2</v>
      </c>
      <c r="H6398" s="9">
        <v>0</v>
      </c>
    </row>
    <row r="6399" spans="1:8" x14ac:dyDescent="0.35">
      <c r="A6399" s="8" t="str">
        <f t="shared" si="212"/>
        <v>Consumo per cápita (kg ó litros por individuo)Aceite oliva Ing.RTO CENTRO</v>
      </c>
      <c r="B6399" s="8" t="s">
        <v>266</v>
      </c>
      <c r="C6399" s="8">
        <v>0</v>
      </c>
      <c r="D6399" t="s">
        <v>145</v>
      </c>
      <c r="E6399" s="24">
        <v>1.37259317899173E-2</v>
      </c>
      <c r="F6399" s="24">
        <v>1.48435585793508E-2</v>
      </c>
      <c r="G6399" s="24">
        <v>2.18708715633542E-2</v>
      </c>
      <c r="H6399" s="9">
        <v>0</v>
      </c>
    </row>
    <row r="6400" spans="1:8" x14ac:dyDescent="0.35">
      <c r="A6400" s="8" t="str">
        <f t="shared" si="212"/>
        <v>Consumo per cápita (kg ó litros por individuo)Aceite oliva Ing.NORTE-CENTRO</v>
      </c>
      <c r="B6400" s="8" t="s">
        <v>266</v>
      </c>
      <c r="C6400" s="8">
        <v>0</v>
      </c>
      <c r="D6400" t="s">
        <v>146</v>
      </c>
      <c r="E6400" s="24">
        <v>2.1282360606764202E-2</v>
      </c>
      <c r="F6400" s="24">
        <v>1.7833054020010501E-2</v>
      </c>
      <c r="G6400" s="24">
        <v>2.5849900543772598E-2</v>
      </c>
      <c r="H6400" s="9">
        <v>0</v>
      </c>
    </row>
    <row r="6401" spans="1:8" x14ac:dyDescent="0.35">
      <c r="A6401" s="8" t="str">
        <f t="shared" si="212"/>
        <v>Consumo per cápita (kg ó litros por individuo)Aceite oliva Ing.NOROESTE</v>
      </c>
      <c r="B6401" s="8" t="s">
        <v>266</v>
      </c>
      <c r="C6401" s="8">
        <v>0</v>
      </c>
      <c r="D6401" t="s">
        <v>147</v>
      </c>
      <c r="E6401" s="24">
        <v>2.2338587539193901E-2</v>
      </c>
      <c r="F6401" s="24">
        <v>1.7568603241468399E-2</v>
      </c>
      <c r="G6401" s="24">
        <v>1.2358978175588099E-2</v>
      </c>
      <c r="H6401" s="9">
        <v>0</v>
      </c>
    </row>
    <row r="6402" spans="1:8" x14ac:dyDescent="0.35">
      <c r="A6402" s="8" t="str">
        <f t="shared" si="212"/>
        <v>Consumo per cápita (kg ó litros por individuo)Aceite oliva Ing.&lt;2MIL</v>
      </c>
      <c r="B6402" s="8" t="s">
        <v>266</v>
      </c>
      <c r="C6402" s="8">
        <v>0</v>
      </c>
      <c r="D6402" t="s">
        <v>148</v>
      </c>
      <c r="E6402" s="24">
        <v>1.30942975099341E-2</v>
      </c>
      <c r="F6402" s="24">
        <v>1.4005457404148099E-2</v>
      </c>
      <c r="G6402" s="24">
        <v>1.6698032705628901E-2</v>
      </c>
      <c r="H6402" s="9">
        <v>0</v>
      </c>
    </row>
    <row r="6403" spans="1:8" x14ac:dyDescent="0.35">
      <c r="A6403" s="8" t="str">
        <f t="shared" si="212"/>
        <v>Consumo per cápita (kg ó litros por individuo)Aceite oliva Ing.2-5MIL</v>
      </c>
      <c r="B6403" s="8" t="s">
        <v>266</v>
      </c>
      <c r="C6403" s="8">
        <v>0</v>
      </c>
      <c r="D6403" t="s">
        <v>149</v>
      </c>
      <c r="E6403" s="24">
        <v>1.6039777292835702E-2</v>
      </c>
      <c r="F6403" s="24">
        <v>1.07037560605589E-2</v>
      </c>
      <c r="G6403" s="24">
        <v>9.0609581855468808E-3</v>
      </c>
      <c r="H6403" s="9">
        <v>0</v>
      </c>
    </row>
    <row r="6404" spans="1:8" x14ac:dyDescent="0.35">
      <c r="A6404" s="8" t="str">
        <f t="shared" si="212"/>
        <v>Consumo per cápita (kg ó litros por individuo)Aceite oliva Ing.5-10MIL</v>
      </c>
      <c r="B6404" s="8" t="s">
        <v>266</v>
      </c>
      <c r="C6404" s="8">
        <v>0</v>
      </c>
      <c r="D6404" t="s">
        <v>150</v>
      </c>
      <c r="E6404" s="24">
        <v>1.5174280624854E-2</v>
      </c>
      <c r="F6404" s="24">
        <v>2.1120137806470402E-2</v>
      </c>
      <c r="G6404" s="24">
        <v>1.8415630467830402E-2</v>
      </c>
      <c r="H6404" s="9">
        <v>0</v>
      </c>
    </row>
    <row r="6405" spans="1:8" x14ac:dyDescent="0.35">
      <c r="A6405" s="8" t="str">
        <f t="shared" si="212"/>
        <v>Consumo per cápita (kg ó litros por individuo)Aceite oliva Ing.10-30MIL</v>
      </c>
      <c r="B6405" s="8" t="s">
        <v>266</v>
      </c>
      <c r="C6405" s="8">
        <v>0</v>
      </c>
      <c r="D6405" t="s">
        <v>151</v>
      </c>
      <c r="E6405" s="24">
        <v>1.56676330879689E-2</v>
      </c>
      <c r="F6405" s="24">
        <v>2.0181547435226498E-2</v>
      </c>
      <c r="G6405" s="24">
        <v>2.2120667671984499E-2</v>
      </c>
      <c r="H6405" s="9">
        <v>0</v>
      </c>
    </row>
    <row r="6406" spans="1:8" x14ac:dyDescent="0.35">
      <c r="A6406" s="8" t="str">
        <f t="shared" si="212"/>
        <v>Consumo per cápita (kg ó litros por individuo)Aceite oliva Ing.30-100MIL</v>
      </c>
      <c r="B6406" s="8" t="s">
        <v>266</v>
      </c>
      <c r="C6406" s="8">
        <v>0</v>
      </c>
      <c r="D6406" t="s">
        <v>152</v>
      </c>
      <c r="E6406" s="24">
        <v>1.4126829854547E-2</v>
      </c>
      <c r="F6406" s="24">
        <v>1.7748640735995899E-2</v>
      </c>
      <c r="G6406" s="24">
        <v>1.43744798379695E-2</v>
      </c>
      <c r="H6406" s="9">
        <v>0</v>
      </c>
    </row>
    <row r="6407" spans="1:8" x14ac:dyDescent="0.35">
      <c r="A6407" s="8" t="str">
        <f t="shared" si="212"/>
        <v>Consumo per cápita (kg ó litros por individuo)Aceite oliva Ing.100-200MIL</v>
      </c>
      <c r="B6407" s="8" t="s">
        <v>266</v>
      </c>
      <c r="C6407" s="8">
        <v>0</v>
      </c>
      <c r="D6407" t="s">
        <v>153</v>
      </c>
      <c r="E6407" s="24">
        <v>1.2202803917051501E-2</v>
      </c>
      <c r="F6407" s="24">
        <v>1.01213313262831E-2</v>
      </c>
      <c r="G6407" s="24">
        <v>1.0084664701631199E-2</v>
      </c>
      <c r="H6407" s="9">
        <v>0</v>
      </c>
    </row>
    <row r="6408" spans="1:8" x14ac:dyDescent="0.35">
      <c r="A6408" s="8" t="str">
        <f t="shared" si="212"/>
        <v>Consumo per cápita (kg ó litros por individuo)Aceite oliva Ing.200-500MIL</v>
      </c>
      <c r="B6408" s="8" t="s">
        <v>266</v>
      </c>
      <c r="C6408" s="8">
        <v>0</v>
      </c>
      <c r="D6408" t="s">
        <v>154</v>
      </c>
      <c r="E6408" s="24">
        <v>2.07181860974745E-2</v>
      </c>
      <c r="F6408" s="24">
        <v>1.5525052014048199E-2</v>
      </c>
      <c r="G6408" s="24">
        <v>1.51913155548837E-2</v>
      </c>
      <c r="H6408" s="9">
        <v>0</v>
      </c>
    </row>
    <row r="6409" spans="1:8" x14ac:dyDescent="0.35">
      <c r="A6409" s="8" t="str">
        <f t="shared" si="212"/>
        <v>Consumo per cápita (kg ó litros por individuo)Aceite oliva Ing.&gt;500MIL</v>
      </c>
      <c r="B6409" s="8" t="s">
        <v>266</v>
      </c>
      <c r="C6409" s="8">
        <v>0</v>
      </c>
      <c r="D6409" t="s">
        <v>155</v>
      </c>
      <c r="E6409" s="24">
        <v>1.8993789031187501E-2</v>
      </c>
      <c r="F6409" s="24">
        <v>1.7498985732161701E-2</v>
      </c>
      <c r="G6409" s="24">
        <v>1.49795232752888E-2</v>
      </c>
      <c r="H6409" s="9">
        <v>0</v>
      </c>
    </row>
    <row r="6410" spans="1:8" x14ac:dyDescent="0.35">
      <c r="A6410" s="8" t="str">
        <f t="shared" si="212"/>
        <v>Consumo per cápita (kg ó litros por individuo)Aceite oliva Ing.DE 15 A 19 AÑOS</v>
      </c>
      <c r="B6410" s="8" t="s">
        <v>266</v>
      </c>
      <c r="C6410" s="8">
        <v>0</v>
      </c>
      <c r="D6410" t="s">
        <v>156</v>
      </c>
      <c r="E6410" s="24">
        <v>5.11359261230956E-3</v>
      </c>
      <c r="F6410" s="24">
        <v>4.4714254827732299E-4</v>
      </c>
      <c r="G6410" s="24" t="s">
        <v>285</v>
      </c>
      <c r="H6410" s="9">
        <v>0</v>
      </c>
    </row>
    <row r="6411" spans="1:8" x14ac:dyDescent="0.35">
      <c r="A6411" s="8" t="str">
        <f t="shared" si="212"/>
        <v>Consumo per cápita (kg ó litros por individuo)Aceite oliva Ing.DE 20 A 24 AÑOS</v>
      </c>
      <c r="B6411" s="8" t="s">
        <v>266</v>
      </c>
      <c r="C6411" s="8">
        <v>0</v>
      </c>
      <c r="D6411" t="s">
        <v>157</v>
      </c>
      <c r="E6411" s="24">
        <v>2.2734131171907299E-3</v>
      </c>
      <c r="F6411" s="24">
        <v>1.86950246943043E-3</v>
      </c>
      <c r="G6411" s="24">
        <v>2.16147320767009E-3</v>
      </c>
      <c r="H6411" s="9">
        <v>0</v>
      </c>
    </row>
    <row r="6412" spans="1:8" x14ac:dyDescent="0.35">
      <c r="A6412" s="8" t="str">
        <f t="shared" si="212"/>
        <v>Consumo per cápita (kg ó litros por individuo)Aceite oliva Ing.DE 25 A 34 AÑOS</v>
      </c>
      <c r="B6412" s="8" t="s">
        <v>266</v>
      </c>
      <c r="C6412" s="8">
        <v>0</v>
      </c>
      <c r="D6412" t="s">
        <v>158</v>
      </c>
      <c r="E6412" s="24">
        <v>4.9056369257772098E-3</v>
      </c>
      <c r="F6412" s="24">
        <v>3.6037799193384301E-3</v>
      </c>
      <c r="G6412" s="24">
        <v>2.3505277667291899E-3</v>
      </c>
      <c r="H6412" s="9">
        <v>0</v>
      </c>
    </row>
    <row r="6413" spans="1:8" x14ac:dyDescent="0.35">
      <c r="A6413" s="8" t="str">
        <f t="shared" si="212"/>
        <v>Consumo per cápita (kg ó litros por individuo)Aceite oliva Ing.DE 35 A 49 AÑOS</v>
      </c>
      <c r="B6413" s="8" t="s">
        <v>266</v>
      </c>
      <c r="C6413" s="8">
        <v>0</v>
      </c>
      <c r="D6413" t="s">
        <v>159</v>
      </c>
      <c r="E6413" s="24">
        <v>8.8796797788813202E-3</v>
      </c>
      <c r="F6413" s="24">
        <v>1.00048730740656E-2</v>
      </c>
      <c r="G6413" s="24">
        <v>7.2411795544193502E-3</v>
      </c>
      <c r="H6413" s="9">
        <v>0</v>
      </c>
    </row>
    <row r="6414" spans="1:8" x14ac:dyDescent="0.35">
      <c r="A6414" s="8" t="str">
        <f t="shared" si="212"/>
        <v>Consumo per cápita (kg ó litros por individuo)Aceite oliva Ing.DE 50 A 59 AÑOS</v>
      </c>
      <c r="B6414" s="8" t="s">
        <v>266</v>
      </c>
      <c r="C6414" s="8">
        <v>0</v>
      </c>
      <c r="D6414" t="s">
        <v>160</v>
      </c>
      <c r="E6414" s="24">
        <v>2.4932274749573401E-2</v>
      </c>
      <c r="F6414" s="24">
        <v>2.3813537161853301E-2</v>
      </c>
      <c r="G6414" s="24">
        <v>2.1354684813828202E-2</v>
      </c>
      <c r="H6414" s="9">
        <v>0</v>
      </c>
    </row>
    <row r="6415" spans="1:8" x14ac:dyDescent="0.35">
      <c r="A6415" s="8" t="str">
        <f t="shared" si="212"/>
        <v>Consumo per cápita (kg ó litros por individuo)Aceite oliva Ing.DE 60 A 75 AÑOS</v>
      </c>
      <c r="B6415" s="8" t="s">
        <v>266</v>
      </c>
      <c r="C6415" s="8">
        <v>0</v>
      </c>
      <c r="D6415" t="s">
        <v>161</v>
      </c>
      <c r="E6415" s="24">
        <v>3.2013296108952899E-2</v>
      </c>
      <c r="F6415" s="24">
        <v>3.6328664607438797E-2</v>
      </c>
      <c r="G6415" s="24">
        <v>3.8171134682722097E-2</v>
      </c>
      <c r="H6415" s="9">
        <v>0</v>
      </c>
    </row>
    <row r="6416" spans="1:8" x14ac:dyDescent="0.35">
      <c r="A6416" s="8" t="str">
        <f t="shared" si="212"/>
        <v>Consumo per cápita (kg ó litros por individuo)Aceite oliva Ing.NIVEL ALTO</v>
      </c>
      <c r="B6416" s="8" t="s">
        <v>266</v>
      </c>
      <c r="C6416" s="8">
        <v>0</v>
      </c>
      <c r="D6416" t="s">
        <v>245</v>
      </c>
      <c r="E6416" s="24">
        <v>2.1232824140359E-2</v>
      </c>
      <c r="F6416" s="24">
        <v>2.0297814659196299E-2</v>
      </c>
      <c r="G6416" s="24">
        <v>1.4617640998774601E-2</v>
      </c>
      <c r="H6416" s="9">
        <v>0</v>
      </c>
    </row>
    <row r="6417" spans="1:8" x14ac:dyDescent="0.35">
      <c r="A6417" s="8" t="str">
        <f t="shared" si="212"/>
        <v>Consumo per cápita (kg ó litros por individuo)Aceite oliva Ing.NIVEL MEDIO ALTO</v>
      </c>
      <c r="B6417" s="8" t="s">
        <v>266</v>
      </c>
      <c r="C6417" s="8">
        <v>0</v>
      </c>
      <c r="D6417" t="s">
        <v>246</v>
      </c>
      <c r="E6417" s="24">
        <v>1.80180183720712E-2</v>
      </c>
      <c r="F6417" s="24">
        <v>1.8737410447728298E-2</v>
      </c>
      <c r="G6417" s="24">
        <v>1.6121865573123399E-2</v>
      </c>
      <c r="H6417" s="9">
        <v>0</v>
      </c>
    </row>
    <row r="6418" spans="1:8" x14ac:dyDescent="0.35">
      <c r="A6418" s="8" t="str">
        <f t="shared" si="212"/>
        <v>Consumo per cápita (kg ó litros por individuo)Aceite oliva Ing.NIVEL MEDIO</v>
      </c>
      <c r="B6418" s="8" t="s">
        <v>266</v>
      </c>
      <c r="C6418" s="8">
        <v>0</v>
      </c>
      <c r="D6418" t="s">
        <v>247</v>
      </c>
      <c r="E6418" s="24">
        <v>1.5591121465403699E-2</v>
      </c>
      <c r="F6418" s="24">
        <v>1.7617829828044999E-2</v>
      </c>
      <c r="G6418" s="24">
        <v>1.9472891408860198E-2</v>
      </c>
      <c r="H6418" s="9">
        <v>0</v>
      </c>
    </row>
    <row r="6419" spans="1:8" x14ac:dyDescent="0.35">
      <c r="A6419" s="8" t="str">
        <f t="shared" si="212"/>
        <v>Consumo per cápita (kg ó litros por individuo)Aceite oliva Ing.NIVEL MEDIO BAJO</v>
      </c>
      <c r="B6419" s="8" t="s">
        <v>266</v>
      </c>
      <c r="C6419" s="8">
        <v>0</v>
      </c>
      <c r="D6419" t="s">
        <v>248</v>
      </c>
      <c r="E6419" s="24">
        <v>1.19832183942232E-2</v>
      </c>
      <c r="F6419" s="24">
        <v>1.18534850522834E-2</v>
      </c>
      <c r="G6419" s="24">
        <v>1.5887189589457399E-2</v>
      </c>
      <c r="H6419" s="9">
        <v>0</v>
      </c>
    </row>
    <row r="6420" spans="1:8" x14ac:dyDescent="0.35">
      <c r="A6420" s="8" t="str">
        <f t="shared" si="212"/>
        <v>Consumo per cápita (kg ó litros por individuo)Aceite oliva Ing.NIVEL BAJO</v>
      </c>
      <c r="B6420" s="8" t="s">
        <v>266</v>
      </c>
      <c r="C6420" s="8">
        <v>0</v>
      </c>
      <c r="D6420" t="s">
        <v>249</v>
      </c>
      <c r="E6420" s="24">
        <v>1.28152165528875E-2</v>
      </c>
      <c r="F6420" s="24">
        <v>1.37682149691587E-2</v>
      </c>
      <c r="G6420" s="24">
        <v>1.19482876904249E-2</v>
      </c>
      <c r="H6420" s="9">
        <v>0</v>
      </c>
    </row>
    <row r="6421" spans="1:8" x14ac:dyDescent="0.35">
      <c r="A6421" s="8" t="str">
        <f t="shared" si="212"/>
        <v>Consumo per cápita (kg ó litros por individuo)Aceite oliva Ing.HOMBRE</v>
      </c>
      <c r="B6421" s="8" t="s">
        <v>266</v>
      </c>
      <c r="C6421" s="8">
        <v>0</v>
      </c>
      <c r="D6421" t="s">
        <v>166</v>
      </c>
      <c r="E6421" s="24">
        <v>1.9325602778293299E-2</v>
      </c>
      <c r="F6421" s="24">
        <v>2.0722033865052499E-2</v>
      </c>
      <c r="G6421" s="24">
        <v>1.7894047809960099E-2</v>
      </c>
      <c r="H6421" s="9">
        <v>0</v>
      </c>
    </row>
    <row r="6422" spans="1:8" x14ac:dyDescent="0.35">
      <c r="A6422" s="8" t="str">
        <f t="shared" si="212"/>
        <v>Consumo per cápita (kg ó litros por individuo)Aceite oliva Ing.MUJER</v>
      </c>
      <c r="B6422" s="8" t="s">
        <v>266</v>
      </c>
      <c r="C6422" s="8">
        <v>0</v>
      </c>
      <c r="D6422" t="s">
        <v>167</v>
      </c>
      <c r="E6422" s="24">
        <v>1.2832353538735601E-2</v>
      </c>
      <c r="F6422" s="24">
        <v>1.26558950712954E-2</v>
      </c>
      <c r="G6422" s="24">
        <v>1.3477130301307601E-2</v>
      </c>
      <c r="H6422" s="9">
        <v>0</v>
      </c>
    </row>
    <row r="6423" spans="1:8" x14ac:dyDescent="0.35">
      <c r="A6423" s="8" t="str">
        <f t="shared" ref="A6423:A6452" si="213">$I$4683&amp;$C$6423&amp;D6423</f>
        <v>Consumo per cápita (kg ó litros por individuo)Resto aceite Ing.T.ESPAÑA</v>
      </c>
      <c r="B6423" s="8" t="s">
        <v>266</v>
      </c>
      <c r="C6423" s="8" t="s">
        <v>271</v>
      </c>
      <c r="D6423" t="s">
        <v>138</v>
      </c>
      <c r="E6423" s="24">
        <v>3.8447506914492301E-2</v>
      </c>
      <c r="F6423" s="24">
        <v>4.2566438336371498E-2</v>
      </c>
      <c r="G6423" s="24">
        <v>3.9702806305040701E-2</v>
      </c>
      <c r="H6423" s="9">
        <v>0</v>
      </c>
    </row>
    <row r="6424" spans="1:8" x14ac:dyDescent="0.35">
      <c r="A6424" s="8" t="str">
        <f t="shared" si="213"/>
        <v>Consumo per cápita (kg ó litros por individuo)Resto aceite Ing.BCN AM</v>
      </c>
      <c r="B6424" s="8" t="s">
        <v>266</v>
      </c>
      <c r="C6424" s="8">
        <v>0</v>
      </c>
      <c r="D6424" t="s">
        <v>140</v>
      </c>
      <c r="E6424" s="24">
        <v>4.32344166350669E-2</v>
      </c>
      <c r="F6424" s="24">
        <v>4.2395411789677602E-2</v>
      </c>
      <c r="G6424" s="24">
        <v>4.26835155580099E-2</v>
      </c>
      <c r="H6424" s="9">
        <v>0</v>
      </c>
    </row>
    <row r="6425" spans="1:8" x14ac:dyDescent="0.35">
      <c r="A6425" s="8" t="str">
        <f t="shared" si="213"/>
        <v>Consumo per cápita (kg ó litros por individuo)Resto aceite Ing.REST.CAT ARAGON</v>
      </c>
      <c r="B6425" s="8" t="s">
        <v>266</v>
      </c>
      <c r="C6425" s="8">
        <v>0</v>
      </c>
      <c r="D6425" t="s">
        <v>141</v>
      </c>
      <c r="E6425" s="24">
        <v>1.6115808799508E-2</v>
      </c>
      <c r="F6425" s="24">
        <v>3.18581966406946E-2</v>
      </c>
      <c r="G6425" s="24">
        <v>2.5889943427060101E-2</v>
      </c>
      <c r="H6425" s="9">
        <v>0</v>
      </c>
    </row>
    <row r="6426" spans="1:8" x14ac:dyDescent="0.35">
      <c r="A6426" s="8" t="str">
        <f t="shared" si="213"/>
        <v>Consumo per cápita (kg ó litros por individuo)Resto aceite Ing.LEVANTE</v>
      </c>
      <c r="B6426" s="8" t="s">
        <v>266</v>
      </c>
      <c r="C6426" s="8">
        <v>0</v>
      </c>
      <c r="D6426" t="s">
        <v>142</v>
      </c>
      <c r="E6426" s="24">
        <v>5.1724032962995797E-2</v>
      </c>
      <c r="F6426" s="24">
        <v>5.1562426741536597E-2</v>
      </c>
      <c r="G6426" s="24">
        <v>5.3370173938069601E-2</v>
      </c>
      <c r="H6426" s="9">
        <v>0</v>
      </c>
    </row>
    <row r="6427" spans="1:8" x14ac:dyDescent="0.35">
      <c r="A6427" s="8" t="str">
        <f t="shared" si="213"/>
        <v>Consumo per cápita (kg ó litros por individuo)Resto aceite Ing.ANDALUCIA</v>
      </c>
      <c r="B6427" s="8" t="s">
        <v>266</v>
      </c>
      <c r="C6427" s="8">
        <v>0</v>
      </c>
      <c r="D6427" t="s">
        <v>143</v>
      </c>
      <c r="E6427" s="24">
        <v>5.2841098241894403E-2</v>
      </c>
      <c r="F6427" s="24">
        <v>6.18164298263226E-2</v>
      </c>
      <c r="G6427" s="24">
        <v>5.0585435361625297E-2</v>
      </c>
      <c r="H6427" s="9">
        <v>0</v>
      </c>
    </row>
    <row r="6428" spans="1:8" x14ac:dyDescent="0.35">
      <c r="A6428" s="8" t="str">
        <f t="shared" si="213"/>
        <v>Consumo per cápita (kg ó litros por individuo)Resto aceite Ing.MDD AM</v>
      </c>
      <c r="B6428" s="8" t="s">
        <v>266</v>
      </c>
      <c r="C6428" s="8">
        <v>0</v>
      </c>
      <c r="D6428" t="s">
        <v>144</v>
      </c>
      <c r="E6428" s="24">
        <v>6.0456456259927203E-2</v>
      </c>
      <c r="F6428" s="24">
        <v>6.4624632703258397E-2</v>
      </c>
      <c r="G6428" s="24">
        <v>5.6296641276091103E-2</v>
      </c>
      <c r="H6428" s="9">
        <v>0</v>
      </c>
    </row>
    <row r="6429" spans="1:8" x14ac:dyDescent="0.35">
      <c r="A6429" s="8" t="str">
        <f t="shared" si="213"/>
        <v>Consumo per cápita (kg ó litros por individuo)Resto aceite Ing.RTO CENTRO</v>
      </c>
      <c r="B6429" s="8" t="s">
        <v>266</v>
      </c>
      <c r="C6429" s="8">
        <v>0</v>
      </c>
      <c r="D6429" t="s">
        <v>145</v>
      </c>
      <c r="E6429" s="24">
        <v>3.9560108559957501E-2</v>
      </c>
      <c r="F6429" s="24">
        <v>3.7424453476724302E-2</v>
      </c>
      <c r="G6429" s="24">
        <v>4.6029654502556701E-2</v>
      </c>
      <c r="H6429" s="9">
        <v>0</v>
      </c>
    </row>
    <row r="6430" spans="1:8" x14ac:dyDescent="0.35">
      <c r="A6430" s="8" t="str">
        <f t="shared" si="213"/>
        <v>Consumo per cápita (kg ó litros por individuo)Resto aceite Ing.NORTE-CENTRO</v>
      </c>
      <c r="B6430" s="8" t="s">
        <v>266</v>
      </c>
      <c r="C6430" s="8">
        <v>0</v>
      </c>
      <c r="D6430" t="s">
        <v>146</v>
      </c>
      <c r="E6430" s="24">
        <v>1.03486060898454E-2</v>
      </c>
      <c r="F6430" s="24">
        <v>9.2822343233716006E-3</v>
      </c>
      <c r="G6430" s="24">
        <v>1.07951472702561E-2</v>
      </c>
      <c r="H6430" s="9">
        <v>0</v>
      </c>
    </row>
    <row r="6431" spans="1:8" x14ac:dyDescent="0.35">
      <c r="A6431" s="8" t="str">
        <f t="shared" si="213"/>
        <v>Consumo per cápita (kg ó litros por individuo)Resto aceite Ing.NOROESTE</v>
      </c>
      <c r="B6431" s="8" t="s">
        <v>266</v>
      </c>
      <c r="C6431" s="8">
        <v>0</v>
      </c>
      <c r="D6431" t="s">
        <v>147</v>
      </c>
      <c r="E6431" s="24">
        <v>5.8127133021072296E-3</v>
      </c>
      <c r="F6431" s="24">
        <v>6.61743355728555E-3</v>
      </c>
      <c r="G6431" s="24">
        <v>5.8202690591335196E-3</v>
      </c>
      <c r="H6431" s="9">
        <v>0</v>
      </c>
    </row>
    <row r="6432" spans="1:8" x14ac:dyDescent="0.35">
      <c r="A6432" s="8" t="str">
        <f t="shared" si="213"/>
        <v>Consumo per cápita (kg ó litros por individuo)Resto aceite Ing.&lt;2MIL</v>
      </c>
      <c r="B6432" s="8" t="s">
        <v>266</v>
      </c>
      <c r="C6432" s="8">
        <v>0</v>
      </c>
      <c r="D6432" t="s">
        <v>148</v>
      </c>
      <c r="E6432" s="24">
        <v>2.2094648317582601E-2</v>
      </c>
      <c r="F6432" s="24">
        <v>2.57891466063743E-2</v>
      </c>
      <c r="G6432" s="24">
        <v>9.5096128324590502E-3</v>
      </c>
      <c r="H6432" s="9">
        <v>0</v>
      </c>
    </row>
    <row r="6433" spans="1:8" x14ac:dyDescent="0.35">
      <c r="A6433" s="8" t="str">
        <f t="shared" si="213"/>
        <v>Consumo per cápita (kg ó litros por individuo)Resto aceite Ing.2-5MIL</v>
      </c>
      <c r="B6433" s="8" t="s">
        <v>266</v>
      </c>
      <c r="C6433" s="8">
        <v>0</v>
      </c>
      <c r="D6433" t="s">
        <v>149</v>
      </c>
      <c r="E6433" s="24">
        <v>2.9728475138019701E-2</v>
      </c>
      <c r="F6433" s="24">
        <v>3.5052760852975297E-2</v>
      </c>
      <c r="G6433" s="24">
        <v>3.9585429092551097E-2</v>
      </c>
      <c r="H6433" s="9">
        <v>0</v>
      </c>
    </row>
    <row r="6434" spans="1:8" x14ac:dyDescent="0.35">
      <c r="A6434" s="8" t="str">
        <f t="shared" si="213"/>
        <v>Consumo per cápita (kg ó litros por individuo)Resto aceite Ing.5-10MIL</v>
      </c>
      <c r="B6434" s="8" t="s">
        <v>266</v>
      </c>
      <c r="C6434" s="8">
        <v>0</v>
      </c>
      <c r="D6434" t="s">
        <v>150</v>
      </c>
      <c r="E6434" s="24">
        <v>1.8248694222102999E-2</v>
      </c>
      <c r="F6434" s="24">
        <v>2.2103741481472601E-2</v>
      </c>
      <c r="G6434" s="24">
        <v>2.07765632281471E-2</v>
      </c>
      <c r="H6434" s="9">
        <v>0</v>
      </c>
    </row>
    <row r="6435" spans="1:8" x14ac:dyDescent="0.35">
      <c r="A6435" s="8" t="str">
        <f t="shared" si="213"/>
        <v>Consumo per cápita (kg ó litros por individuo)Resto aceite Ing.10-30MIL</v>
      </c>
      <c r="B6435" s="8" t="s">
        <v>266</v>
      </c>
      <c r="C6435" s="8">
        <v>0</v>
      </c>
      <c r="D6435" t="s">
        <v>151</v>
      </c>
      <c r="E6435" s="24">
        <v>3.1985772776202001E-2</v>
      </c>
      <c r="F6435" s="24">
        <v>3.6293550895549899E-2</v>
      </c>
      <c r="G6435" s="24">
        <v>3.8619265933410703E-2</v>
      </c>
      <c r="H6435" s="9">
        <v>0</v>
      </c>
    </row>
    <row r="6436" spans="1:8" x14ac:dyDescent="0.35">
      <c r="A6436" s="8" t="str">
        <f t="shared" si="213"/>
        <v>Consumo per cápita (kg ó litros por individuo)Resto aceite Ing.30-100MIL</v>
      </c>
      <c r="B6436" s="8" t="s">
        <v>266</v>
      </c>
      <c r="C6436" s="8">
        <v>0</v>
      </c>
      <c r="D6436" t="s">
        <v>152</v>
      </c>
      <c r="E6436" s="24">
        <v>4.2815608871530297E-2</v>
      </c>
      <c r="F6436" s="24">
        <v>4.9338586306223398E-2</v>
      </c>
      <c r="G6436" s="24">
        <v>4.4514633939740901E-2</v>
      </c>
      <c r="H6436" s="9">
        <v>0</v>
      </c>
    </row>
    <row r="6437" spans="1:8" x14ac:dyDescent="0.35">
      <c r="A6437" s="8" t="str">
        <f t="shared" si="213"/>
        <v>Consumo per cápita (kg ó litros por individuo)Resto aceite Ing.100-200MIL</v>
      </c>
      <c r="B6437" s="8" t="s">
        <v>266</v>
      </c>
      <c r="C6437" s="8">
        <v>0</v>
      </c>
      <c r="D6437" t="s">
        <v>153</v>
      </c>
      <c r="E6437" s="24">
        <v>3.5775594350606399E-2</v>
      </c>
      <c r="F6437" s="24">
        <v>3.8757158865003201E-2</v>
      </c>
      <c r="G6437" s="24">
        <v>2.8835544462223799E-2</v>
      </c>
      <c r="H6437" s="9">
        <v>0</v>
      </c>
    </row>
    <row r="6438" spans="1:8" x14ac:dyDescent="0.35">
      <c r="A6438" s="8" t="str">
        <f t="shared" si="213"/>
        <v>Consumo per cápita (kg ó litros por individuo)Resto aceite Ing.200-500MIL</v>
      </c>
      <c r="B6438" s="8" t="s">
        <v>266</v>
      </c>
      <c r="C6438" s="8">
        <v>0</v>
      </c>
      <c r="D6438" t="s">
        <v>154</v>
      </c>
      <c r="E6438" s="24">
        <v>4.0373679976917799E-2</v>
      </c>
      <c r="F6438" s="24">
        <v>4.1308683819374303E-2</v>
      </c>
      <c r="G6438" s="24">
        <v>4.2212012186630399E-2</v>
      </c>
      <c r="H6438" s="9">
        <v>0</v>
      </c>
    </row>
    <row r="6439" spans="1:8" x14ac:dyDescent="0.35">
      <c r="A6439" s="8" t="str">
        <f t="shared" si="213"/>
        <v>Consumo per cápita (kg ó litros por individuo)Resto aceite Ing.&gt;500MIL</v>
      </c>
      <c r="B6439" s="8" t="s">
        <v>266</v>
      </c>
      <c r="C6439" s="8">
        <v>0</v>
      </c>
      <c r="D6439" t="s">
        <v>155</v>
      </c>
      <c r="E6439" s="24">
        <v>5.89296091761079E-2</v>
      </c>
      <c r="F6439" s="24">
        <v>6.3247054642843206E-2</v>
      </c>
      <c r="G6439" s="24">
        <v>5.9145523651339703E-2</v>
      </c>
      <c r="H6439" s="9">
        <v>0</v>
      </c>
    </row>
    <row r="6440" spans="1:8" x14ac:dyDescent="0.35">
      <c r="A6440" s="8" t="str">
        <f t="shared" si="213"/>
        <v>Consumo per cápita (kg ó litros por individuo)Resto aceite Ing.DE 15 A 19 AÑOS</v>
      </c>
      <c r="B6440" s="8" t="s">
        <v>266</v>
      </c>
      <c r="C6440" s="8">
        <v>0</v>
      </c>
      <c r="D6440" t="s">
        <v>156</v>
      </c>
      <c r="E6440" s="24">
        <v>4.6900165651060201E-3</v>
      </c>
      <c r="F6440" s="24">
        <v>3.20361256215184E-3</v>
      </c>
      <c r="G6440" s="24">
        <v>3.90544841221179E-3</v>
      </c>
      <c r="H6440" s="9">
        <v>0</v>
      </c>
    </row>
    <row r="6441" spans="1:8" x14ac:dyDescent="0.35">
      <c r="A6441" s="8" t="str">
        <f t="shared" si="213"/>
        <v>Consumo per cápita (kg ó litros por individuo)Resto aceite Ing.DE 20 A 24 AÑOS</v>
      </c>
      <c r="C6441" s="8">
        <v>0</v>
      </c>
      <c r="D6441" t="s">
        <v>157</v>
      </c>
      <c r="E6441" s="24">
        <v>6.7394090823179702E-3</v>
      </c>
      <c r="F6441" s="24">
        <v>2.8989543453174899E-3</v>
      </c>
      <c r="G6441" s="24">
        <v>5.73043641398627E-3</v>
      </c>
    </row>
    <row r="6442" spans="1:8" x14ac:dyDescent="0.35">
      <c r="A6442" s="8" t="str">
        <f t="shared" si="213"/>
        <v>Consumo per cápita (kg ó litros por individuo)Resto aceite Ing.DE 25 A 34 AÑOS</v>
      </c>
      <c r="C6442" s="8">
        <v>0</v>
      </c>
      <c r="D6442" t="s">
        <v>158</v>
      </c>
      <c r="E6442" s="24">
        <v>1.10361252491678E-2</v>
      </c>
      <c r="F6442" s="24">
        <v>1.1137837995145301E-2</v>
      </c>
      <c r="G6442" s="24">
        <v>1.0739165578712699E-2</v>
      </c>
    </row>
    <row r="6443" spans="1:8" x14ac:dyDescent="0.35">
      <c r="A6443" s="8" t="str">
        <f t="shared" si="213"/>
        <v>Consumo per cápita (kg ó litros por individuo)Resto aceite Ing.DE 35 A 49 AÑOS</v>
      </c>
      <c r="C6443" s="8">
        <v>0</v>
      </c>
      <c r="D6443" t="s">
        <v>159</v>
      </c>
      <c r="E6443" s="24">
        <v>2.2425483411522298E-2</v>
      </c>
      <c r="F6443" s="24">
        <v>2.48940727163484E-2</v>
      </c>
      <c r="G6443" s="24">
        <v>2.0866046940953301E-2</v>
      </c>
    </row>
    <row r="6444" spans="1:8" x14ac:dyDescent="0.35">
      <c r="A6444" s="8" t="str">
        <f t="shared" si="213"/>
        <v>Consumo per cápita (kg ó litros por individuo)Resto aceite Ing.DE 50 A 59 AÑOS</v>
      </c>
      <c r="C6444" s="8">
        <v>0</v>
      </c>
      <c r="D6444" t="s">
        <v>160</v>
      </c>
      <c r="E6444" s="24">
        <v>6.4393928574468406E-2</v>
      </c>
      <c r="F6444" s="24">
        <v>7.1279500506116103E-2</v>
      </c>
      <c r="G6444" s="24">
        <v>6.82790716078404E-2</v>
      </c>
    </row>
    <row r="6445" spans="1:8" x14ac:dyDescent="0.35">
      <c r="A6445" s="8" t="str">
        <f t="shared" si="213"/>
        <v>Consumo per cápita (kg ó litros por individuo)Resto aceite Ing.DE 60 A 75 AÑOS</v>
      </c>
      <c r="C6445" s="8">
        <v>0</v>
      </c>
      <c r="D6445" t="s">
        <v>161</v>
      </c>
      <c r="E6445" s="24">
        <v>7.3381600216123999E-2</v>
      </c>
      <c r="F6445" s="24">
        <v>8.3349587867277905E-2</v>
      </c>
      <c r="G6445" s="24">
        <v>7.7183254888032099E-2</v>
      </c>
    </row>
    <row r="6446" spans="1:8" x14ac:dyDescent="0.35">
      <c r="A6446" s="8" t="str">
        <f t="shared" si="213"/>
        <v>Consumo per cápita (kg ó litros por individuo)Resto aceite Ing.NIVEL ALTO</v>
      </c>
      <c r="C6446" s="8">
        <v>0</v>
      </c>
      <c r="D6446" t="s">
        <v>245</v>
      </c>
      <c r="E6446" s="24">
        <v>3.6359070783557802E-2</v>
      </c>
      <c r="F6446" s="24">
        <v>3.6356463505253199E-2</v>
      </c>
      <c r="G6446" s="24">
        <v>4.2692728677384301E-2</v>
      </c>
    </row>
    <row r="6447" spans="1:8" x14ac:dyDescent="0.35">
      <c r="A6447" s="8" t="str">
        <f t="shared" si="213"/>
        <v>Consumo per cápita (kg ó litros por individuo)Resto aceite Ing.NIVEL MEDIO ALTO</v>
      </c>
      <c r="C6447" s="8">
        <v>0</v>
      </c>
      <c r="D6447" t="s">
        <v>246</v>
      </c>
      <c r="E6447" s="24">
        <v>2.3077661720243399E-2</v>
      </c>
      <c r="F6447" s="24">
        <v>3.9333466438237902E-2</v>
      </c>
      <c r="G6447" s="24">
        <v>2.6293140760373101E-2</v>
      </c>
    </row>
    <row r="6448" spans="1:8" x14ac:dyDescent="0.35">
      <c r="A6448" s="8" t="str">
        <f t="shared" si="213"/>
        <v>Consumo per cápita (kg ó litros por individuo)Resto aceite Ing.NIVEL MEDIO</v>
      </c>
      <c r="C6448" s="8">
        <v>0</v>
      </c>
      <c r="D6448" t="s">
        <v>247</v>
      </c>
      <c r="E6448" s="24">
        <v>3.0650489225755102E-2</v>
      </c>
      <c r="F6448" s="24">
        <v>4.2992384905242598E-2</v>
      </c>
      <c r="G6448" s="24">
        <v>4.1006776959785503E-2</v>
      </c>
    </row>
    <row r="6449" spans="1:7" x14ac:dyDescent="0.35">
      <c r="A6449" s="8" t="str">
        <f t="shared" si="213"/>
        <v>Consumo per cápita (kg ó litros por individuo)Resto aceite Ing.NIVEL MEDIO BAJO</v>
      </c>
      <c r="C6449" s="8">
        <v>0</v>
      </c>
      <c r="D6449" t="s">
        <v>248</v>
      </c>
      <c r="E6449" s="24">
        <v>4.1771375099317699E-2</v>
      </c>
      <c r="F6449" s="24">
        <v>2.82947213495847E-2</v>
      </c>
      <c r="G6449" s="24">
        <v>2.8908341659134602E-2</v>
      </c>
    </row>
    <row r="6450" spans="1:7" x14ac:dyDescent="0.35">
      <c r="A6450" s="8" t="str">
        <f t="shared" si="213"/>
        <v>Consumo per cápita (kg ó litros por individuo)Resto aceite Ing.NIVEL BAJO</v>
      </c>
      <c r="C6450" s="8">
        <v>0</v>
      </c>
      <c r="D6450" t="s">
        <v>249</v>
      </c>
      <c r="E6450" s="24">
        <v>5.7126747060782898E-2</v>
      </c>
      <c r="F6450" s="24">
        <v>6.1075755999852099E-2</v>
      </c>
      <c r="G6450" s="24">
        <v>5.1880062371809303E-2</v>
      </c>
    </row>
    <row r="6451" spans="1:7" x14ac:dyDescent="0.35">
      <c r="A6451" s="8" t="str">
        <f t="shared" si="213"/>
        <v>Consumo per cápita (kg ó litros por individuo)Resto aceite Ing.HOMBRE</v>
      </c>
      <c r="C6451" s="8">
        <v>0</v>
      </c>
      <c r="D6451" t="s">
        <v>166</v>
      </c>
      <c r="E6451" s="24">
        <v>4.1405727691168598E-2</v>
      </c>
      <c r="F6451" s="24">
        <v>4.4546740975506899E-2</v>
      </c>
      <c r="G6451" s="24">
        <v>4.0069261832322102E-2</v>
      </c>
    </row>
    <row r="6452" spans="1:7" x14ac:dyDescent="0.35">
      <c r="A6452" s="8" t="str">
        <f t="shared" si="213"/>
        <v>Consumo per cápita (kg ó litros por individuo)Resto aceite Ing.MUJER</v>
      </c>
      <c r="C6452" s="8">
        <v>0</v>
      </c>
      <c r="D6452" t="s">
        <v>167</v>
      </c>
      <c r="E6452" s="24">
        <v>3.5524496829473597E-2</v>
      </c>
      <c r="F6452" s="24">
        <v>4.0613005924084102E-2</v>
      </c>
      <c r="G6452" s="24">
        <v>3.9340583519778899E-2</v>
      </c>
    </row>
    <row r="6453" spans="1:7" x14ac:dyDescent="0.35">
      <c r="A6453" s="8" t="str">
        <f t="shared" ref="A6453:A6482" si="214">$I$4683&amp;$C$6453&amp;D6453</f>
        <v>Consumo per cápita (kg ó litros por individuo).Pan Ing.T.ESPAÑA</v>
      </c>
      <c r="C6453" s="8" t="s">
        <v>117</v>
      </c>
      <c r="D6453" t="s">
        <v>138</v>
      </c>
      <c r="E6453" s="24">
        <v>4.5882700076485703</v>
      </c>
      <c r="F6453" s="24">
        <v>4.63261994572105</v>
      </c>
      <c r="G6453" s="24">
        <v>4.4204848923441702</v>
      </c>
    </row>
    <row r="6454" spans="1:7" x14ac:dyDescent="0.35">
      <c r="A6454" s="8" t="str">
        <f t="shared" si="214"/>
        <v>Consumo per cápita (kg ó litros por individuo).Pan Ing.BCN AM</v>
      </c>
      <c r="C6454" s="8">
        <v>0</v>
      </c>
      <c r="D6454" t="s">
        <v>140</v>
      </c>
      <c r="E6454" s="24">
        <v>3.8696553397011599</v>
      </c>
      <c r="F6454" s="24">
        <v>4.0890951271340699</v>
      </c>
      <c r="G6454" s="24">
        <v>4.0069775542924901</v>
      </c>
    </row>
    <row r="6455" spans="1:7" x14ac:dyDescent="0.35">
      <c r="A6455" s="8" t="str">
        <f t="shared" si="214"/>
        <v>Consumo per cápita (kg ó litros por individuo).Pan Ing.REST.CAT ARAGON</v>
      </c>
      <c r="C6455" s="8">
        <v>0</v>
      </c>
      <c r="D6455" t="s">
        <v>141</v>
      </c>
      <c r="E6455" s="24">
        <v>3.3448116747169099</v>
      </c>
      <c r="F6455" s="24">
        <v>3.74704641778834</v>
      </c>
      <c r="G6455" s="24">
        <v>3.48360150346873</v>
      </c>
    </row>
    <row r="6456" spans="1:7" x14ac:dyDescent="0.35">
      <c r="A6456" s="8" t="str">
        <f t="shared" si="214"/>
        <v>Consumo per cápita (kg ó litros por individuo).Pan Ing.LEVANTE</v>
      </c>
      <c r="C6456" s="8">
        <v>0</v>
      </c>
      <c r="D6456" t="s">
        <v>142</v>
      </c>
      <c r="E6456" s="24">
        <v>4.9203691966050904</v>
      </c>
      <c r="F6456" s="24">
        <v>4.9679334736880199</v>
      </c>
      <c r="G6456" s="24">
        <v>5.10246373728158</v>
      </c>
    </row>
    <row r="6457" spans="1:7" x14ac:dyDescent="0.35">
      <c r="A6457" s="8" t="str">
        <f t="shared" si="214"/>
        <v>Consumo per cápita (kg ó litros por individuo).Pan Ing.ANDALUCIA</v>
      </c>
      <c r="C6457" s="8">
        <v>0</v>
      </c>
      <c r="D6457" t="s">
        <v>143</v>
      </c>
      <c r="E6457" s="24">
        <v>5.1986095643100798</v>
      </c>
      <c r="F6457" s="24">
        <v>5.1776972103006802</v>
      </c>
      <c r="G6457" s="24">
        <v>4.6879122102055</v>
      </c>
    </row>
    <row r="6458" spans="1:7" x14ac:dyDescent="0.35">
      <c r="A6458" s="8" t="str">
        <f t="shared" si="214"/>
        <v>Consumo per cápita (kg ó litros por individuo).Pan Ing.MDD AM</v>
      </c>
      <c r="C6458" s="8">
        <v>0</v>
      </c>
      <c r="D6458" t="s">
        <v>144</v>
      </c>
      <c r="E6458" s="24">
        <v>5.5095106781783896</v>
      </c>
      <c r="F6458" s="24">
        <v>5.9909530427711797</v>
      </c>
      <c r="G6458" s="24">
        <v>5.4479465148597104</v>
      </c>
    </row>
    <row r="6459" spans="1:7" x14ac:dyDescent="0.35">
      <c r="A6459" s="8" t="str">
        <f t="shared" si="214"/>
        <v>Consumo per cápita (kg ó litros por individuo).Pan Ing.RTO CENTRO</v>
      </c>
      <c r="C6459" s="8">
        <v>0</v>
      </c>
      <c r="D6459" t="s">
        <v>145</v>
      </c>
      <c r="E6459" s="24">
        <v>5.4916165437577797</v>
      </c>
      <c r="F6459" s="24">
        <v>4.8187743042818996</v>
      </c>
      <c r="G6459" s="24">
        <v>4.83851557056665</v>
      </c>
    </row>
    <row r="6460" spans="1:7" x14ac:dyDescent="0.35">
      <c r="A6460" s="8" t="str">
        <f t="shared" si="214"/>
        <v>Consumo per cápita (kg ó litros por individuo).Pan Ing.NORTE-CENTRO</v>
      </c>
      <c r="C6460" s="8">
        <v>0</v>
      </c>
      <c r="D6460" t="s">
        <v>146</v>
      </c>
      <c r="E6460" s="24">
        <v>3.6211085244596002</v>
      </c>
      <c r="F6460" s="24">
        <v>3.8888817386439398</v>
      </c>
      <c r="G6460" s="24">
        <v>3.9725743836672498</v>
      </c>
    </row>
    <row r="6461" spans="1:7" x14ac:dyDescent="0.35">
      <c r="A6461" s="8" t="str">
        <f t="shared" si="214"/>
        <v>Consumo per cápita (kg ó litros por individuo).Pan Ing.NOROESTE</v>
      </c>
      <c r="C6461" s="8">
        <v>0</v>
      </c>
      <c r="D6461" t="s">
        <v>147</v>
      </c>
      <c r="E6461" s="24">
        <v>3.8736959405281999</v>
      </c>
      <c r="F6461" s="24">
        <v>3.2486346188652502</v>
      </c>
      <c r="G6461" s="24">
        <v>2.8764332200523</v>
      </c>
    </row>
    <row r="6462" spans="1:7" x14ac:dyDescent="0.35">
      <c r="A6462" s="8" t="str">
        <f t="shared" si="214"/>
        <v>Consumo per cápita (kg ó litros por individuo).Pan Ing.&lt;2MIL</v>
      </c>
      <c r="C6462" s="8">
        <v>0</v>
      </c>
      <c r="D6462" t="s">
        <v>148</v>
      </c>
      <c r="E6462" s="24">
        <v>2.8573776087857898</v>
      </c>
      <c r="F6462" s="24">
        <v>2.7448631767874998</v>
      </c>
      <c r="G6462" s="24">
        <v>2.20453124680702</v>
      </c>
    </row>
    <row r="6463" spans="1:7" x14ac:dyDescent="0.35">
      <c r="A6463" s="8" t="str">
        <f t="shared" si="214"/>
        <v>Consumo per cápita (kg ó litros por individuo).Pan Ing.2-5MIL</v>
      </c>
      <c r="C6463" s="8">
        <v>0</v>
      </c>
      <c r="D6463" t="s">
        <v>149</v>
      </c>
      <c r="E6463" s="24">
        <v>3.3620024161333899</v>
      </c>
      <c r="F6463" s="24">
        <v>2.8177105642094999</v>
      </c>
      <c r="G6463" s="24">
        <v>2.9171233452508498</v>
      </c>
    </row>
    <row r="6464" spans="1:7" x14ac:dyDescent="0.35">
      <c r="A6464" s="8" t="str">
        <f t="shared" si="214"/>
        <v>Consumo per cápita (kg ó litros por individuo).Pan Ing.5-10MIL</v>
      </c>
      <c r="C6464" s="8">
        <v>0</v>
      </c>
      <c r="D6464" t="s">
        <v>150</v>
      </c>
      <c r="E6464" s="24">
        <v>3.4522877767021498</v>
      </c>
      <c r="F6464" s="24">
        <v>3.8221518395647398</v>
      </c>
      <c r="G6464" s="24">
        <v>4.1585294075284498</v>
      </c>
    </row>
    <row r="6465" spans="1:7" x14ac:dyDescent="0.35">
      <c r="A6465" s="8" t="str">
        <f t="shared" si="214"/>
        <v>Consumo per cápita (kg ó litros por individuo).Pan Ing.10-30MIL</v>
      </c>
      <c r="C6465" s="8">
        <v>0</v>
      </c>
      <c r="D6465" t="s">
        <v>151</v>
      </c>
      <c r="E6465" s="24">
        <v>4.1194535534751102</v>
      </c>
      <c r="F6465" s="24">
        <v>4.40649951503742</v>
      </c>
      <c r="G6465" s="24">
        <v>4.50424376913851</v>
      </c>
    </row>
    <row r="6466" spans="1:7" x14ac:dyDescent="0.35">
      <c r="A6466" s="8" t="str">
        <f t="shared" si="214"/>
        <v>Consumo per cápita (kg ó litros por individuo).Pan Ing.30-100MIL</v>
      </c>
      <c r="C6466" s="8">
        <v>0</v>
      </c>
      <c r="D6466" t="s">
        <v>152</v>
      </c>
      <c r="E6466" s="24">
        <v>5.2173048161890501</v>
      </c>
      <c r="F6466" s="24">
        <v>5.2978149260043699</v>
      </c>
      <c r="G6466" s="24">
        <v>4.7868140726385402</v>
      </c>
    </row>
    <row r="6467" spans="1:7" x14ac:dyDescent="0.35">
      <c r="A6467" s="8" t="str">
        <f t="shared" si="214"/>
        <v>Consumo per cápita (kg ó litros por individuo).Pan Ing.100-200MIL</v>
      </c>
      <c r="C6467" s="8">
        <v>0</v>
      </c>
      <c r="D6467" t="s">
        <v>153</v>
      </c>
      <c r="E6467" s="24">
        <v>5.1774110358921703</v>
      </c>
      <c r="F6467" s="24">
        <v>5.2630939278639604</v>
      </c>
      <c r="G6467" s="24">
        <v>4.61134599847695</v>
      </c>
    </row>
    <row r="6468" spans="1:7" x14ac:dyDescent="0.35">
      <c r="A6468" s="8" t="str">
        <f t="shared" si="214"/>
        <v>Consumo per cápita (kg ó litros por individuo).Pan Ing.200-500MIL</v>
      </c>
      <c r="C6468" s="8">
        <v>0</v>
      </c>
      <c r="D6468" t="s">
        <v>154</v>
      </c>
      <c r="E6468" s="24">
        <v>5.4639568850319797</v>
      </c>
      <c r="F6468" s="24">
        <v>5.3088040675616304</v>
      </c>
      <c r="G6468" s="24">
        <v>5.3445684641448397</v>
      </c>
    </row>
    <row r="6469" spans="1:7" x14ac:dyDescent="0.35">
      <c r="A6469" s="8" t="str">
        <f t="shared" si="214"/>
        <v>Consumo per cápita (kg ó litros por individuo).Pan Ing.&gt;500MIL</v>
      </c>
      <c r="C6469" s="8">
        <v>0</v>
      </c>
      <c r="D6469" t="s">
        <v>155</v>
      </c>
      <c r="E6469" s="24">
        <v>4.9244702864673897</v>
      </c>
      <c r="F6469" s="24">
        <v>4.9343151334164803</v>
      </c>
      <c r="G6469" s="24">
        <v>4.5190314824805498</v>
      </c>
    </row>
    <row r="6470" spans="1:7" x14ac:dyDescent="0.35">
      <c r="A6470" s="8" t="str">
        <f t="shared" si="214"/>
        <v>Consumo per cápita (kg ó litros por individuo).Pan Ing.DE 15 A 19 AÑOS</v>
      </c>
      <c r="C6470" s="8">
        <v>0</v>
      </c>
      <c r="D6470" t="s">
        <v>156</v>
      </c>
      <c r="E6470" s="24">
        <v>2.4810090681066201</v>
      </c>
      <c r="F6470" s="24">
        <v>1.6376654925459699</v>
      </c>
      <c r="G6470" s="24">
        <v>1.2867125186485</v>
      </c>
    </row>
    <row r="6471" spans="1:7" x14ac:dyDescent="0.35">
      <c r="A6471" s="8" t="str">
        <f t="shared" si="214"/>
        <v>Consumo per cápita (kg ó litros por individuo).Pan Ing.DE 20 A 24 AÑOS</v>
      </c>
      <c r="C6471" s="8">
        <v>0</v>
      </c>
      <c r="D6471" t="s">
        <v>157</v>
      </c>
      <c r="E6471" s="24">
        <v>1.9353134004969199</v>
      </c>
      <c r="F6471" s="24">
        <v>2.01568129383157</v>
      </c>
      <c r="G6471" s="24">
        <v>2.5264946391051799</v>
      </c>
    </row>
    <row r="6472" spans="1:7" x14ac:dyDescent="0.35">
      <c r="A6472" s="8" t="str">
        <f t="shared" si="214"/>
        <v>Consumo per cápita (kg ó litros por individuo).Pan Ing.DE 25 A 34 AÑOS</v>
      </c>
      <c r="C6472" s="8">
        <v>0</v>
      </c>
      <c r="D6472" t="s">
        <v>158</v>
      </c>
      <c r="E6472" s="24">
        <v>3.4812323138564101</v>
      </c>
      <c r="F6472" s="24">
        <v>3.1102711591519401</v>
      </c>
      <c r="G6472" s="24">
        <v>2.87991935353232</v>
      </c>
    </row>
    <row r="6473" spans="1:7" x14ac:dyDescent="0.35">
      <c r="A6473" s="8" t="str">
        <f t="shared" si="214"/>
        <v>Consumo per cápita (kg ó litros por individuo).Pan Ing.DE 35 A 49 AÑOS</v>
      </c>
      <c r="C6473" s="8">
        <v>0</v>
      </c>
      <c r="D6473" t="s">
        <v>159</v>
      </c>
      <c r="E6473" s="24">
        <v>3.99076388263925</v>
      </c>
      <c r="F6473" s="24">
        <v>4.0994778196065598</v>
      </c>
      <c r="G6473" s="24">
        <v>3.6490272751610102</v>
      </c>
    </row>
    <row r="6474" spans="1:7" x14ac:dyDescent="0.35">
      <c r="A6474" s="8" t="str">
        <f t="shared" si="214"/>
        <v>Consumo per cápita (kg ó litros por individuo).Pan Ing.DE 50 A 59 AÑOS</v>
      </c>
      <c r="C6474" s="8">
        <v>0</v>
      </c>
      <c r="D6474" t="s">
        <v>160</v>
      </c>
      <c r="E6474" s="24">
        <v>5.9686553653166898</v>
      </c>
      <c r="F6474" s="24">
        <v>6.2907939505261403</v>
      </c>
      <c r="G6474" s="24">
        <v>5.8364940740001501</v>
      </c>
    </row>
    <row r="6475" spans="1:7" x14ac:dyDescent="0.35">
      <c r="A6475" s="8" t="str">
        <f t="shared" si="214"/>
        <v>Consumo per cápita (kg ó litros por individuo).Pan Ing.DE 60 A 75 AÑOS</v>
      </c>
      <c r="C6475" s="8">
        <v>0</v>
      </c>
      <c r="D6475" t="s">
        <v>161</v>
      </c>
      <c r="E6475" s="24">
        <v>6.2697343472140101</v>
      </c>
      <c r="F6475" s="24">
        <v>6.5055956738091396</v>
      </c>
      <c r="G6475" s="24">
        <v>6.6232036419456097</v>
      </c>
    </row>
    <row r="6476" spans="1:7" x14ac:dyDescent="0.35">
      <c r="A6476" s="8" t="str">
        <f t="shared" si="214"/>
        <v>Consumo per cápita (kg ó litros por individuo).Pan Ing.NIVEL ALTO</v>
      </c>
      <c r="C6476" s="8">
        <v>0</v>
      </c>
      <c r="D6476" t="s">
        <v>245</v>
      </c>
      <c r="E6476" s="24">
        <v>4.9418643755121696</v>
      </c>
      <c r="F6476" s="24">
        <v>4.8359777378879203</v>
      </c>
      <c r="G6476" s="24">
        <v>4.5783375033360301</v>
      </c>
    </row>
    <row r="6477" spans="1:7" x14ac:dyDescent="0.35">
      <c r="A6477" s="8" t="str">
        <f t="shared" si="214"/>
        <v>Consumo per cápita (kg ó litros por individuo).Pan Ing.NIVEL MEDIO ALTO</v>
      </c>
      <c r="C6477" s="8">
        <v>0</v>
      </c>
      <c r="D6477" t="s">
        <v>246</v>
      </c>
      <c r="E6477" s="24">
        <v>3.8431559264838402</v>
      </c>
      <c r="F6477" s="24">
        <v>4.7276575572252497</v>
      </c>
      <c r="G6477" s="24">
        <v>4.55388084374336</v>
      </c>
    </row>
    <row r="6478" spans="1:7" x14ac:dyDescent="0.35">
      <c r="A6478" s="8" t="str">
        <f t="shared" si="214"/>
        <v>Consumo per cápita (kg ó litros por individuo).Pan Ing.NIVEL MEDIO</v>
      </c>
      <c r="C6478" s="8">
        <v>0</v>
      </c>
      <c r="D6478" t="s">
        <v>247</v>
      </c>
      <c r="E6478" s="24">
        <v>4.7774212258411</v>
      </c>
      <c r="F6478" s="24">
        <v>4.8824689898247797</v>
      </c>
      <c r="G6478" s="24">
        <v>4.47608409070269</v>
      </c>
    </row>
    <row r="6479" spans="1:7" x14ac:dyDescent="0.35">
      <c r="A6479" s="8" t="str">
        <f t="shared" si="214"/>
        <v>Consumo per cápita (kg ó litros por individuo).Pan Ing.NIVEL MEDIO BAJO</v>
      </c>
      <c r="C6479" s="8">
        <v>0</v>
      </c>
      <c r="D6479" t="s">
        <v>248</v>
      </c>
      <c r="E6479" s="24">
        <v>4.2742420265184</v>
      </c>
      <c r="F6479" s="24">
        <v>4.1576435676079599</v>
      </c>
      <c r="G6479" s="24">
        <v>4.5118520445013397</v>
      </c>
    </row>
    <row r="6480" spans="1:7" x14ac:dyDescent="0.35">
      <c r="A6480" s="8" t="str">
        <f t="shared" si="214"/>
        <v>Consumo per cápita (kg ó litros por individuo).Pan Ing.NIVEL BAJO</v>
      </c>
      <c r="C6480" s="8">
        <v>0</v>
      </c>
      <c r="D6480" t="s">
        <v>249</v>
      </c>
      <c r="E6480" s="24">
        <v>4.73457185062985</v>
      </c>
      <c r="F6480" s="24">
        <v>4.40322218648289</v>
      </c>
      <c r="G6480" s="24">
        <v>4.0416875324898296</v>
      </c>
    </row>
    <row r="6481" spans="1:7" x14ac:dyDescent="0.35">
      <c r="A6481" s="8" t="str">
        <f t="shared" si="214"/>
        <v>Consumo per cápita (kg ó litros por individuo).Pan Ing.HOMBRE</v>
      </c>
      <c r="C6481" s="8">
        <v>0</v>
      </c>
      <c r="D6481" t="s">
        <v>166</v>
      </c>
      <c r="E6481" s="24">
        <v>4.5789340925409299</v>
      </c>
      <c r="F6481" s="24">
        <v>4.6673023459029004</v>
      </c>
      <c r="G6481" s="24">
        <v>4.4173760986865904</v>
      </c>
    </row>
    <row r="6482" spans="1:7" x14ac:dyDescent="0.35">
      <c r="A6482" s="8" t="str">
        <f t="shared" si="214"/>
        <v>Consumo per cápita (kg ó litros por individuo).Pan Ing.MUJER</v>
      </c>
      <c r="C6482" s="8">
        <v>0</v>
      </c>
      <c r="D6482" t="s">
        <v>167</v>
      </c>
      <c r="E6482" s="24">
        <v>4.5974932240953699</v>
      </c>
      <c r="F6482" s="24">
        <v>4.59840684436044</v>
      </c>
      <c r="G6482" s="24">
        <v>4.4235571695503504</v>
      </c>
    </row>
    <row r="6483" spans="1:7" x14ac:dyDescent="0.35">
      <c r="A6483" s="8" t="str">
        <f t="shared" ref="A6483:A6512" si="215">$I$4683&amp;$C$6483&amp;D6483</f>
        <v>Consumo per cápita (kg ó litros por individuo).Pastas Ing.T.ESPAÑA</v>
      </c>
      <c r="C6483" s="8" t="s">
        <v>118</v>
      </c>
      <c r="D6483" t="s">
        <v>138</v>
      </c>
      <c r="E6483" s="24">
        <v>0.242524095988604</v>
      </c>
      <c r="F6483" s="24">
        <v>0.23991850365383699</v>
      </c>
      <c r="G6483" s="24">
        <v>0.224937924542535</v>
      </c>
    </row>
    <row r="6484" spans="1:7" x14ac:dyDescent="0.35">
      <c r="A6484" s="8" t="str">
        <f t="shared" si="215"/>
        <v>Consumo per cápita (kg ó litros por individuo).Pastas Ing.BCN AM</v>
      </c>
      <c r="C6484" s="8">
        <v>0</v>
      </c>
      <c r="D6484" t="s">
        <v>140</v>
      </c>
      <c r="E6484" s="24">
        <v>0.40840728747279798</v>
      </c>
      <c r="F6484" s="24">
        <v>0.31877799111224198</v>
      </c>
      <c r="G6484" s="24">
        <v>0.243079678119246</v>
      </c>
    </row>
    <row r="6485" spans="1:7" x14ac:dyDescent="0.35">
      <c r="A6485" s="8" t="str">
        <f t="shared" si="215"/>
        <v>Consumo per cápita (kg ó litros por individuo).Pastas Ing.REST.CAT ARAGON</v>
      </c>
      <c r="C6485" s="8">
        <v>0</v>
      </c>
      <c r="D6485" t="s">
        <v>141</v>
      </c>
      <c r="E6485" s="24">
        <v>0.34303263075307</v>
      </c>
      <c r="F6485" s="24">
        <v>0.36865975101214599</v>
      </c>
      <c r="G6485" s="24">
        <v>0.28767809883059597</v>
      </c>
    </row>
    <row r="6486" spans="1:7" x14ac:dyDescent="0.35">
      <c r="A6486" s="8" t="str">
        <f t="shared" si="215"/>
        <v>Consumo per cápita (kg ó litros por individuo).Pastas Ing.LEVANTE</v>
      </c>
      <c r="C6486" s="8">
        <v>0</v>
      </c>
      <c r="D6486" t="s">
        <v>142</v>
      </c>
      <c r="E6486" s="24">
        <v>0.31959901284438103</v>
      </c>
      <c r="F6486" s="24">
        <v>0.25281545539429201</v>
      </c>
      <c r="G6486" s="24">
        <v>0.22649654910248601</v>
      </c>
    </row>
    <row r="6487" spans="1:7" x14ac:dyDescent="0.35">
      <c r="A6487" s="8" t="str">
        <f t="shared" si="215"/>
        <v>Consumo per cápita (kg ó litros por individuo).Pastas Ing.ANDALUCIA</v>
      </c>
      <c r="C6487" s="8">
        <v>0</v>
      </c>
      <c r="D6487" t="s">
        <v>143</v>
      </c>
      <c r="E6487" s="24">
        <v>0.13169854747822701</v>
      </c>
      <c r="F6487" s="24">
        <v>0.14501406470605799</v>
      </c>
      <c r="G6487" s="24">
        <v>0.159754076122511</v>
      </c>
    </row>
    <row r="6488" spans="1:7" x14ac:dyDescent="0.35">
      <c r="A6488" s="8" t="str">
        <f t="shared" si="215"/>
        <v>Consumo per cápita (kg ó litros por individuo).Pastas Ing.MDD AM</v>
      </c>
      <c r="C6488" s="8">
        <v>0</v>
      </c>
      <c r="D6488" t="s">
        <v>144</v>
      </c>
      <c r="E6488" s="24">
        <v>0.24201156507673499</v>
      </c>
      <c r="F6488" s="24">
        <v>0.27212677545907898</v>
      </c>
      <c r="G6488" s="24">
        <v>0.25156107620942902</v>
      </c>
    </row>
    <row r="6489" spans="1:7" x14ac:dyDescent="0.35">
      <c r="A6489" s="8" t="str">
        <f t="shared" si="215"/>
        <v>Consumo per cápita (kg ó litros por individuo).Pastas Ing.RTO CENTRO</v>
      </c>
      <c r="C6489" s="8">
        <v>0</v>
      </c>
      <c r="D6489" t="s">
        <v>145</v>
      </c>
      <c r="E6489" s="24">
        <v>0.15642020010746399</v>
      </c>
      <c r="F6489" s="24">
        <v>0.21314941737712401</v>
      </c>
      <c r="G6489" s="24">
        <v>0.27444041677583703</v>
      </c>
    </row>
    <row r="6490" spans="1:7" x14ac:dyDescent="0.35">
      <c r="A6490" s="8" t="str">
        <f t="shared" si="215"/>
        <v>Consumo per cápita (kg ó litros por individuo).Pastas Ing.NORTE-CENTRO</v>
      </c>
      <c r="C6490" s="8">
        <v>0</v>
      </c>
      <c r="D6490" t="s">
        <v>146</v>
      </c>
      <c r="E6490" s="24">
        <v>0.212020298465048</v>
      </c>
      <c r="F6490" s="24">
        <v>0.186080156287382</v>
      </c>
      <c r="G6490" s="24">
        <v>0.24333040070002901</v>
      </c>
    </row>
    <row r="6491" spans="1:7" x14ac:dyDescent="0.35">
      <c r="A6491" s="8" t="str">
        <f t="shared" si="215"/>
        <v>Consumo per cápita (kg ó litros por individuo).Pastas Ing.NOROESTE</v>
      </c>
      <c r="C6491" s="8">
        <v>0</v>
      </c>
      <c r="D6491" t="s">
        <v>147</v>
      </c>
      <c r="E6491" s="24">
        <v>0.16446488770316001</v>
      </c>
      <c r="F6491" s="24">
        <v>0.195848433234693</v>
      </c>
      <c r="G6491" s="24">
        <v>0.14361641040407999</v>
      </c>
    </row>
    <row r="6492" spans="1:7" x14ac:dyDescent="0.35">
      <c r="A6492" s="8" t="str">
        <f t="shared" si="215"/>
        <v>Consumo per cápita (kg ó litros por individuo).Pastas Ing.&lt;2MIL</v>
      </c>
      <c r="C6492" s="8">
        <v>0</v>
      </c>
      <c r="D6492" t="s">
        <v>148</v>
      </c>
      <c r="E6492" s="24">
        <v>0.19757016705540001</v>
      </c>
      <c r="F6492" s="24">
        <v>0.33281233180223002</v>
      </c>
      <c r="G6492" s="24">
        <v>0.36939711305210499</v>
      </c>
    </row>
    <row r="6493" spans="1:7" x14ac:dyDescent="0.35">
      <c r="A6493" s="8" t="str">
        <f t="shared" si="215"/>
        <v>Consumo per cápita (kg ó litros por individuo).Pastas Ing.2-5MIL</v>
      </c>
      <c r="C6493" s="8">
        <v>0</v>
      </c>
      <c r="D6493" t="s">
        <v>149</v>
      </c>
      <c r="E6493" s="24">
        <v>0.19514278350057099</v>
      </c>
      <c r="F6493" s="24">
        <v>0.188297735832057</v>
      </c>
      <c r="G6493" s="24">
        <v>0.152113358658648</v>
      </c>
    </row>
    <row r="6494" spans="1:7" x14ac:dyDescent="0.35">
      <c r="A6494" s="8" t="str">
        <f t="shared" si="215"/>
        <v>Consumo per cápita (kg ó litros por individuo).Pastas Ing.5-10MIL</v>
      </c>
      <c r="C6494" s="8">
        <v>0</v>
      </c>
      <c r="D6494" t="s">
        <v>150</v>
      </c>
      <c r="E6494" s="24">
        <v>0.217500927360432</v>
      </c>
      <c r="F6494" s="24">
        <v>0.31632536122463401</v>
      </c>
      <c r="G6494" s="24">
        <v>0.34344301508228903</v>
      </c>
    </row>
    <row r="6495" spans="1:7" x14ac:dyDescent="0.35">
      <c r="A6495" s="8" t="str">
        <f t="shared" si="215"/>
        <v>Consumo per cápita (kg ó litros por individuo).Pastas Ing.10-30MIL</v>
      </c>
      <c r="C6495" s="8">
        <v>0</v>
      </c>
      <c r="D6495" t="s">
        <v>151</v>
      </c>
      <c r="E6495" s="24">
        <v>0.26933961381042998</v>
      </c>
      <c r="F6495" s="24">
        <v>0.24231333344990499</v>
      </c>
      <c r="G6495" s="24">
        <v>0.22656132635290899</v>
      </c>
    </row>
    <row r="6496" spans="1:7" x14ac:dyDescent="0.35">
      <c r="A6496" s="8" t="str">
        <f t="shared" si="215"/>
        <v>Consumo per cápita (kg ó litros por individuo).Pastas Ing.30-100MIL</v>
      </c>
      <c r="C6496" s="8">
        <v>0</v>
      </c>
      <c r="D6496" t="s">
        <v>152</v>
      </c>
      <c r="E6496" s="24">
        <v>0.26404910640040802</v>
      </c>
      <c r="F6496" s="24">
        <v>0.24138655672307999</v>
      </c>
      <c r="G6496" s="24">
        <v>0.21714239870457999</v>
      </c>
    </row>
    <row r="6497" spans="1:7" x14ac:dyDescent="0.35">
      <c r="A6497" s="8" t="str">
        <f t="shared" si="215"/>
        <v>Consumo per cápita (kg ó litros por individuo).Pastas Ing.100-200MIL</v>
      </c>
      <c r="C6497" s="8">
        <v>0</v>
      </c>
      <c r="D6497" t="s">
        <v>153</v>
      </c>
      <c r="E6497" s="24">
        <v>0.17674154788951299</v>
      </c>
      <c r="F6497" s="24">
        <v>0.18576222673189299</v>
      </c>
      <c r="G6497" s="24">
        <v>0.17279133673872801</v>
      </c>
    </row>
    <row r="6498" spans="1:7" x14ac:dyDescent="0.35">
      <c r="A6498" s="8" t="str">
        <f t="shared" si="215"/>
        <v>Consumo per cápita (kg ó litros por individuo).Pastas Ing.200-500MIL</v>
      </c>
      <c r="C6498" s="8">
        <v>0</v>
      </c>
      <c r="D6498" t="s">
        <v>154</v>
      </c>
      <c r="E6498" s="24">
        <v>0.262687522842943</v>
      </c>
      <c r="F6498" s="24">
        <v>0.22659830112468099</v>
      </c>
      <c r="G6498" s="24">
        <v>0.192402252315338</v>
      </c>
    </row>
    <row r="6499" spans="1:7" x14ac:dyDescent="0.35">
      <c r="A6499" s="8" t="str">
        <f t="shared" si="215"/>
        <v>Consumo per cápita (kg ó litros por individuo).Pastas Ing.&gt;500MIL</v>
      </c>
      <c r="C6499" s="8">
        <v>0</v>
      </c>
      <c r="D6499" t="s">
        <v>155</v>
      </c>
      <c r="E6499" s="24">
        <v>0.25624180523012702</v>
      </c>
      <c r="F6499" s="24">
        <v>0.22952613860170301</v>
      </c>
      <c r="G6499" s="24">
        <v>0.21080351349158799</v>
      </c>
    </row>
    <row r="6500" spans="1:7" x14ac:dyDescent="0.35">
      <c r="A6500" s="8" t="str">
        <f t="shared" si="215"/>
        <v>Consumo per cápita (kg ó litros por individuo).Pastas Ing.DE 15 A 19 AÑOS</v>
      </c>
      <c r="C6500" s="8">
        <v>0</v>
      </c>
      <c r="D6500" t="s">
        <v>156</v>
      </c>
      <c r="E6500" s="24">
        <v>6.6351645555544098E-2</v>
      </c>
      <c r="F6500" s="24">
        <v>6.26420853638672E-2</v>
      </c>
      <c r="G6500" s="24">
        <v>0.103624577643867</v>
      </c>
    </row>
    <row r="6501" spans="1:7" x14ac:dyDescent="0.35">
      <c r="A6501" s="8" t="str">
        <f t="shared" si="215"/>
        <v>Consumo per cápita (kg ó litros por individuo).Pastas Ing.DE 20 A 24 AÑOS</v>
      </c>
      <c r="C6501" s="8">
        <v>0</v>
      </c>
      <c r="D6501" t="s">
        <v>157</v>
      </c>
      <c r="E6501" s="24">
        <v>9.3377912972409105E-2</v>
      </c>
      <c r="F6501" s="24">
        <v>0.15269771874528101</v>
      </c>
      <c r="G6501" s="24">
        <v>9.6724920593470806E-2</v>
      </c>
    </row>
    <row r="6502" spans="1:7" x14ac:dyDescent="0.35">
      <c r="A6502" s="8" t="str">
        <f t="shared" si="215"/>
        <v>Consumo per cápita (kg ó litros por individuo).Pastas Ing.DE 25 A 34 AÑOS</v>
      </c>
      <c r="C6502" s="8">
        <v>0</v>
      </c>
      <c r="D6502" t="s">
        <v>158</v>
      </c>
      <c r="E6502" s="24">
        <v>0.167998731358807</v>
      </c>
      <c r="F6502" s="24">
        <v>0.14010627712111601</v>
      </c>
      <c r="G6502" s="24">
        <v>0.12997622469891801</v>
      </c>
    </row>
    <row r="6503" spans="1:7" x14ac:dyDescent="0.35">
      <c r="A6503" s="8" t="str">
        <f t="shared" si="215"/>
        <v>Consumo per cápita (kg ó litros por individuo).Pastas Ing.DE 35 A 49 AÑOS</v>
      </c>
      <c r="C6503" s="8">
        <v>0</v>
      </c>
      <c r="D6503" t="s">
        <v>159</v>
      </c>
      <c r="E6503" s="24">
        <v>0.211478217670344</v>
      </c>
      <c r="F6503" s="24">
        <v>0.22215125014829501</v>
      </c>
      <c r="G6503" s="24">
        <v>0.189848682773927</v>
      </c>
    </row>
    <row r="6504" spans="1:7" x14ac:dyDescent="0.35">
      <c r="A6504" s="8" t="str">
        <f t="shared" si="215"/>
        <v>Consumo per cápita (kg ó litros por individuo).Pastas Ing.DE 50 A 59 AÑOS</v>
      </c>
      <c r="C6504" s="8">
        <v>0</v>
      </c>
      <c r="D6504" t="s">
        <v>160</v>
      </c>
      <c r="E6504" s="24">
        <v>0.27472529511341298</v>
      </c>
      <c r="F6504" s="24">
        <v>0.33022570270213902</v>
      </c>
      <c r="G6504" s="24">
        <v>0.27883613041816102</v>
      </c>
    </row>
    <row r="6505" spans="1:7" x14ac:dyDescent="0.35">
      <c r="A6505" s="8" t="str">
        <f t="shared" si="215"/>
        <v>Consumo per cápita (kg ó litros por individuo).Pastas Ing.DE 60 A 75 AÑOS</v>
      </c>
      <c r="C6505" s="8">
        <v>0</v>
      </c>
      <c r="D6505" t="s">
        <v>161</v>
      </c>
      <c r="E6505" s="24">
        <v>0.398157015427065</v>
      </c>
      <c r="F6505" s="24">
        <v>0.32625477268027903</v>
      </c>
      <c r="G6505" s="24">
        <v>0.35585422067452299</v>
      </c>
    </row>
    <row r="6506" spans="1:7" x14ac:dyDescent="0.35">
      <c r="A6506" s="8" t="str">
        <f t="shared" si="215"/>
        <v>Consumo per cápita (kg ó litros por individuo).Pastas Ing.NIVEL ALTO</v>
      </c>
      <c r="C6506" s="8">
        <v>0</v>
      </c>
      <c r="D6506" t="s">
        <v>245</v>
      </c>
      <c r="E6506" s="24">
        <v>0.28369740228867502</v>
      </c>
      <c r="F6506" s="24">
        <v>0.283801939108213</v>
      </c>
      <c r="G6506" s="24">
        <v>0.21851472854817799</v>
      </c>
    </row>
    <row r="6507" spans="1:7" x14ac:dyDescent="0.35">
      <c r="A6507" s="8" t="str">
        <f t="shared" si="215"/>
        <v>Consumo per cápita (kg ó litros por individuo).Pastas Ing.NIVEL MEDIO ALTO</v>
      </c>
      <c r="C6507" s="8">
        <v>0</v>
      </c>
      <c r="D6507" t="s">
        <v>246</v>
      </c>
      <c r="E6507" s="24">
        <v>0.23699886721351099</v>
      </c>
      <c r="F6507" s="24">
        <v>0.27067804317847899</v>
      </c>
      <c r="G6507" s="24">
        <v>0.261618285883505</v>
      </c>
    </row>
    <row r="6508" spans="1:7" x14ac:dyDescent="0.35">
      <c r="A6508" s="8" t="str">
        <f t="shared" si="215"/>
        <v>Consumo per cápita (kg ó litros por individuo).Pastas Ing.NIVEL MEDIO</v>
      </c>
      <c r="C6508" s="8">
        <v>0</v>
      </c>
      <c r="D6508" t="s">
        <v>247</v>
      </c>
      <c r="E6508" s="24">
        <v>0.218712396150858</v>
      </c>
      <c r="F6508" s="24">
        <v>0.23185011280288401</v>
      </c>
      <c r="G6508" s="24">
        <v>0.20006999235060299</v>
      </c>
    </row>
    <row r="6509" spans="1:7" x14ac:dyDescent="0.35">
      <c r="A6509" s="8" t="str">
        <f t="shared" si="215"/>
        <v>Consumo per cápita (kg ó litros por individuo).Pastas Ing.NIVEL MEDIO BAJO</v>
      </c>
      <c r="C6509" s="8">
        <v>0</v>
      </c>
      <c r="D6509" t="s">
        <v>248</v>
      </c>
      <c r="E6509" s="24">
        <v>0.27608872672837897</v>
      </c>
      <c r="F6509" s="24">
        <v>0.22833753285883701</v>
      </c>
      <c r="G6509" s="24">
        <v>0.27411486768755799</v>
      </c>
    </row>
    <row r="6510" spans="1:7" x14ac:dyDescent="0.35">
      <c r="A6510" s="8" t="str">
        <f t="shared" si="215"/>
        <v>Consumo per cápita (kg ó litros por individuo).Pastas Ing.NIVEL BAJO</v>
      </c>
      <c r="C6510" s="8">
        <v>0</v>
      </c>
      <c r="D6510" t="s">
        <v>249</v>
      </c>
      <c r="E6510" s="24">
        <v>0.209384093572306</v>
      </c>
      <c r="F6510" s="24">
        <v>0.19053885757710301</v>
      </c>
      <c r="G6510" s="24">
        <v>0.20041945632053301</v>
      </c>
    </row>
    <row r="6511" spans="1:7" x14ac:dyDescent="0.35">
      <c r="A6511" s="8" t="str">
        <f t="shared" si="215"/>
        <v>Consumo per cápita (kg ó litros por individuo).Pastas Ing.HOMBRE</v>
      </c>
      <c r="C6511" s="8">
        <v>0</v>
      </c>
      <c r="D6511" t="s">
        <v>166</v>
      </c>
      <c r="E6511" s="24">
        <v>0.24810847863786301</v>
      </c>
      <c r="F6511" s="24">
        <v>0.24690291285972599</v>
      </c>
      <c r="G6511" s="24">
        <v>0.24064215777383199</v>
      </c>
    </row>
    <row r="6512" spans="1:7" x14ac:dyDescent="0.35">
      <c r="A6512" s="8" t="str">
        <f t="shared" si="215"/>
        <v>Consumo per cápita (kg ó litros por individuo).Pastas Ing.MUJER</v>
      </c>
      <c r="C6512" s="8">
        <v>0</v>
      </c>
      <c r="D6512" t="s">
        <v>167</v>
      </c>
      <c r="E6512" s="24">
        <v>0.237006486109376</v>
      </c>
      <c r="F6512" s="24">
        <v>0.23302892376578599</v>
      </c>
      <c r="G6512" s="24">
        <v>0.20941746556215701</v>
      </c>
    </row>
    <row r="6513" spans="1:7" x14ac:dyDescent="0.35">
      <c r="A6513" s="8" t="str">
        <f t="shared" ref="A6513:A6542" si="216">$I$4683&amp;$C$6513&amp;D6513</f>
        <v>Consumo per cápita (kg ó litros por individuo).Arroz Ing.T.ESPAÑA</v>
      </c>
      <c r="C6513" s="8" t="s">
        <v>119</v>
      </c>
      <c r="D6513" t="s">
        <v>138</v>
      </c>
      <c r="E6513" s="24">
        <v>0.478033370790378</v>
      </c>
      <c r="F6513" s="24">
        <v>0.55872426425808197</v>
      </c>
      <c r="G6513" s="24">
        <v>0.57331911239203803</v>
      </c>
    </row>
    <row r="6514" spans="1:7" x14ac:dyDescent="0.35">
      <c r="A6514" s="8" t="str">
        <f t="shared" si="216"/>
        <v>Consumo per cápita (kg ó litros por individuo).Arroz Ing.BCN AM</v>
      </c>
      <c r="C6514" s="8">
        <v>0</v>
      </c>
      <c r="D6514" t="s">
        <v>140</v>
      </c>
      <c r="E6514" s="24">
        <v>0.514388860267457</v>
      </c>
      <c r="F6514" s="24">
        <v>0.57570644910741398</v>
      </c>
      <c r="G6514" s="24">
        <v>0.63821852308128701</v>
      </c>
    </row>
    <row r="6515" spans="1:7" x14ac:dyDescent="0.35">
      <c r="A6515" s="8" t="str">
        <f t="shared" si="216"/>
        <v>Consumo per cápita (kg ó litros por individuo).Arroz Ing.REST.CAT ARAGON</v>
      </c>
      <c r="C6515" s="8">
        <v>0</v>
      </c>
      <c r="D6515" t="s">
        <v>141</v>
      </c>
      <c r="E6515" s="24">
        <v>0.49819310020630803</v>
      </c>
      <c r="F6515" s="24">
        <v>0.58350921767491704</v>
      </c>
      <c r="G6515" s="24">
        <v>0.61929480802615999</v>
      </c>
    </row>
    <row r="6516" spans="1:7" x14ac:dyDescent="0.35">
      <c r="A6516" s="8" t="str">
        <f t="shared" si="216"/>
        <v>Consumo per cápita (kg ó litros por individuo).Arroz Ing.LEVANTE</v>
      </c>
      <c r="C6516" s="8">
        <v>0</v>
      </c>
      <c r="D6516" t="s">
        <v>142</v>
      </c>
      <c r="E6516" s="24">
        <v>0.69985438598098204</v>
      </c>
      <c r="F6516" s="24">
        <v>0.73769085857573902</v>
      </c>
      <c r="G6516" s="24">
        <v>0.82934599895989602</v>
      </c>
    </row>
    <row r="6517" spans="1:7" x14ac:dyDescent="0.35">
      <c r="A6517" s="8" t="str">
        <f t="shared" si="216"/>
        <v>Consumo per cápita (kg ó litros por individuo).Arroz Ing.ANDALUCIA</v>
      </c>
      <c r="C6517" s="8">
        <v>0</v>
      </c>
      <c r="D6517" t="s">
        <v>143</v>
      </c>
      <c r="E6517" s="24">
        <v>0.34594710874988899</v>
      </c>
      <c r="F6517" s="24">
        <v>0.36211285762171203</v>
      </c>
      <c r="G6517" s="24">
        <v>0.32949824142834799</v>
      </c>
    </row>
    <row r="6518" spans="1:7" x14ac:dyDescent="0.35">
      <c r="A6518" s="8" t="str">
        <f t="shared" si="216"/>
        <v>Consumo per cápita (kg ó litros por individuo).Arroz Ing.MDD AM</v>
      </c>
      <c r="C6518" s="8">
        <v>0</v>
      </c>
      <c r="D6518" t="s">
        <v>144</v>
      </c>
      <c r="E6518" s="24">
        <v>0.59653234977423897</v>
      </c>
      <c r="F6518" s="24">
        <v>0.78891783764387402</v>
      </c>
      <c r="G6518" s="24">
        <v>0.73018843965389801</v>
      </c>
    </row>
    <row r="6519" spans="1:7" x14ac:dyDescent="0.35">
      <c r="A6519" s="8" t="str">
        <f t="shared" si="216"/>
        <v>Consumo per cápita (kg ó litros por individuo).Arroz Ing.RTO CENTRO</v>
      </c>
      <c r="C6519" s="8">
        <v>0</v>
      </c>
      <c r="D6519" t="s">
        <v>145</v>
      </c>
      <c r="E6519" s="24">
        <v>0.44152206772839397</v>
      </c>
      <c r="F6519" s="24">
        <v>0.71003192060648701</v>
      </c>
      <c r="G6519" s="24">
        <v>0.74635657745970996</v>
      </c>
    </row>
    <row r="6520" spans="1:7" x14ac:dyDescent="0.35">
      <c r="A6520" s="8" t="str">
        <f t="shared" si="216"/>
        <v>Consumo per cápita (kg ó litros por individuo).Arroz Ing.NORTE-CENTRO</v>
      </c>
      <c r="C6520" s="8">
        <v>0</v>
      </c>
      <c r="D6520" t="s">
        <v>146</v>
      </c>
      <c r="E6520" s="24">
        <v>0.333496866090366</v>
      </c>
      <c r="F6520" s="24">
        <v>0.354758701507984</v>
      </c>
      <c r="G6520" s="24">
        <v>0.41421859734048599</v>
      </c>
    </row>
    <row r="6521" spans="1:7" x14ac:dyDescent="0.35">
      <c r="A6521" s="8" t="str">
        <f t="shared" si="216"/>
        <v>Consumo per cápita (kg ó litros por individuo).Arroz Ing.NOROESTE</v>
      </c>
      <c r="C6521" s="8">
        <v>0</v>
      </c>
      <c r="D6521" t="s">
        <v>147</v>
      </c>
      <c r="E6521" s="24">
        <v>0.33944284236649302</v>
      </c>
      <c r="F6521" s="24">
        <v>0.34183896324781099</v>
      </c>
      <c r="G6521" s="24">
        <v>0.27075575688771197</v>
      </c>
    </row>
    <row r="6522" spans="1:7" x14ac:dyDescent="0.35">
      <c r="A6522" s="8" t="str">
        <f t="shared" si="216"/>
        <v>Consumo per cápita (kg ó litros por individuo).Arroz Ing.&lt;2MIL</v>
      </c>
      <c r="C6522" s="8">
        <v>0</v>
      </c>
      <c r="D6522" t="s">
        <v>148</v>
      </c>
      <c r="E6522" s="24">
        <v>0.45546652285896699</v>
      </c>
      <c r="F6522" s="24">
        <v>0.95197193702457805</v>
      </c>
      <c r="G6522" s="24">
        <v>0.96187004965982204</v>
      </c>
    </row>
    <row r="6523" spans="1:7" x14ac:dyDescent="0.35">
      <c r="A6523" s="8" t="str">
        <f t="shared" si="216"/>
        <v>Consumo per cápita (kg ó litros por individuo).Arroz Ing.2-5MIL</v>
      </c>
      <c r="C6523" s="8">
        <v>0</v>
      </c>
      <c r="D6523" t="s">
        <v>149</v>
      </c>
      <c r="E6523" s="24">
        <v>0.26715012786467901</v>
      </c>
      <c r="F6523" s="24">
        <v>0.25956977067065701</v>
      </c>
      <c r="G6523" s="24">
        <v>0.27246383336619201</v>
      </c>
    </row>
    <row r="6524" spans="1:7" x14ac:dyDescent="0.35">
      <c r="A6524" s="8" t="str">
        <f t="shared" si="216"/>
        <v>Consumo per cápita (kg ó litros por individuo).Arroz Ing.5-10MIL</v>
      </c>
      <c r="C6524" s="8">
        <v>0</v>
      </c>
      <c r="D6524" t="s">
        <v>150</v>
      </c>
      <c r="E6524" s="24">
        <v>0.49331680971626801</v>
      </c>
      <c r="F6524" s="24">
        <v>0.58592390724335797</v>
      </c>
      <c r="G6524" s="24">
        <v>0.48772623630251999</v>
      </c>
    </row>
    <row r="6525" spans="1:7" x14ac:dyDescent="0.35">
      <c r="A6525" s="8" t="str">
        <f t="shared" si="216"/>
        <v>Consumo per cápita (kg ó litros por individuo).Arroz Ing.10-30MIL</v>
      </c>
      <c r="C6525" s="8">
        <v>0</v>
      </c>
      <c r="D6525" t="s">
        <v>151</v>
      </c>
      <c r="E6525" s="24">
        <v>0.43253178071586301</v>
      </c>
      <c r="F6525" s="24">
        <v>0.49486592968936999</v>
      </c>
      <c r="G6525" s="24">
        <v>0.56171635862905001</v>
      </c>
    </row>
    <row r="6526" spans="1:7" x14ac:dyDescent="0.35">
      <c r="A6526" s="8" t="str">
        <f t="shared" si="216"/>
        <v>Consumo per cápita (kg ó litros por individuo).Arroz Ing.30-100MIL</v>
      </c>
      <c r="C6526" s="8">
        <v>0</v>
      </c>
      <c r="D6526" t="s">
        <v>152</v>
      </c>
      <c r="E6526" s="24">
        <v>0.49930542021180002</v>
      </c>
      <c r="F6526" s="24">
        <v>0.54837283480587895</v>
      </c>
      <c r="G6526" s="24">
        <v>0.64651744709234105</v>
      </c>
    </row>
    <row r="6527" spans="1:7" x14ac:dyDescent="0.35">
      <c r="A6527" s="8" t="str">
        <f t="shared" si="216"/>
        <v>Consumo per cápita (kg ó litros por individuo).Arroz Ing.100-200MIL</v>
      </c>
      <c r="C6527" s="8">
        <v>0</v>
      </c>
      <c r="D6527" t="s">
        <v>153</v>
      </c>
      <c r="E6527" s="24">
        <v>0.409054100743801</v>
      </c>
      <c r="F6527" s="24">
        <v>0.50864990643871</v>
      </c>
      <c r="G6527" s="24">
        <v>0.51536240790941501</v>
      </c>
    </row>
    <row r="6528" spans="1:7" x14ac:dyDescent="0.35">
      <c r="A6528" s="8" t="str">
        <f t="shared" si="216"/>
        <v>Consumo per cápita (kg ó litros por individuo).Arroz Ing.200-500MIL</v>
      </c>
      <c r="C6528" s="8">
        <v>0</v>
      </c>
      <c r="D6528" t="s">
        <v>154</v>
      </c>
      <c r="E6528" s="24">
        <v>0.582311498282994</v>
      </c>
      <c r="F6528" s="24">
        <v>0.664020680445088</v>
      </c>
      <c r="G6528" s="24">
        <v>0.61324085181537602</v>
      </c>
    </row>
    <row r="6529" spans="1:7" x14ac:dyDescent="0.35">
      <c r="A6529" s="8" t="str">
        <f t="shared" si="216"/>
        <v>Consumo per cápita (kg ó litros por individuo).Arroz Ing.&gt;500MIL</v>
      </c>
      <c r="C6529" s="8">
        <v>0</v>
      </c>
      <c r="D6529" t="s">
        <v>155</v>
      </c>
      <c r="E6529" s="24">
        <v>0.54198905695698296</v>
      </c>
      <c r="F6529" s="24">
        <v>0.56071147414196298</v>
      </c>
      <c r="G6529" s="24">
        <v>0.52352739498803502</v>
      </c>
    </row>
    <row r="6530" spans="1:7" x14ac:dyDescent="0.35">
      <c r="A6530" s="8" t="str">
        <f t="shared" si="216"/>
        <v>Consumo per cápita (kg ó litros por individuo).Arroz Ing.DE 15 A 19 AÑOS</v>
      </c>
      <c r="C6530" s="8">
        <v>0</v>
      </c>
      <c r="D6530" t="s">
        <v>156</v>
      </c>
      <c r="E6530" s="24">
        <v>0.16204650410396401</v>
      </c>
      <c r="F6530" s="24">
        <v>4.5877087382620897E-2</v>
      </c>
      <c r="G6530" s="24">
        <v>1.58500523596578E-2</v>
      </c>
    </row>
    <row r="6531" spans="1:7" x14ac:dyDescent="0.35">
      <c r="A6531" s="8" t="str">
        <f t="shared" si="216"/>
        <v>Consumo per cápita (kg ó litros por individuo).Arroz Ing.DE 20 A 24 AÑOS</v>
      </c>
      <c r="C6531" s="8">
        <v>0</v>
      </c>
      <c r="D6531" t="s">
        <v>157</v>
      </c>
      <c r="E6531" s="24">
        <v>0.13190437617574499</v>
      </c>
      <c r="F6531" s="24">
        <v>0.27071586632228001</v>
      </c>
      <c r="G6531" s="24">
        <v>0.25645208320234197</v>
      </c>
    </row>
    <row r="6532" spans="1:7" x14ac:dyDescent="0.35">
      <c r="A6532" s="8" t="str">
        <f t="shared" si="216"/>
        <v>Consumo per cápita (kg ó litros por individuo).Arroz Ing.DE 25 A 34 AÑOS</v>
      </c>
      <c r="C6532" s="8">
        <v>0</v>
      </c>
      <c r="D6532" t="s">
        <v>158</v>
      </c>
      <c r="E6532" s="24">
        <v>0.38504073777685</v>
      </c>
      <c r="F6532" s="24">
        <v>0.36023021366847602</v>
      </c>
      <c r="G6532" s="24">
        <v>0.3661020083848</v>
      </c>
    </row>
    <row r="6533" spans="1:7" x14ac:dyDescent="0.35">
      <c r="A6533" s="8" t="str">
        <f t="shared" si="216"/>
        <v>Consumo per cápita (kg ó litros por individuo).Arroz Ing.DE 35 A 49 AÑOS</v>
      </c>
      <c r="C6533" s="8">
        <v>0</v>
      </c>
      <c r="D6533" t="s">
        <v>159</v>
      </c>
      <c r="E6533" s="24">
        <v>0.38976224057195202</v>
      </c>
      <c r="F6533" s="24">
        <v>0.429714592495401</v>
      </c>
      <c r="G6533" s="24">
        <v>0.41815850233927898</v>
      </c>
    </row>
    <row r="6534" spans="1:7" x14ac:dyDescent="0.35">
      <c r="A6534" s="8" t="str">
        <f t="shared" si="216"/>
        <v>Consumo per cápita (kg ó litros por individuo).Arroz Ing.DE 50 A 59 AÑOS</v>
      </c>
      <c r="C6534" s="8">
        <v>0</v>
      </c>
      <c r="D6534" t="s">
        <v>160</v>
      </c>
      <c r="E6534" s="24">
        <v>0.54145526590329496</v>
      </c>
      <c r="F6534" s="24">
        <v>0.76336797295902403</v>
      </c>
      <c r="G6534" s="24">
        <v>0.72647741269584698</v>
      </c>
    </row>
    <row r="6535" spans="1:7" x14ac:dyDescent="0.35">
      <c r="A6535" s="8" t="str">
        <f t="shared" si="216"/>
        <v>Consumo per cápita (kg ó litros por individuo).Arroz Ing.DE 60 A 75 AÑOS</v>
      </c>
      <c r="C6535" s="8">
        <v>0</v>
      </c>
      <c r="D6535" t="s">
        <v>161</v>
      </c>
      <c r="E6535" s="24">
        <v>0.79179133220662501</v>
      </c>
      <c r="F6535" s="24">
        <v>0.90919986783590101</v>
      </c>
      <c r="G6535" s="24">
        <v>1.0241576162411601</v>
      </c>
    </row>
    <row r="6536" spans="1:7" x14ac:dyDescent="0.35">
      <c r="A6536" s="8" t="str">
        <f t="shared" si="216"/>
        <v>Consumo per cápita (kg ó litros por individuo).Arroz Ing.NIVEL ALTO</v>
      </c>
      <c r="C6536" s="8">
        <v>0</v>
      </c>
      <c r="D6536" t="s">
        <v>245</v>
      </c>
      <c r="E6536" s="24">
        <v>0.54019866537600303</v>
      </c>
      <c r="F6536" s="24">
        <v>0.64185995118046901</v>
      </c>
      <c r="G6536" s="24">
        <v>0.61067331209675102</v>
      </c>
    </row>
    <row r="6537" spans="1:7" x14ac:dyDescent="0.35">
      <c r="A6537" s="8" t="str">
        <f t="shared" si="216"/>
        <v>Consumo per cápita (kg ó litros por individuo).Arroz Ing.NIVEL MEDIO ALTO</v>
      </c>
      <c r="C6537" s="8">
        <v>0</v>
      </c>
      <c r="D6537" t="s">
        <v>246</v>
      </c>
      <c r="E6537" s="24">
        <v>0.495593431400561</v>
      </c>
      <c r="F6537" s="24">
        <v>0.65881207528251595</v>
      </c>
      <c r="G6537" s="24">
        <v>0.62665158543711796</v>
      </c>
    </row>
    <row r="6538" spans="1:7" x14ac:dyDescent="0.35">
      <c r="A6538" s="8" t="str">
        <f t="shared" si="216"/>
        <v>Consumo per cápita (kg ó litros por individuo).Arroz Ing.NIVEL MEDIO</v>
      </c>
      <c r="C6538" s="8">
        <v>0</v>
      </c>
      <c r="D6538" t="s">
        <v>247</v>
      </c>
      <c r="E6538" s="24">
        <v>0.51473423069492397</v>
      </c>
      <c r="F6538" s="24">
        <v>0.52813166698003999</v>
      </c>
      <c r="G6538" s="24">
        <v>0.471740228234373</v>
      </c>
    </row>
    <row r="6539" spans="1:7" x14ac:dyDescent="0.35">
      <c r="A6539" s="8" t="str">
        <f t="shared" si="216"/>
        <v>Consumo per cápita (kg ó litros por individuo).Arroz Ing.NIVEL MEDIO BAJO</v>
      </c>
      <c r="C6539" s="8">
        <v>0</v>
      </c>
      <c r="D6539" t="s">
        <v>248</v>
      </c>
      <c r="E6539" s="24">
        <v>0.44158503770447199</v>
      </c>
      <c r="F6539" s="24">
        <v>0.421832656649265</v>
      </c>
      <c r="G6539" s="24">
        <v>0.55993088948821801</v>
      </c>
    </row>
    <row r="6540" spans="1:7" x14ac:dyDescent="0.35">
      <c r="A6540" s="8" t="str">
        <f t="shared" si="216"/>
        <v>Consumo per cápita (kg ó litros por individuo).Arroz Ing.NIVEL BAJO</v>
      </c>
      <c r="C6540" s="8">
        <v>0</v>
      </c>
      <c r="D6540" t="s">
        <v>249</v>
      </c>
      <c r="E6540" s="24">
        <v>0.38847114390985299</v>
      </c>
      <c r="F6540" s="24">
        <v>0.53633890776110704</v>
      </c>
      <c r="G6540" s="24">
        <v>0.62432752324483798</v>
      </c>
    </row>
    <row r="6541" spans="1:7" x14ac:dyDescent="0.35">
      <c r="A6541" s="8" t="str">
        <f t="shared" si="216"/>
        <v>Consumo per cápita (kg ó litros por individuo).Arroz Ing.HOMBRE</v>
      </c>
      <c r="C6541" s="8">
        <v>0</v>
      </c>
      <c r="D6541" t="s">
        <v>166</v>
      </c>
      <c r="E6541" s="24">
        <v>0.49102184916803199</v>
      </c>
      <c r="F6541" s="24">
        <v>0.56961336585581901</v>
      </c>
      <c r="G6541" s="24">
        <v>0.59002980641565494</v>
      </c>
    </row>
    <row r="6542" spans="1:7" x14ac:dyDescent="0.35">
      <c r="A6542" s="8" t="str">
        <f t="shared" si="216"/>
        <v>Consumo per cápita (kg ó litros por individuo).Arroz Ing.MUJER</v>
      </c>
      <c r="C6542" s="8">
        <v>0</v>
      </c>
      <c r="D6542" t="s">
        <v>167</v>
      </c>
      <c r="E6542" s="24">
        <v>0.46519944987370998</v>
      </c>
      <c r="F6542" s="24">
        <v>0.54798316201961605</v>
      </c>
      <c r="G6542" s="24">
        <v>0.55680387349781302</v>
      </c>
    </row>
    <row r="6543" spans="1:7" x14ac:dyDescent="0.35">
      <c r="A6543" s="8" t="str">
        <f t="shared" ref="A6543:A6572" si="217">$I$4683&amp;$C$6543&amp;D6543</f>
        <v>Consumo per cápita (kg ó litros por individuo).Legumbres Ing.T.ESPAÑA</v>
      </c>
      <c r="C6543" s="8" t="s">
        <v>120</v>
      </c>
      <c r="D6543" t="s">
        <v>138</v>
      </c>
      <c r="E6543" s="24">
        <v>0.13550294812226299</v>
      </c>
      <c r="F6543" s="24">
        <v>0.15161282891147401</v>
      </c>
      <c r="G6543" s="24">
        <v>0.16755218950895001</v>
      </c>
    </row>
    <row r="6544" spans="1:7" x14ac:dyDescent="0.35">
      <c r="A6544" s="8" t="str">
        <f t="shared" si="217"/>
        <v>Consumo per cápita (kg ó litros por individuo).Legumbres Ing.BCN AM</v>
      </c>
      <c r="C6544" s="8">
        <v>0</v>
      </c>
      <c r="D6544" t="s">
        <v>140</v>
      </c>
      <c r="E6544" s="24">
        <v>6.4965998843483003E-2</v>
      </c>
      <c r="F6544" s="24">
        <v>5.0548264347428498E-2</v>
      </c>
      <c r="G6544" s="24">
        <v>4.3919045534363502E-2</v>
      </c>
    </row>
    <row r="6545" spans="1:7" x14ac:dyDescent="0.35">
      <c r="A6545" s="8" t="str">
        <f t="shared" si="217"/>
        <v>Consumo per cápita (kg ó litros por individuo).Legumbres Ing.REST.CAT ARAGON</v>
      </c>
      <c r="C6545" s="8">
        <v>0</v>
      </c>
      <c r="D6545" t="s">
        <v>141</v>
      </c>
      <c r="E6545" s="24">
        <v>5.6630421688340399E-2</v>
      </c>
      <c r="F6545" s="24">
        <v>8.1566136448558105E-2</v>
      </c>
      <c r="G6545" s="24">
        <v>9.0619107257888395E-2</v>
      </c>
    </row>
    <row r="6546" spans="1:7" x14ac:dyDescent="0.35">
      <c r="A6546" s="8" t="str">
        <f t="shared" si="217"/>
        <v>Consumo per cápita (kg ó litros por individuo).Legumbres Ing.LEVANTE</v>
      </c>
      <c r="C6546" s="8">
        <v>0</v>
      </c>
      <c r="D6546" t="s">
        <v>142</v>
      </c>
      <c r="E6546" s="24">
        <v>0.122922241261849</v>
      </c>
      <c r="F6546" s="24">
        <v>8.1233036078951104E-2</v>
      </c>
      <c r="G6546" s="24">
        <v>6.4434022192545501E-2</v>
      </c>
    </row>
    <row r="6547" spans="1:7" x14ac:dyDescent="0.35">
      <c r="A6547" s="8" t="str">
        <f t="shared" si="217"/>
        <v>Consumo per cápita (kg ó litros por individuo).Legumbres Ing.ANDALUCIA</v>
      </c>
      <c r="C6547" s="8">
        <v>0</v>
      </c>
      <c r="D6547" t="s">
        <v>143</v>
      </c>
      <c r="E6547" s="24">
        <v>6.24150903650037E-2</v>
      </c>
      <c r="F6547" s="24">
        <v>5.15166963125692E-2</v>
      </c>
      <c r="G6547" s="24">
        <v>4.1733694648431699E-2</v>
      </c>
    </row>
    <row r="6548" spans="1:7" x14ac:dyDescent="0.35">
      <c r="A6548" s="8" t="str">
        <f t="shared" si="217"/>
        <v>Consumo per cápita (kg ó litros por individuo).Legumbres Ing.MDD AM</v>
      </c>
      <c r="C6548" s="8">
        <v>0</v>
      </c>
      <c r="D6548" t="s">
        <v>144</v>
      </c>
      <c r="E6548" s="24">
        <v>0.281565513131047</v>
      </c>
      <c r="F6548" s="24">
        <v>0.213381406148689</v>
      </c>
      <c r="G6548" s="24">
        <v>0.20200733571790799</v>
      </c>
    </row>
    <row r="6549" spans="1:7" x14ac:dyDescent="0.35">
      <c r="A6549" s="8" t="str">
        <f t="shared" si="217"/>
        <v>Consumo per cápita (kg ó litros por individuo).Legumbres Ing.RTO CENTRO</v>
      </c>
      <c r="C6549" s="8">
        <v>0</v>
      </c>
      <c r="D6549" t="s">
        <v>145</v>
      </c>
      <c r="E6549" s="24">
        <v>0.17710147783258401</v>
      </c>
      <c r="F6549" s="24">
        <v>0.534255861453234</v>
      </c>
      <c r="G6549" s="24">
        <v>0.75105613783140501</v>
      </c>
    </row>
    <row r="6550" spans="1:7" x14ac:dyDescent="0.35">
      <c r="A6550" s="8" t="str">
        <f t="shared" si="217"/>
        <v>Consumo per cápita (kg ó litros por individuo).Legumbres Ing.NORTE-CENTRO</v>
      </c>
      <c r="C6550" s="8">
        <v>0</v>
      </c>
      <c r="D6550" t="s">
        <v>146</v>
      </c>
      <c r="E6550" s="24">
        <v>0.149708059802583</v>
      </c>
      <c r="F6550" s="24">
        <v>0.15233147484941301</v>
      </c>
      <c r="G6550" s="24">
        <v>0.16884504476332901</v>
      </c>
    </row>
    <row r="6551" spans="1:7" x14ac:dyDescent="0.35">
      <c r="A6551" s="8" t="str">
        <f t="shared" si="217"/>
        <v>Consumo per cápita (kg ó litros por individuo).Legumbres Ing.NOROESTE</v>
      </c>
      <c r="C6551" s="8">
        <v>0</v>
      </c>
      <c r="D6551" t="s">
        <v>147</v>
      </c>
      <c r="E6551" s="24">
        <v>0.237231683967944</v>
      </c>
      <c r="F6551" s="24">
        <v>0.206102984898482</v>
      </c>
      <c r="G6551" s="24">
        <v>0.20213217128009001</v>
      </c>
    </row>
    <row r="6552" spans="1:7" x14ac:dyDescent="0.35">
      <c r="A6552" s="8" t="str">
        <f t="shared" si="217"/>
        <v>Consumo per cápita (kg ó litros por individuo).Legumbres Ing.&lt;2MIL</v>
      </c>
      <c r="C6552" s="8">
        <v>0</v>
      </c>
      <c r="D6552" t="s">
        <v>148</v>
      </c>
      <c r="E6552" s="24">
        <v>0.25475208185030102</v>
      </c>
      <c r="F6552" s="24">
        <v>0.86483833766604401</v>
      </c>
      <c r="G6552" s="24">
        <v>1.1925806211379799</v>
      </c>
    </row>
    <row r="6553" spans="1:7" x14ac:dyDescent="0.35">
      <c r="A6553" s="8" t="str">
        <f t="shared" si="217"/>
        <v>Consumo per cápita (kg ó litros por individuo).Legumbres Ing.2-5MIL</v>
      </c>
      <c r="C6553" s="8">
        <v>0</v>
      </c>
      <c r="D6553" t="s">
        <v>149</v>
      </c>
      <c r="E6553" s="24">
        <v>0.118759724401294</v>
      </c>
      <c r="F6553" s="24">
        <v>0.11144121480322799</v>
      </c>
      <c r="G6553" s="24">
        <v>0.12747840093437099</v>
      </c>
    </row>
    <row r="6554" spans="1:7" x14ac:dyDescent="0.35">
      <c r="A6554" s="8" t="str">
        <f t="shared" si="217"/>
        <v>Consumo per cápita (kg ó litros por individuo).Legumbres Ing.5-10MIL</v>
      </c>
      <c r="C6554" s="8">
        <v>0</v>
      </c>
      <c r="D6554" t="s">
        <v>150</v>
      </c>
      <c r="E6554" s="24">
        <v>9.3012824985078499E-2</v>
      </c>
      <c r="F6554" s="24">
        <v>9.4635152918931403E-2</v>
      </c>
      <c r="G6554" s="24">
        <v>8.3534084476567697E-2</v>
      </c>
    </row>
    <row r="6555" spans="1:7" x14ac:dyDescent="0.35">
      <c r="A6555" s="8" t="str">
        <f t="shared" si="217"/>
        <v>Consumo per cápita (kg ó litros por individuo).Legumbres Ing.10-30MIL</v>
      </c>
      <c r="C6555" s="8">
        <v>0</v>
      </c>
      <c r="D6555" t="s">
        <v>151</v>
      </c>
      <c r="E6555" s="24">
        <v>0.123169268373806</v>
      </c>
      <c r="F6555" s="24">
        <v>0.10239657286907999</v>
      </c>
      <c r="G6555" s="24">
        <v>0.13681736382059201</v>
      </c>
    </row>
    <row r="6556" spans="1:7" x14ac:dyDescent="0.35">
      <c r="A6556" s="8" t="str">
        <f t="shared" si="217"/>
        <v>Consumo per cápita (kg ó litros por individuo).Legumbres Ing.30-100MIL</v>
      </c>
      <c r="C6556" s="8">
        <v>0</v>
      </c>
      <c r="D6556" t="s">
        <v>152</v>
      </c>
      <c r="E6556" s="24">
        <v>7.86930563114457E-2</v>
      </c>
      <c r="F6556" s="24">
        <v>7.7864937507978599E-2</v>
      </c>
      <c r="G6556" s="24">
        <v>6.0377134661919199E-2</v>
      </c>
    </row>
    <row r="6557" spans="1:7" x14ac:dyDescent="0.35">
      <c r="A6557" s="8" t="str">
        <f t="shared" si="217"/>
        <v>Consumo per cápita (kg ó litros por individuo).Legumbres Ing.100-200MIL</v>
      </c>
      <c r="C6557" s="8">
        <v>0</v>
      </c>
      <c r="D6557" t="s">
        <v>153</v>
      </c>
      <c r="E6557" s="24">
        <v>5.30817076851791E-2</v>
      </c>
      <c r="F6557" s="24">
        <v>7.1387644276588003E-2</v>
      </c>
      <c r="G6557" s="24">
        <v>9.9975184111800106E-2</v>
      </c>
    </row>
    <row r="6558" spans="1:7" x14ac:dyDescent="0.35">
      <c r="A6558" s="8" t="str">
        <f t="shared" si="217"/>
        <v>Consumo per cápita (kg ó litros por individuo).Legumbres Ing.200-500MIL</v>
      </c>
      <c r="C6558" s="8">
        <v>0</v>
      </c>
      <c r="D6558" t="s">
        <v>154</v>
      </c>
      <c r="E6558" s="24">
        <v>0.18749413974707901</v>
      </c>
      <c r="F6558" s="24">
        <v>0.12971839225013401</v>
      </c>
      <c r="G6558" s="24">
        <v>8.0385659865208695E-2</v>
      </c>
    </row>
    <row r="6559" spans="1:7" x14ac:dyDescent="0.35">
      <c r="A6559" s="8" t="str">
        <f t="shared" si="217"/>
        <v>Consumo per cápita (kg ó litros por individuo).Legumbres Ing.&gt;500MIL</v>
      </c>
      <c r="C6559" s="8">
        <v>0</v>
      </c>
      <c r="D6559" t="s">
        <v>155</v>
      </c>
      <c r="E6559" s="24">
        <v>0.212933604031426</v>
      </c>
      <c r="F6559" s="24">
        <v>0.15748708066338299</v>
      </c>
      <c r="G6559" s="24">
        <v>0.14321404621881001</v>
      </c>
    </row>
    <row r="6560" spans="1:7" x14ac:dyDescent="0.35">
      <c r="A6560" s="8" t="str">
        <f t="shared" si="217"/>
        <v>Consumo per cápita (kg ó litros por individuo).Legumbres Ing.DE 15 A 19 AÑOS</v>
      </c>
      <c r="C6560" s="8">
        <v>0</v>
      </c>
      <c r="D6560" t="s">
        <v>156</v>
      </c>
      <c r="E6560" s="24" t="s">
        <v>285</v>
      </c>
      <c r="F6560" s="24">
        <v>9.50965580015759E-3</v>
      </c>
      <c r="G6560" s="24">
        <v>1.3116911024428701E-2</v>
      </c>
    </row>
    <row r="6561" spans="1:7" x14ac:dyDescent="0.35">
      <c r="A6561" s="8" t="str">
        <f t="shared" si="217"/>
        <v>Consumo per cápita (kg ó litros por individuo).Legumbres Ing.DE 20 A 24 AÑOS</v>
      </c>
      <c r="C6561" s="8">
        <v>0</v>
      </c>
      <c r="D6561" t="s">
        <v>157</v>
      </c>
      <c r="E6561" s="24">
        <v>1.29373169902374E-2</v>
      </c>
      <c r="F6561" s="24">
        <v>8.1787090027578904E-3</v>
      </c>
      <c r="G6561" s="24">
        <v>2.0644244304659401E-2</v>
      </c>
    </row>
    <row r="6562" spans="1:7" x14ac:dyDescent="0.35">
      <c r="A6562" s="8" t="str">
        <f t="shared" si="217"/>
        <v>Consumo per cápita (kg ó litros por individuo).Legumbres Ing.DE 25 A 34 AÑOS</v>
      </c>
      <c r="C6562" s="8">
        <v>0</v>
      </c>
      <c r="D6562" t="s">
        <v>158</v>
      </c>
      <c r="E6562" s="24">
        <v>5.20728943321856E-2</v>
      </c>
      <c r="F6562" s="24">
        <v>3.4386878887991898E-2</v>
      </c>
      <c r="G6562" s="24">
        <v>2.04909019769576E-2</v>
      </c>
    </row>
    <row r="6563" spans="1:7" x14ac:dyDescent="0.35">
      <c r="A6563" s="8" t="str">
        <f t="shared" si="217"/>
        <v>Consumo per cápita (kg ó litros por individuo).Legumbres Ing.DE 35 A 49 AÑOS</v>
      </c>
      <c r="C6563" s="8">
        <v>0</v>
      </c>
      <c r="D6563" t="s">
        <v>159</v>
      </c>
      <c r="E6563" s="24">
        <v>8.9073582854078195E-2</v>
      </c>
      <c r="F6563" s="24">
        <v>4.9388812928555202E-2</v>
      </c>
      <c r="G6563" s="24">
        <v>4.9392201308413701E-2</v>
      </c>
    </row>
    <row r="6564" spans="1:7" x14ac:dyDescent="0.35">
      <c r="A6564" s="8" t="str">
        <f t="shared" si="217"/>
        <v>Consumo per cápita (kg ó litros por individuo).Legumbres Ing.DE 50 A 59 AÑOS</v>
      </c>
      <c r="C6564" s="8">
        <v>0</v>
      </c>
      <c r="D6564" t="s">
        <v>160</v>
      </c>
      <c r="E6564" s="24">
        <v>0.13692638298892301</v>
      </c>
      <c r="F6564" s="24">
        <v>0.138122751578834</v>
      </c>
      <c r="G6564" s="24">
        <v>9.1356997422622294E-2</v>
      </c>
    </row>
    <row r="6565" spans="1:7" x14ac:dyDescent="0.35">
      <c r="A6565" s="8" t="str">
        <f t="shared" si="217"/>
        <v>Consumo per cápita (kg ó litros por individuo).Legumbres Ing.DE 60 A 75 AÑOS</v>
      </c>
      <c r="C6565" s="8">
        <v>0</v>
      </c>
      <c r="D6565" t="s">
        <v>161</v>
      </c>
      <c r="E6565" s="24">
        <v>0.32344477563562501</v>
      </c>
      <c r="F6565" s="24">
        <v>0.45091633052609997</v>
      </c>
      <c r="G6565" s="24">
        <v>0.55957397765213801</v>
      </c>
    </row>
    <row r="6566" spans="1:7" x14ac:dyDescent="0.35">
      <c r="A6566" s="8" t="str">
        <f t="shared" si="217"/>
        <v>Consumo per cápita (kg ó litros por individuo).Legumbres Ing.NIVEL ALTO</v>
      </c>
      <c r="C6566" s="8">
        <v>0</v>
      </c>
      <c r="D6566" t="s">
        <v>245</v>
      </c>
      <c r="E6566" s="24">
        <v>0.14054170398749599</v>
      </c>
      <c r="F6566" s="24">
        <v>0.11255984500930601</v>
      </c>
      <c r="G6566" s="24">
        <v>8.5314561499546707E-2</v>
      </c>
    </row>
    <row r="6567" spans="1:7" x14ac:dyDescent="0.35">
      <c r="A6567" s="8" t="str">
        <f t="shared" si="217"/>
        <v>Consumo per cápita (kg ó litros por individuo).Legumbres Ing.NIVEL MEDIO ALTO</v>
      </c>
      <c r="C6567" s="8">
        <v>0</v>
      </c>
      <c r="D6567" t="s">
        <v>246</v>
      </c>
      <c r="E6567" s="24">
        <v>0.155831082979979</v>
      </c>
      <c r="F6567" s="24">
        <v>0.12613455974266399</v>
      </c>
      <c r="G6567" s="24">
        <v>0.124839180567702</v>
      </c>
    </row>
    <row r="6568" spans="1:7" x14ac:dyDescent="0.35">
      <c r="A6568" s="8" t="str">
        <f t="shared" si="217"/>
        <v>Consumo per cápita (kg ó litros por individuo).Legumbres Ing.NIVEL MEDIO</v>
      </c>
      <c r="C6568" s="8">
        <v>0</v>
      </c>
      <c r="D6568" t="s">
        <v>247</v>
      </c>
      <c r="E6568" s="24">
        <v>8.5026779516319206E-2</v>
      </c>
      <c r="F6568" s="24">
        <v>0.110957839065964</v>
      </c>
      <c r="G6568" s="24">
        <v>8.32101090249589E-2</v>
      </c>
    </row>
    <row r="6569" spans="1:7" x14ac:dyDescent="0.35">
      <c r="A6569" s="8" t="str">
        <f t="shared" si="217"/>
        <v>Consumo per cápita (kg ó litros por individuo).Legumbres Ing.NIVEL MEDIO BAJO</v>
      </c>
      <c r="C6569" s="8">
        <v>0</v>
      </c>
      <c r="D6569" t="s">
        <v>248</v>
      </c>
      <c r="E6569" s="24">
        <v>0.122153612189037</v>
      </c>
      <c r="F6569" s="24">
        <v>5.0335898512268898E-2</v>
      </c>
      <c r="G6569" s="24">
        <v>9.7061081123692106E-2</v>
      </c>
    </row>
    <row r="6570" spans="1:7" x14ac:dyDescent="0.35">
      <c r="A6570" s="8" t="str">
        <f t="shared" si="217"/>
        <v>Consumo per cápita (kg ó litros por individuo).Legumbres Ing.NIVEL BAJO</v>
      </c>
      <c r="C6570" s="8">
        <v>0</v>
      </c>
      <c r="D6570" t="s">
        <v>249</v>
      </c>
      <c r="E6570" s="24">
        <v>0.18095276218536099</v>
      </c>
      <c r="F6570" s="24">
        <v>0.33102567038126801</v>
      </c>
      <c r="G6570" s="24">
        <v>0.42586217591664</v>
      </c>
    </row>
    <row r="6571" spans="1:7" x14ac:dyDescent="0.35">
      <c r="A6571" s="8" t="str">
        <f t="shared" si="217"/>
        <v>Consumo per cápita (kg ó litros por individuo).Legumbres Ing.HOMBRE</v>
      </c>
      <c r="C6571" s="8">
        <v>0</v>
      </c>
      <c r="D6571" t="s">
        <v>166</v>
      </c>
      <c r="E6571" s="24">
        <v>0.187616379225678</v>
      </c>
      <c r="F6571" s="24">
        <v>0.227711262397401</v>
      </c>
      <c r="G6571" s="24">
        <v>0.27051209607630999</v>
      </c>
    </row>
    <row r="6572" spans="1:7" x14ac:dyDescent="0.35">
      <c r="A6572" s="8" t="str">
        <f t="shared" si="217"/>
        <v>Consumo per cápita (kg ó litros por individuo).Legumbres Ing.MUJER</v>
      </c>
      <c r="C6572" s="8">
        <v>0</v>
      </c>
      <c r="D6572" t="s">
        <v>167</v>
      </c>
      <c r="E6572" s="24">
        <v>8.4010898364357697E-2</v>
      </c>
      <c r="F6572" s="24">
        <v>7.6547382920599594E-2</v>
      </c>
      <c r="G6572" s="24">
        <v>6.5796687085730707E-2</v>
      </c>
    </row>
    <row r="6573" spans="1:7" x14ac:dyDescent="0.35">
      <c r="A6573" s="8" t="str">
        <f t="shared" ref="A6573:A6602" si="218">$I$4683&amp;$C$6573&amp;D6573</f>
        <v>Consumo per cápita (kg ó litros por individuo)BATIDOST.ESPAÑA</v>
      </c>
      <c r="C6573" s="8" t="s">
        <v>272</v>
      </c>
      <c r="D6573" t="s">
        <v>138</v>
      </c>
      <c r="E6573" s="24">
        <v>0.20375002617655999</v>
      </c>
      <c r="F6573" s="24">
        <v>0.21195357483906199</v>
      </c>
      <c r="G6573" s="24">
        <v>0.20384219885279301</v>
      </c>
    </row>
    <row r="6574" spans="1:7" x14ac:dyDescent="0.35">
      <c r="A6574" s="8" t="str">
        <f t="shared" si="218"/>
        <v>Consumo per cápita (kg ó litros por individuo)BATIDOSBCN AM</v>
      </c>
      <c r="C6574" s="8">
        <v>0</v>
      </c>
      <c r="D6574" t="s">
        <v>140</v>
      </c>
      <c r="E6574" s="24">
        <v>0.31641583599026202</v>
      </c>
      <c r="F6574" s="24">
        <v>0.48721372340560698</v>
      </c>
      <c r="G6574" s="24">
        <v>0.39704352551175198</v>
      </c>
    </row>
    <row r="6575" spans="1:7" x14ac:dyDescent="0.35">
      <c r="A6575" s="8" t="str">
        <f t="shared" si="218"/>
        <v>Consumo per cápita (kg ó litros por individuo)BATIDOSREST.CAT ARAGON</v>
      </c>
      <c r="C6575" s="8">
        <v>0</v>
      </c>
      <c r="D6575" t="s">
        <v>141</v>
      </c>
      <c r="E6575" s="24">
        <v>0.16342520167997701</v>
      </c>
      <c r="F6575" s="24">
        <v>0.175433423866833</v>
      </c>
      <c r="G6575" s="24">
        <v>0.195710611791415</v>
      </c>
    </row>
    <row r="6576" spans="1:7" x14ac:dyDescent="0.35">
      <c r="A6576" s="8" t="str">
        <f t="shared" si="218"/>
        <v>Consumo per cápita (kg ó litros por individuo)BATIDOSLEVANTE</v>
      </c>
      <c r="C6576" s="8">
        <v>0</v>
      </c>
      <c r="D6576" t="s">
        <v>142</v>
      </c>
      <c r="E6576" s="24">
        <v>0.12932800039173301</v>
      </c>
      <c r="F6576" s="24">
        <v>0.16803297871706799</v>
      </c>
      <c r="G6576" s="24">
        <v>0.16185203153157601</v>
      </c>
    </row>
    <row r="6577" spans="1:7" x14ac:dyDescent="0.35">
      <c r="A6577" s="8" t="str">
        <f t="shared" si="218"/>
        <v>Consumo per cápita (kg ó litros por individuo)BATIDOSANDALUCIA</v>
      </c>
      <c r="C6577" s="8">
        <v>0</v>
      </c>
      <c r="D6577" t="s">
        <v>143</v>
      </c>
      <c r="E6577" s="24">
        <v>0.28868122852441702</v>
      </c>
      <c r="F6577" s="24">
        <v>0.24584016654249899</v>
      </c>
      <c r="G6577" s="24">
        <v>0.244922177263042</v>
      </c>
    </row>
    <row r="6578" spans="1:7" x14ac:dyDescent="0.35">
      <c r="A6578" s="8" t="str">
        <f t="shared" si="218"/>
        <v>Consumo per cápita (kg ó litros por individuo)BATIDOSMDD AM</v>
      </c>
      <c r="C6578" s="8">
        <v>0</v>
      </c>
      <c r="D6578" t="s">
        <v>144</v>
      </c>
      <c r="E6578" s="24">
        <v>0.128733650355736</v>
      </c>
      <c r="F6578" s="24">
        <v>0.1677012681949</v>
      </c>
      <c r="G6578" s="24">
        <v>0.15831372907312499</v>
      </c>
    </row>
    <row r="6579" spans="1:7" x14ac:dyDescent="0.35">
      <c r="A6579" s="8" t="str">
        <f t="shared" si="218"/>
        <v>Consumo per cápita (kg ó litros por individuo)BATIDOSRTO CENTRO</v>
      </c>
      <c r="C6579" s="8">
        <v>0</v>
      </c>
      <c r="D6579" t="s">
        <v>145</v>
      </c>
      <c r="E6579" s="24">
        <v>0.15695736376849301</v>
      </c>
      <c r="F6579" s="24">
        <v>0.15409990455002801</v>
      </c>
      <c r="G6579" s="24">
        <v>0.195135469072443</v>
      </c>
    </row>
    <row r="6580" spans="1:7" x14ac:dyDescent="0.35">
      <c r="A6580" s="8" t="str">
        <f t="shared" si="218"/>
        <v>Consumo per cápita (kg ó litros por individuo)BATIDOSNORTE-CENTRO</v>
      </c>
      <c r="C6580" s="8">
        <v>0</v>
      </c>
      <c r="D6580" t="s">
        <v>146</v>
      </c>
      <c r="E6580" s="24">
        <v>0.30413043117303501</v>
      </c>
      <c r="F6580" s="24">
        <v>0.20098857086722799</v>
      </c>
      <c r="G6580" s="24">
        <v>0.14142296351491601</v>
      </c>
    </row>
    <row r="6581" spans="1:7" x14ac:dyDescent="0.35">
      <c r="A6581" s="8" t="str">
        <f t="shared" si="218"/>
        <v>Consumo per cápita (kg ó litros por individuo)BATIDOSNOROESTE</v>
      </c>
      <c r="C6581" s="8">
        <v>0</v>
      </c>
      <c r="D6581" t="s">
        <v>147</v>
      </c>
      <c r="E6581" s="24">
        <v>0.13748333709885099</v>
      </c>
      <c r="F6581" s="24">
        <v>0.115781509789668</v>
      </c>
      <c r="G6581" s="24">
        <v>0.13395961135234699</v>
      </c>
    </row>
    <row r="6582" spans="1:7" x14ac:dyDescent="0.35">
      <c r="A6582" s="8" t="str">
        <f t="shared" si="218"/>
        <v>Consumo per cápita (kg ó litros por individuo)BATIDOS&lt;2MIL</v>
      </c>
      <c r="C6582" s="8">
        <v>0</v>
      </c>
      <c r="D6582" t="s">
        <v>148</v>
      </c>
      <c r="E6582" s="24">
        <v>0.13608952726635501</v>
      </c>
      <c r="F6582" s="24">
        <v>0.14590938036464299</v>
      </c>
      <c r="G6582" s="24">
        <v>0.16803668585619499</v>
      </c>
    </row>
    <row r="6583" spans="1:7" x14ac:dyDescent="0.35">
      <c r="A6583" s="8" t="str">
        <f t="shared" si="218"/>
        <v>Consumo per cápita (kg ó litros por individuo)BATIDOS2-5MIL</v>
      </c>
      <c r="C6583" s="8">
        <v>0</v>
      </c>
      <c r="D6583" t="s">
        <v>149</v>
      </c>
      <c r="E6583" s="24">
        <v>0.18277799658757701</v>
      </c>
      <c r="F6583" s="24">
        <v>0.116178359000217</v>
      </c>
      <c r="G6583" s="24">
        <v>0.118703214675925</v>
      </c>
    </row>
    <row r="6584" spans="1:7" x14ac:dyDescent="0.35">
      <c r="A6584" s="8" t="str">
        <f t="shared" si="218"/>
        <v>Consumo per cápita (kg ó litros por individuo)BATIDOS5-10MIL</v>
      </c>
      <c r="C6584" s="8">
        <v>0</v>
      </c>
      <c r="D6584" t="s">
        <v>150</v>
      </c>
      <c r="E6584" s="24">
        <v>0.18231602994715301</v>
      </c>
      <c r="F6584" s="24">
        <v>0.15620268262838299</v>
      </c>
      <c r="G6584" s="24">
        <v>0.148980518953853</v>
      </c>
    </row>
    <row r="6585" spans="1:7" x14ac:dyDescent="0.35">
      <c r="A6585" s="8" t="str">
        <f t="shared" si="218"/>
        <v>Consumo per cápita (kg ó litros por individuo)BATIDOS10-30MIL</v>
      </c>
      <c r="C6585" s="8">
        <v>0</v>
      </c>
      <c r="D6585" t="s">
        <v>151</v>
      </c>
      <c r="E6585" s="24">
        <v>0.26224228333079602</v>
      </c>
      <c r="F6585" s="24">
        <v>0.167116893496878</v>
      </c>
      <c r="G6585" s="24">
        <v>0.19886382762792601</v>
      </c>
    </row>
    <row r="6586" spans="1:7" x14ac:dyDescent="0.35">
      <c r="A6586" s="8" t="str">
        <f t="shared" si="218"/>
        <v>Consumo per cápita (kg ó litros por individuo)BATIDOS30-100MIL</v>
      </c>
      <c r="C6586" s="8">
        <v>0</v>
      </c>
      <c r="D6586" t="s">
        <v>152</v>
      </c>
      <c r="E6586" s="24">
        <v>0.20699637793926501</v>
      </c>
      <c r="F6586" s="24">
        <v>0.19398999618662</v>
      </c>
      <c r="G6586" s="24">
        <v>0.19685293391025399</v>
      </c>
    </row>
    <row r="6587" spans="1:7" x14ac:dyDescent="0.35">
      <c r="A6587" s="8" t="str">
        <f t="shared" si="218"/>
        <v>Consumo per cápita (kg ó litros por individuo)BATIDOS100-200MIL</v>
      </c>
      <c r="C6587" s="8">
        <v>0</v>
      </c>
      <c r="D6587" t="s">
        <v>153</v>
      </c>
      <c r="E6587" s="24">
        <v>0.15191768384829901</v>
      </c>
      <c r="F6587" s="24">
        <v>0.21816984486285701</v>
      </c>
      <c r="G6587" s="24">
        <v>0.14513363680137401</v>
      </c>
    </row>
    <row r="6588" spans="1:7" x14ac:dyDescent="0.35">
      <c r="A6588" s="8" t="str">
        <f t="shared" si="218"/>
        <v>Consumo per cápita (kg ó litros por individuo)BATIDOS200-500MIL</v>
      </c>
      <c r="C6588" s="8">
        <v>0</v>
      </c>
      <c r="D6588" t="s">
        <v>154</v>
      </c>
      <c r="E6588" s="24">
        <v>0.22821847321362701</v>
      </c>
      <c r="F6588" s="24">
        <v>0.282927879367386</v>
      </c>
      <c r="G6588" s="24">
        <v>0.359741550379504</v>
      </c>
    </row>
    <row r="6589" spans="1:7" x14ac:dyDescent="0.35">
      <c r="A6589" s="8" t="str">
        <f t="shared" si="218"/>
        <v>Consumo per cápita (kg ó litros por individuo)BATIDOS&gt;500MIL</v>
      </c>
      <c r="C6589" s="8">
        <v>0</v>
      </c>
      <c r="D6589" t="s">
        <v>155</v>
      </c>
      <c r="E6589" s="24">
        <v>0.19090331641453501</v>
      </c>
      <c r="F6589" s="24">
        <v>0.31375646959761799</v>
      </c>
      <c r="G6589" s="24">
        <v>0.20480474778232599</v>
      </c>
    </row>
    <row r="6590" spans="1:7" x14ac:dyDescent="0.35">
      <c r="A6590" s="8" t="str">
        <f t="shared" si="218"/>
        <v>Consumo per cápita (kg ó litros por individuo)BATIDOSDE 15 A 19 AÑOS</v>
      </c>
      <c r="C6590" s="8">
        <v>0</v>
      </c>
      <c r="D6590" t="s">
        <v>156</v>
      </c>
      <c r="E6590" s="24">
        <v>0.181421551871467</v>
      </c>
      <c r="F6590" s="24">
        <v>0.23174553682885801</v>
      </c>
      <c r="G6590" s="24">
        <v>0.31877169977408398</v>
      </c>
    </row>
    <row r="6591" spans="1:7" x14ac:dyDescent="0.35">
      <c r="A6591" s="8" t="str">
        <f t="shared" si="218"/>
        <v>Consumo per cápita (kg ó litros por individuo)BATIDOSDE 20 A 24 AÑOS</v>
      </c>
      <c r="C6591" s="8">
        <v>0</v>
      </c>
      <c r="D6591" t="s">
        <v>157</v>
      </c>
      <c r="E6591" s="24">
        <v>0.15123989893707401</v>
      </c>
      <c r="F6591" s="24">
        <v>0.23686094886213899</v>
      </c>
      <c r="G6591" s="24">
        <v>0.30706017618770998</v>
      </c>
    </row>
    <row r="6592" spans="1:7" x14ac:dyDescent="0.35">
      <c r="A6592" s="8" t="str">
        <f t="shared" si="218"/>
        <v>Consumo per cápita (kg ó litros por individuo)BATIDOSDE 25 A 34 AÑOS</v>
      </c>
      <c r="C6592" s="8">
        <v>0</v>
      </c>
      <c r="D6592" t="s">
        <v>158</v>
      </c>
      <c r="E6592" s="24">
        <v>0.23670392415426</v>
      </c>
      <c r="F6592" s="24">
        <v>0.15464114985718999</v>
      </c>
      <c r="G6592" s="24">
        <v>0.12801695498943499</v>
      </c>
    </row>
    <row r="6593" spans="1:7" x14ac:dyDescent="0.35">
      <c r="A6593" s="8" t="str">
        <f t="shared" si="218"/>
        <v>Consumo per cápita (kg ó litros por individuo)BATIDOSDE 35 A 49 AÑOS</v>
      </c>
      <c r="C6593" s="8">
        <v>0</v>
      </c>
      <c r="D6593" t="s">
        <v>159</v>
      </c>
      <c r="E6593" s="24">
        <v>0.25534288628714702</v>
      </c>
      <c r="F6593" s="24">
        <v>0.24474385065725801</v>
      </c>
      <c r="G6593" s="24">
        <v>0.210865214826924</v>
      </c>
    </row>
    <row r="6594" spans="1:7" x14ac:dyDescent="0.35">
      <c r="A6594" s="8" t="str">
        <f t="shared" si="218"/>
        <v>Consumo per cápita (kg ó litros por individuo)BATIDOSDE 50 A 59 AÑOS</v>
      </c>
      <c r="C6594" s="8">
        <v>0</v>
      </c>
      <c r="D6594" t="s">
        <v>160</v>
      </c>
      <c r="E6594" s="24">
        <v>0.17748129365641099</v>
      </c>
      <c r="F6594" s="24">
        <v>0.216472427258633</v>
      </c>
      <c r="G6594" s="24">
        <v>0.214983335538936</v>
      </c>
    </row>
    <row r="6595" spans="1:7" x14ac:dyDescent="0.35">
      <c r="A6595" s="8" t="str">
        <f t="shared" si="218"/>
        <v>Consumo per cápita (kg ó litros por individuo)BATIDOSDE 60 A 75 AÑOS</v>
      </c>
      <c r="C6595" s="8">
        <v>0</v>
      </c>
      <c r="D6595" t="s">
        <v>161</v>
      </c>
      <c r="E6595" s="24">
        <v>0.1606425133735</v>
      </c>
      <c r="F6595" s="24">
        <v>0.18934447451257899</v>
      </c>
      <c r="G6595" s="24">
        <v>0.167528412949178</v>
      </c>
    </row>
    <row r="6596" spans="1:7" x14ac:dyDescent="0.35">
      <c r="A6596" s="8" t="str">
        <f t="shared" si="218"/>
        <v>Consumo per cápita (kg ó litros por individuo)BATIDOSNIVEL ALTO</v>
      </c>
      <c r="C6596" s="8">
        <v>0</v>
      </c>
      <c r="D6596" t="s">
        <v>245</v>
      </c>
      <c r="E6596" s="24">
        <v>0.19278366253947099</v>
      </c>
      <c r="F6596" s="24">
        <v>0.25757086630947901</v>
      </c>
      <c r="G6596" s="24">
        <v>0.210402648510947</v>
      </c>
    </row>
    <row r="6597" spans="1:7" x14ac:dyDescent="0.35">
      <c r="A6597" s="8" t="str">
        <f t="shared" si="218"/>
        <v>Consumo per cápita (kg ó litros por individuo)BATIDOSNIVEL MEDIO ALTO</v>
      </c>
      <c r="C6597" s="8">
        <v>0</v>
      </c>
      <c r="D6597" t="s">
        <v>246</v>
      </c>
      <c r="E6597" s="24">
        <v>0.20932957378929201</v>
      </c>
      <c r="F6597" s="24">
        <v>0.25895822488517101</v>
      </c>
      <c r="G6597" s="24">
        <v>0.24575607402981001</v>
      </c>
    </row>
    <row r="6598" spans="1:7" x14ac:dyDescent="0.35">
      <c r="A6598" s="8" t="str">
        <f t="shared" si="218"/>
        <v>Consumo per cápita (kg ó litros por individuo)BATIDOSNIVEL MEDIO</v>
      </c>
      <c r="C6598" s="8">
        <v>0</v>
      </c>
      <c r="D6598" t="s">
        <v>247</v>
      </c>
      <c r="E6598" s="24">
        <v>0.198627912356618</v>
      </c>
      <c r="F6598" s="24">
        <v>0.19706291431859299</v>
      </c>
      <c r="G6598" s="24">
        <v>0.218895626549963</v>
      </c>
    </row>
    <row r="6599" spans="1:7" x14ac:dyDescent="0.35">
      <c r="A6599" s="8" t="str">
        <f t="shared" si="218"/>
        <v>Consumo per cápita (kg ó litros por individuo)BATIDOSNIVEL MEDIO BAJO</v>
      </c>
      <c r="C6599" s="8">
        <v>0</v>
      </c>
      <c r="D6599" t="s">
        <v>248</v>
      </c>
      <c r="E6599" s="24">
        <v>0.19703510895177301</v>
      </c>
      <c r="F6599" s="24">
        <v>0.16133072737262399</v>
      </c>
      <c r="G6599" s="24">
        <v>0.15679512774766799</v>
      </c>
    </row>
    <row r="6600" spans="1:7" x14ac:dyDescent="0.35">
      <c r="A6600" s="8" t="str">
        <f t="shared" si="218"/>
        <v>Consumo per cápita (kg ó litros por individuo)BATIDOSNIVEL BAJO</v>
      </c>
      <c r="C6600" s="8">
        <v>0</v>
      </c>
      <c r="D6600" t="s">
        <v>249</v>
      </c>
      <c r="E6600" s="24">
        <v>0.220954284007327</v>
      </c>
      <c r="F6600" s="24">
        <v>0.185092552675162</v>
      </c>
      <c r="G6600" s="24">
        <v>0.183617348442912</v>
      </c>
    </row>
    <row r="6601" spans="1:7" x14ac:dyDescent="0.35">
      <c r="A6601" s="8" t="str">
        <f t="shared" si="218"/>
        <v>Consumo per cápita (kg ó litros por individuo)BATIDOSHOMBRE</v>
      </c>
      <c r="C6601" s="8">
        <v>0</v>
      </c>
      <c r="D6601" t="s">
        <v>166</v>
      </c>
      <c r="E6601" s="24">
        <v>0.162521799730455</v>
      </c>
      <c r="F6601" s="24">
        <v>0.177847970698323</v>
      </c>
      <c r="G6601" s="24">
        <v>0.20060934962407001</v>
      </c>
    </row>
    <row r="6602" spans="1:7" x14ac:dyDescent="0.35">
      <c r="A6602" s="8" t="str">
        <f t="shared" si="218"/>
        <v>Consumo per cápita (kg ó litros por individuo)BATIDOSMUJER</v>
      </c>
      <c r="C6602" s="8">
        <v>0</v>
      </c>
      <c r="D6602" t="s">
        <v>167</v>
      </c>
      <c r="E6602" s="24">
        <v>0.24448696066879699</v>
      </c>
      <c r="F6602" s="24">
        <v>0.24562153496679301</v>
      </c>
      <c r="G6602" s="24">
        <v>0.20704202964326901</v>
      </c>
    </row>
    <row r="6603" spans="1:7" x14ac:dyDescent="0.35">
      <c r="A6603" s="8" t="str">
        <f t="shared" ref="A6603:A6632" si="219">$I$4683&amp;$C$6603&amp;D6603</f>
        <v>Consumo per cápita (kg ó litros por individuo)HELADOST.ESPAÑA</v>
      </c>
      <c r="C6603" s="8" t="s">
        <v>273</v>
      </c>
      <c r="D6603" t="s">
        <v>138</v>
      </c>
      <c r="E6603" s="24">
        <v>0.90914009419165398</v>
      </c>
      <c r="F6603" s="24">
        <v>0.836205714733398</v>
      </c>
      <c r="G6603" s="24">
        <v>0.86937125784775904</v>
      </c>
    </row>
    <row r="6604" spans="1:7" x14ac:dyDescent="0.35">
      <c r="A6604" s="8" t="str">
        <f t="shared" si="219"/>
        <v>Consumo per cápita (kg ó litros por individuo)HELADOSBCN AM</v>
      </c>
      <c r="C6604" s="8">
        <v>0</v>
      </c>
      <c r="D6604" t="s">
        <v>140</v>
      </c>
      <c r="E6604" s="24">
        <v>0.89748206872691205</v>
      </c>
      <c r="F6604" s="24">
        <v>0.90402063438778302</v>
      </c>
      <c r="G6604" s="24">
        <v>1.0290155426316101</v>
      </c>
    </row>
    <row r="6605" spans="1:7" x14ac:dyDescent="0.35">
      <c r="A6605" s="8" t="str">
        <f t="shared" si="219"/>
        <v>Consumo per cápita (kg ó litros por individuo)HELADOSREST.CAT ARAGON</v>
      </c>
      <c r="C6605" s="8">
        <v>0</v>
      </c>
      <c r="D6605" t="s">
        <v>141</v>
      </c>
      <c r="E6605" s="24">
        <v>0.84168134344581202</v>
      </c>
      <c r="F6605" s="24">
        <v>0.76166598437537503</v>
      </c>
      <c r="G6605" s="24">
        <v>0.84128760705725902</v>
      </c>
    </row>
    <row r="6606" spans="1:7" x14ac:dyDescent="0.35">
      <c r="A6606" s="8" t="str">
        <f t="shared" si="219"/>
        <v>Consumo per cápita (kg ó litros por individuo)HELADOSLEVANTE</v>
      </c>
      <c r="C6606" s="8">
        <v>0</v>
      </c>
      <c r="D6606" t="s">
        <v>142</v>
      </c>
      <c r="E6606" s="24">
        <v>1.13115818992754</v>
      </c>
      <c r="F6606" s="24">
        <v>1.0021361661191199</v>
      </c>
      <c r="G6606" s="24">
        <v>0.94199663723918203</v>
      </c>
    </row>
    <row r="6607" spans="1:7" x14ac:dyDescent="0.35">
      <c r="A6607" s="8" t="str">
        <f t="shared" si="219"/>
        <v>Consumo per cápita (kg ó litros por individuo)HELADOSANDALUCIA</v>
      </c>
      <c r="C6607" s="8">
        <v>0</v>
      </c>
      <c r="D6607" t="s">
        <v>143</v>
      </c>
      <c r="E6607" s="24">
        <v>0.92430845587115895</v>
      </c>
      <c r="F6607" s="24">
        <v>0.91854852702520895</v>
      </c>
      <c r="G6607" s="24">
        <v>0.97522407971162695</v>
      </c>
    </row>
    <row r="6608" spans="1:7" x14ac:dyDescent="0.35">
      <c r="A6608" s="8" t="str">
        <f t="shared" si="219"/>
        <v>Consumo per cápita (kg ó litros por individuo)HELADOSMDD AM</v>
      </c>
      <c r="C6608" s="8">
        <v>0</v>
      </c>
      <c r="D6608" t="s">
        <v>144</v>
      </c>
      <c r="E6608" s="24">
        <v>0.85661799216616297</v>
      </c>
      <c r="F6608" s="24">
        <v>0.83936376671677804</v>
      </c>
      <c r="G6608" s="24">
        <v>0.81980531484067998</v>
      </c>
    </row>
    <row r="6609" spans="1:7" x14ac:dyDescent="0.35">
      <c r="A6609" s="8" t="str">
        <f t="shared" si="219"/>
        <v>Consumo per cápita (kg ó litros por individuo)HELADOSRTO CENTRO</v>
      </c>
      <c r="C6609" s="8">
        <v>0</v>
      </c>
      <c r="D6609" t="s">
        <v>145</v>
      </c>
      <c r="E6609" s="24">
        <v>0.82858070991147104</v>
      </c>
      <c r="F6609" s="24">
        <v>0.75465330137923603</v>
      </c>
      <c r="G6609" s="24">
        <v>0.80710603773446499</v>
      </c>
    </row>
    <row r="6610" spans="1:7" x14ac:dyDescent="0.35">
      <c r="A6610" s="8" t="str">
        <f t="shared" si="219"/>
        <v>Consumo per cápita (kg ó litros por individuo)HELADOSNORTE-CENTRO</v>
      </c>
      <c r="C6610" s="8">
        <v>0</v>
      </c>
      <c r="D6610" t="s">
        <v>146</v>
      </c>
      <c r="E6610" s="24">
        <v>0.85459317491491005</v>
      </c>
      <c r="F6610" s="24">
        <v>0.68770128646311801</v>
      </c>
      <c r="G6610" s="24">
        <v>0.73410307662200203</v>
      </c>
    </row>
    <row r="6611" spans="1:7" x14ac:dyDescent="0.35">
      <c r="A6611" s="8" t="str">
        <f t="shared" si="219"/>
        <v>Consumo per cápita (kg ó litros por individuo)HELADOSNOROESTE</v>
      </c>
      <c r="C6611" s="8">
        <v>0</v>
      </c>
      <c r="D6611" t="s">
        <v>147</v>
      </c>
      <c r="E6611" s="24">
        <v>0.81979379212343595</v>
      </c>
      <c r="F6611" s="24">
        <v>0.63417354813584503</v>
      </c>
      <c r="G6611" s="24">
        <v>0.65228092484713396</v>
      </c>
    </row>
    <row r="6612" spans="1:7" x14ac:dyDescent="0.35">
      <c r="A6612" s="8" t="str">
        <f t="shared" si="219"/>
        <v>Consumo per cápita (kg ó litros por individuo)HELADOS&lt;2MIL</v>
      </c>
      <c r="C6612" s="8">
        <v>0</v>
      </c>
      <c r="D6612" t="s">
        <v>148</v>
      </c>
      <c r="E6612" s="24">
        <v>0.76275252984202402</v>
      </c>
      <c r="F6612" s="24">
        <v>0.54504257468623196</v>
      </c>
      <c r="G6612" s="24">
        <v>0.50182756253210703</v>
      </c>
    </row>
    <row r="6613" spans="1:7" x14ac:dyDescent="0.35">
      <c r="A6613" s="8" t="str">
        <f t="shared" si="219"/>
        <v>Consumo per cápita (kg ó litros por individuo)HELADOS2-5MIL</v>
      </c>
      <c r="C6613" s="8">
        <v>0</v>
      </c>
      <c r="D6613" t="s">
        <v>149</v>
      </c>
      <c r="E6613" s="24">
        <v>0.79380979899325199</v>
      </c>
      <c r="F6613" s="24">
        <v>0.62339878089565903</v>
      </c>
      <c r="G6613" s="24">
        <v>0.66780353707394202</v>
      </c>
    </row>
    <row r="6614" spans="1:7" x14ac:dyDescent="0.35">
      <c r="A6614" s="8" t="str">
        <f t="shared" si="219"/>
        <v>Consumo per cápita (kg ó litros por individuo)HELADOS5-10MIL</v>
      </c>
      <c r="C6614" s="8">
        <v>0</v>
      </c>
      <c r="D6614" t="s">
        <v>150</v>
      </c>
      <c r="E6614" s="24">
        <v>0.80799301715270999</v>
      </c>
      <c r="F6614" s="24">
        <v>0.82274569723074797</v>
      </c>
      <c r="G6614" s="24">
        <v>0.85436113732937402</v>
      </c>
    </row>
    <row r="6615" spans="1:7" x14ac:dyDescent="0.35">
      <c r="A6615" s="8" t="str">
        <f t="shared" si="219"/>
        <v>Consumo per cápita (kg ó litros por individuo)HELADOS10-30MIL</v>
      </c>
      <c r="C6615" s="8">
        <v>0</v>
      </c>
      <c r="D6615" t="s">
        <v>151</v>
      </c>
      <c r="E6615" s="24">
        <v>0.82527098935105503</v>
      </c>
      <c r="F6615" s="24">
        <v>0.82173551677963697</v>
      </c>
      <c r="G6615" s="24">
        <v>0.85389582523776897</v>
      </c>
    </row>
    <row r="6616" spans="1:7" x14ac:dyDescent="0.35">
      <c r="A6616" s="8" t="str">
        <f t="shared" si="219"/>
        <v>Consumo per cápita (kg ó litros por individuo)HELADOS30-100MIL</v>
      </c>
      <c r="C6616" s="8">
        <v>0</v>
      </c>
      <c r="D6616" t="s">
        <v>152</v>
      </c>
      <c r="E6616" s="24">
        <v>0.96341932779415695</v>
      </c>
      <c r="F6616" s="24">
        <v>0.95873847297219605</v>
      </c>
      <c r="G6616" s="24">
        <v>1.0293566347407599</v>
      </c>
    </row>
    <row r="6617" spans="1:7" x14ac:dyDescent="0.35">
      <c r="A6617" s="8" t="str">
        <f t="shared" si="219"/>
        <v>Consumo per cápita (kg ó litros por individuo)HELADOS100-200MIL</v>
      </c>
      <c r="C6617" s="8">
        <v>0</v>
      </c>
      <c r="D6617" t="s">
        <v>153</v>
      </c>
      <c r="E6617" s="24">
        <v>0.82329367934668596</v>
      </c>
      <c r="F6617" s="24">
        <v>0.75938079439787598</v>
      </c>
      <c r="G6617" s="24">
        <v>0.77144386222213701</v>
      </c>
    </row>
    <row r="6618" spans="1:7" x14ac:dyDescent="0.35">
      <c r="A6618" s="8" t="str">
        <f t="shared" si="219"/>
        <v>Consumo per cápita (kg ó litros por individuo)HELADOS200-500MIL</v>
      </c>
      <c r="C6618" s="8">
        <v>0</v>
      </c>
      <c r="D6618" t="s">
        <v>154</v>
      </c>
      <c r="E6618" s="24">
        <v>1.1843879327707001</v>
      </c>
      <c r="F6618" s="24">
        <v>0.91471723515154801</v>
      </c>
      <c r="G6618" s="24">
        <v>0.95970801336145195</v>
      </c>
    </row>
    <row r="6619" spans="1:7" x14ac:dyDescent="0.35">
      <c r="A6619" s="8" t="str">
        <f t="shared" si="219"/>
        <v>Consumo per cápita (kg ó litros por individuo)HELADOS&gt;500MIL</v>
      </c>
      <c r="C6619" s="8">
        <v>0</v>
      </c>
      <c r="D6619" t="s">
        <v>155</v>
      </c>
      <c r="E6619" s="24">
        <v>0.91480561590646903</v>
      </c>
      <c r="F6619" s="24">
        <v>0.88095799199346403</v>
      </c>
      <c r="G6619" s="24">
        <v>0.88971048660532204</v>
      </c>
    </row>
    <row r="6620" spans="1:7" x14ac:dyDescent="0.35">
      <c r="A6620" s="8" t="str">
        <f t="shared" si="219"/>
        <v>Consumo per cápita (kg ó litros por individuo)HELADOSDE 15 A 19 AÑOS</v>
      </c>
      <c r="C6620" s="8">
        <v>0</v>
      </c>
      <c r="D6620" t="s">
        <v>156</v>
      </c>
      <c r="E6620" s="24">
        <v>0.55055111278570501</v>
      </c>
      <c r="F6620" s="24">
        <v>0.50031582508074901</v>
      </c>
      <c r="G6620" s="24">
        <v>0.398505681498869</v>
      </c>
    </row>
    <row r="6621" spans="1:7" x14ac:dyDescent="0.35">
      <c r="A6621" s="8" t="str">
        <f t="shared" si="219"/>
        <v>Consumo per cápita (kg ó litros por individuo)HELADOSDE 20 A 24 AÑOS</v>
      </c>
      <c r="C6621" s="8">
        <v>0</v>
      </c>
      <c r="D6621" t="s">
        <v>157</v>
      </c>
      <c r="E6621" s="24">
        <v>0.58020447622695903</v>
      </c>
      <c r="F6621" s="24">
        <v>0.61264225317788501</v>
      </c>
      <c r="G6621" s="24">
        <v>0.70914470582584799</v>
      </c>
    </row>
    <row r="6622" spans="1:7" x14ac:dyDescent="0.35">
      <c r="A6622" s="8" t="str">
        <f t="shared" si="219"/>
        <v>Consumo per cápita (kg ó litros por individuo)HELADOSDE 25 A 34 AÑOS</v>
      </c>
      <c r="C6622" s="8">
        <v>0</v>
      </c>
      <c r="D6622" t="s">
        <v>158</v>
      </c>
      <c r="E6622" s="24">
        <v>0.54771255470651703</v>
      </c>
      <c r="F6622" s="24">
        <v>0.47284353012372399</v>
      </c>
      <c r="G6622" s="24">
        <v>0.50974930485237002</v>
      </c>
    </row>
    <row r="6623" spans="1:7" x14ac:dyDescent="0.35">
      <c r="A6623" s="8" t="str">
        <f t="shared" si="219"/>
        <v>Consumo per cápita (kg ó litros por individuo)HELADOSDE 35 A 49 AÑOS</v>
      </c>
      <c r="C6623" s="8">
        <v>0</v>
      </c>
      <c r="D6623" t="s">
        <v>159</v>
      </c>
      <c r="E6623" s="24">
        <v>0.98341842729422602</v>
      </c>
      <c r="F6623" s="24">
        <v>0.91131707321984201</v>
      </c>
      <c r="G6623" s="24">
        <v>0.97300614338343105</v>
      </c>
    </row>
    <row r="6624" spans="1:7" x14ac:dyDescent="0.35">
      <c r="A6624" s="8" t="str">
        <f t="shared" si="219"/>
        <v>Consumo per cápita (kg ó litros por individuo)HELADOSDE 50 A 59 AÑOS</v>
      </c>
      <c r="C6624" s="8">
        <v>0</v>
      </c>
      <c r="D6624" t="s">
        <v>160</v>
      </c>
      <c r="E6624" s="24">
        <v>1.0546141002432601</v>
      </c>
      <c r="F6624" s="24">
        <v>0.99270137087440002</v>
      </c>
      <c r="G6624" s="24">
        <v>0.98503638886733003</v>
      </c>
    </row>
    <row r="6625" spans="1:7" x14ac:dyDescent="0.35">
      <c r="A6625" s="8" t="str">
        <f t="shared" si="219"/>
        <v>Consumo per cápita (kg ó litros por individuo)HELADOSDE 60 A 75 AÑOS</v>
      </c>
      <c r="C6625" s="8">
        <v>0</v>
      </c>
      <c r="D6625" t="s">
        <v>161</v>
      </c>
      <c r="E6625" s="24">
        <v>1.1175472128917601</v>
      </c>
      <c r="F6625" s="24">
        <v>1.0017690111650499</v>
      </c>
      <c r="G6625" s="24">
        <v>1.0572816627063499</v>
      </c>
    </row>
    <row r="6626" spans="1:7" x14ac:dyDescent="0.35">
      <c r="A6626" s="8" t="str">
        <f t="shared" si="219"/>
        <v>Consumo per cápita (kg ó litros por individuo)HELADOSNIVEL ALTO</v>
      </c>
      <c r="C6626" s="8">
        <v>0</v>
      </c>
      <c r="D6626" t="s">
        <v>245</v>
      </c>
      <c r="E6626" s="24">
        <v>1.0326088637074899</v>
      </c>
      <c r="F6626" s="24">
        <v>0.97766928393208796</v>
      </c>
      <c r="G6626" s="24">
        <v>0.98125361238002295</v>
      </c>
    </row>
    <row r="6627" spans="1:7" x14ac:dyDescent="0.35">
      <c r="A6627" s="8" t="str">
        <f t="shared" si="219"/>
        <v>Consumo per cápita (kg ó litros por individuo)HELADOSNIVEL MEDIO ALTO</v>
      </c>
      <c r="C6627" s="8">
        <v>0</v>
      </c>
      <c r="D6627" t="s">
        <v>246</v>
      </c>
      <c r="E6627" s="24">
        <v>0.907939162620374</v>
      </c>
      <c r="F6627" s="24">
        <v>0.93150454191819898</v>
      </c>
      <c r="G6627" s="24">
        <v>0.92529012882855599</v>
      </c>
    </row>
    <row r="6628" spans="1:7" x14ac:dyDescent="0.35">
      <c r="A6628" s="8" t="str">
        <f t="shared" si="219"/>
        <v>Consumo per cápita (kg ó litros por individuo)HELADOSNIVEL MEDIO</v>
      </c>
      <c r="C6628" s="8">
        <v>0</v>
      </c>
      <c r="D6628" t="s">
        <v>247</v>
      </c>
      <c r="E6628" s="24">
        <v>0.94226051286775603</v>
      </c>
      <c r="F6628" s="24">
        <v>0.84824947787923999</v>
      </c>
      <c r="G6628" s="24">
        <v>0.79639407547055496</v>
      </c>
    </row>
    <row r="6629" spans="1:7" x14ac:dyDescent="0.35">
      <c r="A6629" s="8" t="str">
        <f t="shared" si="219"/>
        <v>Consumo per cápita (kg ó litros por individuo)HELADOSNIVEL MEDIO BAJO</v>
      </c>
      <c r="C6629" s="8">
        <v>0</v>
      </c>
      <c r="D6629" t="s">
        <v>248</v>
      </c>
      <c r="E6629" s="24">
        <v>0.89103456322538999</v>
      </c>
      <c r="F6629" s="24">
        <v>0.704534156641205</v>
      </c>
      <c r="G6629" s="24">
        <v>0.86079630323307199</v>
      </c>
    </row>
    <row r="6630" spans="1:7" x14ac:dyDescent="0.35">
      <c r="A6630" s="8" t="str">
        <f t="shared" si="219"/>
        <v>Consumo per cápita (kg ó litros por individuo)HELADOSNIVEL BAJO</v>
      </c>
      <c r="C6630" s="8">
        <v>0</v>
      </c>
      <c r="D6630" t="s">
        <v>249</v>
      </c>
      <c r="E6630" s="24">
        <v>0.76364358794895704</v>
      </c>
      <c r="F6630" s="24">
        <v>0.70381805481995896</v>
      </c>
      <c r="G6630" s="24">
        <v>0.80782351640988903</v>
      </c>
    </row>
    <row r="6631" spans="1:7" x14ac:dyDescent="0.35">
      <c r="A6631" s="8" t="str">
        <f t="shared" si="219"/>
        <v>Consumo per cápita (kg ó litros por individuo)HELADOSHOMBRE</v>
      </c>
      <c r="C6631" s="8">
        <v>0</v>
      </c>
      <c r="D6631" t="s">
        <v>166</v>
      </c>
      <c r="E6631" s="24">
        <v>0.83031533457371898</v>
      </c>
      <c r="F6631" s="24">
        <v>0.78424979859770405</v>
      </c>
      <c r="G6631" s="24">
        <v>0.80795970757083702</v>
      </c>
    </row>
    <row r="6632" spans="1:7" x14ac:dyDescent="0.35">
      <c r="A6632" s="8" t="str">
        <f t="shared" si="219"/>
        <v>Consumo per cápita (kg ó litros por individuo)HELADOSMUJER</v>
      </c>
      <c r="C6632" s="8">
        <v>0</v>
      </c>
      <c r="D6632" t="s">
        <v>167</v>
      </c>
      <c r="E6632" s="24">
        <v>0.98702535549398096</v>
      </c>
      <c r="F6632" s="24">
        <v>0.88749490157775002</v>
      </c>
      <c r="G6632" s="24">
        <v>0.930153583488048</v>
      </c>
    </row>
    <row r="6633" spans="1:7" x14ac:dyDescent="0.35">
      <c r="A6633" s="8" t="str">
        <f t="shared" ref="A6633:A6662" si="220">$I$4683&amp;$C$6633&amp;D6633</f>
        <v>Consumo per cápita (kg ó litros por individuo)GALLETAST.ESPAÑA</v>
      </c>
      <c r="C6633" s="8" t="s">
        <v>274</v>
      </c>
      <c r="D6633" t="s">
        <v>138</v>
      </c>
      <c r="E6633" s="24">
        <v>2.2229348343715E-2</v>
      </c>
      <c r="F6633" s="24">
        <v>2.4033918140631799E-2</v>
      </c>
      <c r="G6633" s="24">
        <v>2.1518737626036202E-2</v>
      </c>
    </row>
    <row r="6634" spans="1:7" x14ac:dyDescent="0.35">
      <c r="A6634" s="8" t="str">
        <f t="shared" si="220"/>
        <v>Consumo per cápita (kg ó litros por individuo)GALLETASBCN AM</v>
      </c>
      <c r="C6634" s="8">
        <v>0</v>
      </c>
      <c r="D6634" t="s">
        <v>140</v>
      </c>
      <c r="E6634" s="24">
        <v>3.9932130994176002E-2</v>
      </c>
      <c r="F6634" s="24">
        <v>3.9099870789737999E-2</v>
      </c>
      <c r="G6634" s="24">
        <v>4.1214641647377002E-2</v>
      </c>
    </row>
    <row r="6635" spans="1:7" x14ac:dyDescent="0.35">
      <c r="A6635" s="8" t="str">
        <f t="shared" si="220"/>
        <v>Consumo per cápita (kg ó litros por individuo)GALLETASREST.CAT ARAGON</v>
      </c>
      <c r="C6635" s="8">
        <v>0</v>
      </c>
      <c r="D6635" t="s">
        <v>141</v>
      </c>
      <c r="E6635" s="24">
        <v>2.2593892286448401E-2</v>
      </c>
      <c r="F6635" s="24">
        <v>4.1459087126569101E-2</v>
      </c>
      <c r="G6635" s="24">
        <v>3.2958274470753501E-2</v>
      </c>
    </row>
    <row r="6636" spans="1:7" x14ac:dyDescent="0.35">
      <c r="A6636" s="8" t="str">
        <f t="shared" si="220"/>
        <v>Consumo per cápita (kg ó litros por individuo)GALLETASLEVANTE</v>
      </c>
      <c r="C6636" s="8">
        <v>0</v>
      </c>
      <c r="D6636" t="s">
        <v>142</v>
      </c>
      <c r="E6636" s="24">
        <v>1.55425190897431E-2</v>
      </c>
      <c r="F6636" s="24">
        <v>1.4460818146712E-2</v>
      </c>
      <c r="G6636" s="24">
        <v>1.31856506416968E-2</v>
      </c>
    </row>
    <row r="6637" spans="1:7" x14ac:dyDescent="0.35">
      <c r="A6637" s="8" t="str">
        <f t="shared" si="220"/>
        <v>Consumo per cápita (kg ó litros por individuo)GALLETASANDALUCIA</v>
      </c>
      <c r="C6637" s="8">
        <v>0</v>
      </c>
      <c r="D6637" t="s">
        <v>143</v>
      </c>
      <c r="E6637" s="24">
        <v>1.29738838054157E-2</v>
      </c>
      <c r="F6637" s="24">
        <v>1.2909317138902299E-2</v>
      </c>
      <c r="G6637" s="24">
        <v>1.46663177433572E-2</v>
      </c>
    </row>
    <row r="6638" spans="1:7" x14ac:dyDescent="0.35">
      <c r="A6638" s="8" t="str">
        <f t="shared" si="220"/>
        <v>Consumo per cápita (kg ó litros por individuo)GALLETASMDD AM</v>
      </c>
      <c r="C6638" s="8">
        <v>0</v>
      </c>
      <c r="D6638" t="s">
        <v>144</v>
      </c>
      <c r="E6638" s="24">
        <v>2.2477035025576301E-2</v>
      </c>
      <c r="F6638" s="24">
        <v>2.4267521320970199E-2</v>
      </c>
      <c r="G6638" s="24">
        <v>1.6163032109841598E-2</v>
      </c>
    </row>
    <row r="6639" spans="1:7" x14ac:dyDescent="0.35">
      <c r="A6639" s="8" t="str">
        <f t="shared" si="220"/>
        <v>Consumo per cápita (kg ó litros por individuo)GALLETASRTO CENTRO</v>
      </c>
      <c r="C6639" s="8">
        <v>0</v>
      </c>
      <c r="D6639" t="s">
        <v>145</v>
      </c>
      <c r="E6639" s="24">
        <v>2.3825135389015799E-2</v>
      </c>
      <c r="F6639" s="24">
        <v>1.7184230804287801E-2</v>
      </c>
      <c r="G6639" s="24">
        <v>1.55396836027589E-2</v>
      </c>
    </row>
    <row r="6640" spans="1:7" x14ac:dyDescent="0.35">
      <c r="A6640" s="8" t="str">
        <f t="shared" si="220"/>
        <v>Consumo per cápita (kg ó litros por individuo)GALLETASNORTE-CENTRO</v>
      </c>
      <c r="C6640" s="8">
        <v>0</v>
      </c>
      <c r="D6640" t="s">
        <v>146</v>
      </c>
      <c r="E6640" s="24">
        <v>3.73392605454059E-2</v>
      </c>
      <c r="F6640" s="24">
        <v>3.60829515182702E-2</v>
      </c>
      <c r="G6640" s="24">
        <v>2.8601019882643599E-2</v>
      </c>
    </row>
    <row r="6641" spans="1:7" x14ac:dyDescent="0.35">
      <c r="A6641" s="8" t="str">
        <f t="shared" si="220"/>
        <v>Consumo per cápita (kg ó litros por individuo)GALLETASNOROESTE</v>
      </c>
      <c r="C6641" s="8">
        <v>0</v>
      </c>
      <c r="D6641" t="s">
        <v>147</v>
      </c>
      <c r="E6641" s="24">
        <v>1.7917873925053E-2</v>
      </c>
      <c r="F6641" s="24">
        <v>1.8908397783952001E-2</v>
      </c>
      <c r="G6641" s="24">
        <v>2.1025509138523999E-2</v>
      </c>
    </row>
    <row r="6642" spans="1:7" x14ac:dyDescent="0.35">
      <c r="A6642" s="8" t="str">
        <f t="shared" si="220"/>
        <v>Consumo per cápita (kg ó litros por individuo)GALLETAS&lt;2MIL</v>
      </c>
      <c r="C6642" s="8">
        <v>0</v>
      </c>
      <c r="D6642" t="s">
        <v>148</v>
      </c>
      <c r="E6642" s="24">
        <v>1.51533741724747E-2</v>
      </c>
      <c r="F6642" s="24">
        <v>1.0089120120708599E-2</v>
      </c>
      <c r="G6642" s="24">
        <v>2.1844154761861901E-2</v>
      </c>
    </row>
    <row r="6643" spans="1:7" x14ac:dyDescent="0.35">
      <c r="A6643" s="8" t="str">
        <f t="shared" si="220"/>
        <v>Consumo per cápita (kg ó litros por individuo)GALLETAS2-5MIL</v>
      </c>
      <c r="C6643" s="8">
        <v>0</v>
      </c>
      <c r="D6643" t="s">
        <v>149</v>
      </c>
      <c r="E6643" s="24">
        <v>1.23674683242379E-2</v>
      </c>
      <c r="F6643" s="24">
        <v>1.5633562074469198E-2</v>
      </c>
      <c r="G6643" s="24">
        <v>1.113353941361E-2</v>
      </c>
    </row>
    <row r="6644" spans="1:7" x14ac:dyDescent="0.35">
      <c r="A6644" s="8" t="str">
        <f t="shared" si="220"/>
        <v>Consumo per cápita (kg ó litros por individuo)GALLETAS5-10MIL</v>
      </c>
      <c r="C6644" s="8">
        <v>0</v>
      </c>
      <c r="D6644" t="s">
        <v>150</v>
      </c>
      <c r="E6644" s="24">
        <v>1.5767656805889999E-2</v>
      </c>
      <c r="F6644" s="24">
        <v>2.0115068652010099E-2</v>
      </c>
      <c r="G6644" s="24">
        <v>1.93417066228584E-2</v>
      </c>
    </row>
    <row r="6645" spans="1:7" x14ac:dyDescent="0.35">
      <c r="A6645" s="8" t="str">
        <f t="shared" si="220"/>
        <v>Consumo per cápita (kg ó litros por individuo)GALLETAS10-30MIL</v>
      </c>
      <c r="C6645" s="8">
        <v>0</v>
      </c>
      <c r="D6645" t="s">
        <v>151</v>
      </c>
      <c r="E6645" s="24">
        <v>1.6597734083811499E-2</v>
      </c>
      <c r="F6645" s="24">
        <v>1.8889802771092101E-2</v>
      </c>
      <c r="G6645" s="24">
        <v>1.24286062147219E-2</v>
      </c>
    </row>
    <row r="6646" spans="1:7" x14ac:dyDescent="0.35">
      <c r="A6646" s="8" t="str">
        <f t="shared" si="220"/>
        <v>Consumo per cápita (kg ó litros por individuo)GALLETAS30-100MIL</v>
      </c>
      <c r="C6646" s="8">
        <v>0</v>
      </c>
      <c r="D6646" t="s">
        <v>152</v>
      </c>
      <c r="E6646" s="24">
        <v>2.7736118182890498E-2</v>
      </c>
      <c r="F6646" s="24">
        <v>2.6487595798908602E-2</v>
      </c>
      <c r="G6646" s="24">
        <v>2.5302551727389499E-2</v>
      </c>
    </row>
    <row r="6647" spans="1:7" x14ac:dyDescent="0.35">
      <c r="A6647" s="8" t="str">
        <f t="shared" si="220"/>
        <v>Consumo per cápita (kg ó litros por individuo)GALLETAS100-200MIL</v>
      </c>
      <c r="C6647" s="8">
        <v>0</v>
      </c>
      <c r="D6647" t="s">
        <v>153</v>
      </c>
      <c r="E6647" s="24">
        <v>1.21484067136679E-2</v>
      </c>
      <c r="F6647" s="24">
        <v>1.9005070376042099E-2</v>
      </c>
      <c r="G6647" s="24">
        <v>1.6123546708182699E-2</v>
      </c>
    </row>
    <row r="6648" spans="1:7" x14ac:dyDescent="0.35">
      <c r="A6648" s="8" t="str">
        <f t="shared" si="220"/>
        <v>Consumo per cápita (kg ó litros por individuo)GALLETAS200-500MIL</v>
      </c>
      <c r="C6648" s="8">
        <v>0</v>
      </c>
      <c r="D6648" t="s">
        <v>154</v>
      </c>
      <c r="E6648" s="24">
        <v>3.7902055724561699E-2</v>
      </c>
      <c r="F6648" s="24">
        <v>4.0007728448443698E-2</v>
      </c>
      <c r="G6648" s="24">
        <v>3.8611053328970101E-2</v>
      </c>
    </row>
    <row r="6649" spans="1:7" x14ac:dyDescent="0.35">
      <c r="A6649" s="8" t="str">
        <f t="shared" si="220"/>
        <v>Consumo per cápita (kg ó litros por individuo)GALLETAS&gt;500MIL</v>
      </c>
      <c r="C6649" s="8">
        <v>0</v>
      </c>
      <c r="D6649" t="s">
        <v>155</v>
      </c>
      <c r="E6649" s="24">
        <v>2.4695261118455301E-2</v>
      </c>
      <c r="F6649" s="24">
        <v>2.7904454452744299E-2</v>
      </c>
      <c r="G6649" s="24">
        <v>2.1696412887803999E-2</v>
      </c>
    </row>
    <row r="6650" spans="1:7" x14ac:dyDescent="0.35">
      <c r="A6650" s="8" t="str">
        <f t="shared" si="220"/>
        <v>Consumo per cápita (kg ó litros por individuo)GALLETASDE 15 A 19 AÑOS</v>
      </c>
      <c r="C6650" s="8">
        <v>0</v>
      </c>
      <c r="D6650" t="s">
        <v>156</v>
      </c>
      <c r="E6650" s="24">
        <v>2.9247525984423099E-2</v>
      </c>
      <c r="F6650" s="24">
        <v>3.8627476431031503E-2</v>
      </c>
      <c r="G6650" s="24">
        <v>3.2358116790339002E-2</v>
      </c>
    </row>
    <row r="6651" spans="1:7" x14ac:dyDescent="0.35">
      <c r="A6651" s="8" t="str">
        <f t="shared" si="220"/>
        <v>Consumo per cápita (kg ó litros por individuo)GALLETASDE 20 A 24 AÑOS</v>
      </c>
      <c r="C6651" s="8">
        <v>0</v>
      </c>
      <c r="D6651" t="s">
        <v>157</v>
      </c>
      <c r="E6651" s="24">
        <v>1.41361290959935E-2</v>
      </c>
      <c r="F6651" s="24">
        <v>2.2043557434004699E-2</v>
      </c>
      <c r="G6651" s="24">
        <v>2.6905182189764901E-2</v>
      </c>
    </row>
    <row r="6652" spans="1:7" x14ac:dyDescent="0.35">
      <c r="A6652" s="8" t="str">
        <f t="shared" si="220"/>
        <v>Consumo per cápita (kg ó litros por individuo)GALLETASDE 25 A 34 AÑOS</v>
      </c>
      <c r="C6652" s="8">
        <v>0</v>
      </c>
      <c r="D6652" t="s">
        <v>158</v>
      </c>
      <c r="E6652" s="24">
        <v>1.0541292852518201E-2</v>
      </c>
      <c r="F6652" s="24">
        <v>1.2126765382894601E-2</v>
      </c>
      <c r="G6652" s="24">
        <v>1.1345178907124699E-2</v>
      </c>
    </row>
    <row r="6653" spans="1:7" x14ac:dyDescent="0.35">
      <c r="A6653" s="8" t="str">
        <f t="shared" si="220"/>
        <v>Consumo per cápita (kg ó litros por individuo)GALLETASDE 35 A 49 AÑOS</v>
      </c>
      <c r="C6653" s="8">
        <v>0</v>
      </c>
      <c r="D6653" t="s">
        <v>159</v>
      </c>
      <c r="E6653" s="24">
        <v>2.1765123034293E-2</v>
      </c>
      <c r="F6653" s="24">
        <v>2.0244106297783199E-2</v>
      </c>
      <c r="G6653" s="24">
        <v>1.4579775916801801E-2</v>
      </c>
    </row>
    <row r="6654" spans="1:7" x14ac:dyDescent="0.35">
      <c r="A6654" s="8" t="str">
        <f t="shared" si="220"/>
        <v>Consumo per cápita (kg ó litros por individuo)GALLETASDE 50 A 59 AÑOS</v>
      </c>
      <c r="C6654" s="8">
        <v>0</v>
      </c>
      <c r="D6654" t="s">
        <v>160</v>
      </c>
      <c r="E6654" s="24">
        <v>2.2411299976375601E-2</v>
      </c>
      <c r="F6654" s="24">
        <v>2.0828269874545599E-2</v>
      </c>
      <c r="G6654" s="24">
        <v>1.99773779376285E-2</v>
      </c>
    </row>
    <row r="6655" spans="1:7" x14ac:dyDescent="0.35">
      <c r="A6655" s="8" t="str">
        <f t="shared" si="220"/>
        <v>Consumo per cápita (kg ó litros por individuo)GALLETASDE 60 A 75 AÑOS</v>
      </c>
      <c r="C6655" s="8">
        <v>0</v>
      </c>
      <c r="D6655" t="s">
        <v>161</v>
      </c>
      <c r="E6655" s="24">
        <v>3.0299292869795699E-2</v>
      </c>
      <c r="F6655" s="24">
        <v>3.5222835935765001E-2</v>
      </c>
      <c r="G6655" s="24">
        <v>3.2761531342394998E-2</v>
      </c>
    </row>
    <row r="6656" spans="1:7" x14ac:dyDescent="0.35">
      <c r="A6656" s="8" t="str">
        <f t="shared" si="220"/>
        <v>Consumo per cápita (kg ó litros por individuo)GALLETASNIVEL ALTO</v>
      </c>
      <c r="C6656" s="8">
        <v>0</v>
      </c>
      <c r="D6656" t="s">
        <v>245</v>
      </c>
      <c r="E6656" s="24">
        <v>1.9532393215124799E-2</v>
      </c>
      <c r="F6656" s="24">
        <v>2.31487241999399E-2</v>
      </c>
      <c r="G6656" s="24">
        <v>2.167027289634E-2</v>
      </c>
    </row>
    <row r="6657" spans="1:7" x14ac:dyDescent="0.35">
      <c r="A6657" s="8" t="str">
        <f t="shared" si="220"/>
        <v>Consumo per cápita (kg ó litros por individuo)GALLETASNIVEL MEDIO ALTO</v>
      </c>
      <c r="C6657" s="8">
        <v>0</v>
      </c>
      <c r="D6657" t="s">
        <v>246</v>
      </c>
      <c r="E6657" s="24">
        <v>1.47489556459602E-2</v>
      </c>
      <c r="F6657" s="24">
        <v>1.98740874553292E-2</v>
      </c>
      <c r="G6657" s="24">
        <v>1.5493137779013301E-2</v>
      </c>
    </row>
    <row r="6658" spans="1:7" x14ac:dyDescent="0.35">
      <c r="A6658" s="8" t="str">
        <f t="shared" si="220"/>
        <v>Consumo per cápita (kg ó litros por individuo)GALLETASNIVEL MEDIO</v>
      </c>
      <c r="C6658" s="8">
        <v>0</v>
      </c>
      <c r="D6658" t="s">
        <v>247</v>
      </c>
      <c r="E6658" s="24">
        <v>2.689999990348E-2</v>
      </c>
      <c r="F6658" s="24">
        <v>2.6142879346441002E-2</v>
      </c>
      <c r="G6658" s="24">
        <v>2.26902080028515E-2</v>
      </c>
    </row>
    <row r="6659" spans="1:7" x14ac:dyDescent="0.35">
      <c r="A6659" s="8" t="str">
        <f t="shared" si="220"/>
        <v>Consumo per cápita (kg ó litros por individuo)GALLETASNIVEL MEDIO BAJO</v>
      </c>
      <c r="C6659" s="8">
        <v>0</v>
      </c>
      <c r="D6659" t="s">
        <v>248</v>
      </c>
      <c r="E6659" s="24">
        <v>2.2861941293489001E-2</v>
      </c>
      <c r="F6659" s="24">
        <v>2.4164578312280902E-2</v>
      </c>
      <c r="G6659" s="24">
        <v>2.6759898042632301E-2</v>
      </c>
    </row>
    <row r="6660" spans="1:7" x14ac:dyDescent="0.35">
      <c r="A6660" s="8" t="str">
        <f t="shared" si="220"/>
        <v>Consumo per cápita (kg ó litros por individuo)GALLETASNIVEL BAJO</v>
      </c>
      <c r="C6660" s="8">
        <v>0</v>
      </c>
      <c r="D6660" t="s">
        <v>249</v>
      </c>
      <c r="E6660" s="24">
        <v>2.4278185972130599E-2</v>
      </c>
      <c r="F6660" s="24">
        <v>2.5376513513196398E-2</v>
      </c>
      <c r="G6660" s="24">
        <v>2.0528592690799E-2</v>
      </c>
    </row>
    <row r="6661" spans="1:7" x14ac:dyDescent="0.35">
      <c r="A6661" s="8" t="str">
        <f t="shared" si="220"/>
        <v>Consumo per cápita (kg ó litros por individuo)GALLETASHOMBRE</v>
      </c>
      <c r="C6661" s="8">
        <v>0</v>
      </c>
      <c r="D6661" t="s">
        <v>166</v>
      </c>
      <c r="E6661" s="24">
        <v>1.47621590155844E-2</v>
      </c>
      <c r="F6661" s="24">
        <v>1.76139792287466E-2</v>
      </c>
      <c r="G6661" s="24">
        <v>1.63269891391086E-2</v>
      </c>
    </row>
    <row r="6662" spans="1:7" x14ac:dyDescent="0.35">
      <c r="A6662" s="8" t="str">
        <f t="shared" si="220"/>
        <v>Consumo per cápita (kg ó litros por individuo)GALLETASMUJER</v>
      </c>
      <c r="C6662" s="8">
        <v>0</v>
      </c>
      <c r="D6662" t="s">
        <v>167</v>
      </c>
      <c r="E6662" s="24">
        <v>2.96075365928096E-2</v>
      </c>
      <c r="F6662" s="24">
        <v>3.0371476356979399E-2</v>
      </c>
      <c r="G6662" s="24">
        <v>2.6657305260099701E-2</v>
      </c>
    </row>
    <row r="6663" spans="1:7" x14ac:dyDescent="0.35">
      <c r="A6663" s="8" t="str">
        <f t="shared" ref="A6663:A6692" si="221">$I$4683&amp;$C$6663&amp;D6663</f>
        <v>Consumo per cápita (kg ó litros por individuo)BOLLERÍAT.ESPAÑA</v>
      </c>
      <c r="C6663" s="8" t="s">
        <v>275</v>
      </c>
      <c r="D6663" t="s">
        <v>138</v>
      </c>
      <c r="E6663" s="24">
        <v>1.4357150740071301</v>
      </c>
      <c r="F6663" s="24">
        <v>1.3631127334911299</v>
      </c>
      <c r="G6663" s="24">
        <v>1.30109825845597</v>
      </c>
    </row>
    <row r="6664" spans="1:7" x14ac:dyDescent="0.35">
      <c r="A6664" s="8" t="str">
        <f t="shared" si="221"/>
        <v>Consumo per cápita (kg ó litros por individuo)BOLLERÍABCN AM</v>
      </c>
      <c r="C6664" s="8">
        <v>0</v>
      </c>
      <c r="D6664" t="s">
        <v>140</v>
      </c>
      <c r="E6664" s="24">
        <v>2.1550482479122901</v>
      </c>
      <c r="F6664" s="24">
        <v>2.13663949420217</v>
      </c>
      <c r="G6664" s="24">
        <v>2.1082952166936999</v>
      </c>
    </row>
    <row r="6665" spans="1:7" x14ac:dyDescent="0.35">
      <c r="A6665" s="8" t="str">
        <f t="shared" si="221"/>
        <v>Consumo per cápita (kg ó litros por individuo)BOLLERÍAREST.CAT ARAGON</v>
      </c>
      <c r="C6665" s="8">
        <v>0</v>
      </c>
      <c r="D6665" t="s">
        <v>141</v>
      </c>
      <c r="E6665" s="24">
        <v>1.85621810273306</v>
      </c>
      <c r="F6665" s="24">
        <v>1.8818239662893801</v>
      </c>
      <c r="G6665" s="24">
        <v>1.70981610554234</v>
      </c>
    </row>
    <row r="6666" spans="1:7" x14ac:dyDescent="0.35">
      <c r="A6666" s="8" t="str">
        <f t="shared" si="221"/>
        <v>Consumo per cápita (kg ó litros por individuo)BOLLERÍALEVANTE</v>
      </c>
      <c r="C6666" s="8">
        <v>0</v>
      </c>
      <c r="D6666" t="s">
        <v>142</v>
      </c>
      <c r="E6666" s="24">
        <v>1.2716236604275699</v>
      </c>
      <c r="F6666" s="24">
        <v>1.1004020367573899</v>
      </c>
      <c r="G6666" s="24">
        <v>1.1989925867539699</v>
      </c>
    </row>
    <row r="6667" spans="1:7" x14ac:dyDescent="0.35">
      <c r="A6667" s="8" t="str">
        <f t="shared" si="221"/>
        <v>Consumo per cápita (kg ó litros por individuo)BOLLERÍAANDALUCIA</v>
      </c>
      <c r="C6667" s="8">
        <v>0</v>
      </c>
      <c r="D6667" t="s">
        <v>143</v>
      </c>
      <c r="E6667" s="24">
        <v>0.78162720733809399</v>
      </c>
      <c r="F6667" s="24">
        <v>0.81175991615110898</v>
      </c>
      <c r="G6667" s="24">
        <v>0.82692605120742702</v>
      </c>
    </row>
    <row r="6668" spans="1:7" x14ac:dyDescent="0.35">
      <c r="A6668" s="8" t="str">
        <f t="shared" si="221"/>
        <v>Consumo per cápita (kg ó litros por individuo)BOLLERÍAMDD AM</v>
      </c>
      <c r="C6668" s="8">
        <v>0</v>
      </c>
      <c r="D6668" t="s">
        <v>144</v>
      </c>
      <c r="E6668" s="24">
        <v>1.96882677228938</v>
      </c>
      <c r="F6668" s="24">
        <v>1.8716758615814799</v>
      </c>
      <c r="G6668" s="24">
        <v>1.57065990063603</v>
      </c>
    </row>
    <row r="6669" spans="1:7" x14ac:dyDescent="0.35">
      <c r="A6669" s="8" t="str">
        <f t="shared" si="221"/>
        <v>Consumo per cápita (kg ó litros por individuo)BOLLERÍARTO CENTRO</v>
      </c>
      <c r="C6669" s="8">
        <v>0</v>
      </c>
      <c r="D6669" t="s">
        <v>145</v>
      </c>
      <c r="E6669" s="24">
        <v>1.06988752113809</v>
      </c>
      <c r="F6669" s="24">
        <v>0.84620436239117902</v>
      </c>
      <c r="G6669" s="24">
        <v>0.81998267548966697</v>
      </c>
    </row>
    <row r="6670" spans="1:7" x14ac:dyDescent="0.35">
      <c r="A6670" s="8" t="str">
        <f t="shared" si="221"/>
        <v>Consumo per cápita (kg ó litros por individuo)BOLLERÍANORTE-CENTRO</v>
      </c>
      <c r="C6670" s="8">
        <v>0</v>
      </c>
      <c r="D6670" t="s">
        <v>146</v>
      </c>
      <c r="E6670" s="24">
        <v>1.51211713939208</v>
      </c>
      <c r="F6670" s="24">
        <v>1.47091438531351</v>
      </c>
      <c r="G6670" s="24">
        <v>1.3271450652027501</v>
      </c>
    </row>
    <row r="6671" spans="1:7" x14ac:dyDescent="0.35">
      <c r="A6671" s="8" t="str">
        <f t="shared" si="221"/>
        <v>Consumo per cápita (kg ó litros por individuo)BOLLERÍANOROESTE</v>
      </c>
      <c r="C6671" s="8">
        <v>0</v>
      </c>
      <c r="D6671" t="s">
        <v>147</v>
      </c>
      <c r="E6671" s="24">
        <v>1.3584041214081799</v>
      </c>
      <c r="F6671" s="24">
        <v>1.1859591571477199</v>
      </c>
      <c r="G6671" s="24">
        <v>1.1654447634249701</v>
      </c>
    </row>
    <row r="6672" spans="1:7" x14ac:dyDescent="0.35">
      <c r="A6672" s="8" t="str">
        <f t="shared" si="221"/>
        <v>Consumo per cápita (kg ó litros por individuo)BOLLERÍA&lt;2MIL</v>
      </c>
      <c r="C6672" s="8">
        <v>0</v>
      </c>
      <c r="D6672" t="s">
        <v>148</v>
      </c>
      <c r="E6672" s="24">
        <v>1.40003406699941</v>
      </c>
      <c r="F6672" s="24">
        <v>1.47087182181006</v>
      </c>
      <c r="G6672" s="24">
        <v>1.5169764529602401</v>
      </c>
    </row>
    <row r="6673" spans="1:7" x14ac:dyDescent="0.35">
      <c r="A6673" s="8" t="str">
        <f t="shared" si="221"/>
        <v>Consumo per cápita (kg ó litros por individuo)BOLLERÍA2-5MIL</v>
      </c>
      <c r="C6673" s="8">
        <v>0</v>
      </c>
      <c r="D6673" t="s">
        <v>149</v>
      </c>
      <c r="E6673" s="24">
        <v>0.92708051755583998</v>
      </c>
      <c r="F6673" s="24">
        <v>0.70307306657489099</v>
      </c>
      <c r="G6673" s="24">
        <v>0.52788879074089401</v>
      </c>
    </row>
    <row r="6674" spans="1:7" x14ac:dyDescent="0.35">
      <c r="A6674" s="8" t="str">
        <f t="shared" si="221"/>
        <v>Consumo per cápita (kg ó litros por individuo)BOLLERÍA5-10MIL</v>
      </c>
      <c r="C6674" s="8">
        <v>0</v>
      </c>
      <c r="D6674" t="s">
        <v>150</v>
      </c>
      <c r="E6674" s="24">
        <v>1.1854605271366301</v>
      </c>
      <c r="F6674" s="24">
        <v>0.95115996301329897</v>
      </c>
      <c r="G6674" s="24">
        <v>0.96758404369555395</v>
      </c>
    </row>
    <row r="6675" spans="1:7" x14ac:dyDescent="0.35">
      <c r="A6675" s="8" t="str">
        <f t="shared" si="221"/>
        <v>Consumo per cápita (kg ó litros por individuo)BOLLERÍA10-30MIL</v>
      </c>
      <c r="C6675" s="8">
        <v>0</v>
      </c>
      <c r="D6675" t="s">
        <v>151</v>
      </c>
      <c r="E6675" s="24">
        <v>1.2904547454719699</v>
      </c>
      <c r="F6675" s="24">
        <v>1.27333458078919</v>
      </c>
      <c r="G6675" s="24">
        <v>1.0912710292324901</v>
      </c>
    </row>
    <row r="6676" spans="1:7" x14ac:dyDescent="0.35">
      <c r="A6676" s="8" t="str">
        <f t="shared" si="221"/>
        <v>Consumo per cápita (kg ó litros por individuo)BOLLERÍA30-100MIL</v>
      </c>
      <c r="C6676" s="8">
        <v>0</v>
      </c>
      <c r="D6676" t="s">
        <v>152</v>
      </c>
      <c r="E6676" s="24">
        <v>1.4593846273161799</v>
      </c>
      <c r="F6676" s="24">
        <v>1.39914290866277</v>
      </c>
      <c r="G6676" s="24">
        <v>1.3854345475594001</v>
      </c>
    </row>
    <row r="6677" spans="1:7" x14ac:dyDescent="0.35">
      <c r="A6677" s="8" t="str">
        <f t="shared" si="221"/>
        <v>Consumo per cápita (kg ó litros por individuo)BOLLERÍA100-200MIL</v>
      </c>
      <c r="C6677" s="8">
        <v>0</v>
      </c>
      <c r="D6677" t="s">
        <v>153</v>
      </c>
      <c r="E6677" s="24">
        <v>1.19759139836495</v>
      </c>
      <c r="F6677" s="24">
        <v>1.1859411823621699</v>
      </c>
      <c r="G6677" s="24">
        <v>1.1149840569935101</v>
      </c>
    </row>
    <row r="6678" spans="1:7" x14ac:dyDescent="0.35">
      <c r="A6678" s="8" t="str">
        <f t="shared" si="221"/>
        <v>Consumo per cápita (kg ó litros por individuo)BOLLERÍA200-500MIL</v>
      </c>
      <c r="C6678" s="8">
        <v>0</v>
      </c>
      <c r="D6678" t="s">
        <v>154</v>
      </c>
      <c r="E6678" s="24">
        <v>1.72429652479829</v>
      </c>
      <c r="F6678" s="24">
        <v>1.5287224314860699</v>
      </c>
      <c r="G6678" s="24">
        <v>1.5122754997949901</v>
      </c>
    </row>
    <row r="6679" spans="1:7" x14ac:dyDescent="0.35">
      <c r="A6679" s="8" t="str">
        <f t="shared" si="221"/>
        <v>Consumo per cápita (kg ó litros por individuo)BOLLERÍA&gt;500MIL</v>
      </c>
      <c r="C6679" s="8">
        <v>0</v>
      </c>
      <c r="D6679" t="s">
        <v>155</v>
      </c>
      <c r="E6679" s="24">
        <v>1.8105020383099</v>
      </c>
      <c r="F6679" s="24">
        <v>1.8262828216718201</v>
      </c>
      <c r="G6679" s="24">
        <v>1.75461087942325</v>
      </c>
    </row>
    <row r="6680" spans="1:7" x14ac:dyDescent="0.35">
      <c r="A6680" s="8" t="str">
        <f t="shared" si="221"/>
        <v>Consumo per cápita (kg ó litros por individuo)BOLLERÍADE 15 A 19 AÑOS</v>
      </c>
      <c r="C6680" s="8">
        <v>0</v>
      </c>
      <c r="D6680" t="s">
        <v>156</v>
      </c>
      <c r="E6680" s="24">
        <v>0.67879965718892998</v>
      </c>
      <c r="F6680" s="24">
        <v>0.71033519689173896</v>
      </c>
      <c r="G6680" s="24">
        <v>0.69934481843176399</v>
      </c>
    </row>
    <row r="6681" spans="1:7" x14ac:dyDescent="0.35">
      <c r="A6681" s="8" t="str">
        <f t="shared" si="221"/>
        <v>Consumo per cápita (kg ó litros por individuo)BOLLERÍADE 20 A 24 AÑOS</v>
      </c>
      <c r="C6681" s="8">
        <v>0</v>
      </c>
      <c r="D6681" t="s">
        <v>157</v>
      </c>
      <c r="E6681" s="24">
        <v>0.615948992094003</v>
      </c>
      <c r="F6681" s="24">
        <v>0.44359241246952602</v>
      </c>
      <c r="G6681" s="24">
        <v>0.75765692965857101</v>
      </c>
    </row>
    <row r="6682" spans="1:7" x14ac:dyDescent="0.35">
      <c r="A6682" s="8" t="str">
        <f t="shared" si="221"/>
        <v>Consumo per cápita (kg ó litros por individuo)BOLLERÍADE 25 A 34 AÑOS</v>
      </c>
      <c r="C6682" s="8">
        <v>0</v>
      </c>
      <c r="D6682" t="s">
        <v>158</v>
      </c>
      <c r="E6682" s="24">
        <v>0.79770690676183797</v>
      </c>
      <c r="F6682" s="24">
        <v>0.69007336023567001</v>
      </c>
      <c r="G6682" s="24">
        <v>0.62165038631201297</v>
      </c>
    </row>
    <row r="6683" spans="1:7" x14ac:dyDescent="0.35">
      <c r="A6683" s="8" t="str">
        <f t="shared" si="221"/>
        <v>Consumo per cápita (kg ó litros por individuo)BOLLERÍADE 35 A 49 AÑOS</v>
      </c>
      <c r="C6683" s="8">
        <v>0</v>
      </c>
      <c r="D6683" t="s">
        <v>159</v>
      </c>
      <c r="E6683" s="24">
        <v>1.25001832626022</v>
      </c>
      <c r="F6683" s="24">
        <v>1.0685409512060899</v>
      </c>
      <c r="G6683" s="24">
        <v>0.90497981423714302</v>
      </c>
    </row>
    <row r="6684" spans="1:7" x14ac:dyDescent="0.35">
      <c r="A6684" s="8" t="str">
        <f t="shared" si="221"/>
        <v>Consumo per cápita (kg ó litros por individuo)BOLLERÍADE 50 A 59 AÑOS</v>
      </c>
      <c r="C6684" s="8">
        <v>0</v>
      </c>
      <c r="D6684" t="s">
        <v>160</v>
      </c>
      <c r="E6684" s="24">
        <v>1.92117589179298</v>
      </c>
      <c r="F6684" s="24">
        <v>1.9430655379552599</v>
      </c>
      <c r="G6684" s="24">
        <v>1.8344097947097699</v>
      </c>
    </row>
    <row r="6685" spans="1:7" x14ac:dyDescent="0.35">
      <c r="A6685" s="8" t="str">
        <f t="shared" si="221"/>
        <v>Consumo per cápita (kg ó litros por individuo)BOLLERÍADE 60 A 75 AÑOS</v>
      </c>
      <c r="C6685" s="8">
        <v>0</v>
      </c>
      <c r="D6685" t="s">
        <v>161</v>
      </c>
      <c r="E6685" s="24">
        <v>2.1239653558097</v>
      </c>
      <c r="F6685" s="24">
        <v>2.12428564547763</v>
      </c>
      <c r="G6685" s="24">
        <v>2.0930072107624702</v>
      </c>
    </row>
    <row r="6686" spans="1:7" x14ac:dyDescent="0.35">
      <c r="A6686" s="8" t="str">
        <f t="shared" si="221"/>
        <v>Consumo per cápita (kg ó litros por individuo)BOLLERÍANIVEL ALTO</v>
      </c>
      <c r="C6686" s="8">
        <v>0</v>
      </c>
      <c r="D6686" t="s">
        <v>245</v>
      </c>
      <c r="E6686" s="24">
        <v>1.3877225602760199</v>
      </c>
      <c r="F6686" s="24">
        <v>1.2340273011301699</v>
      </c>
      <c r="G6686" s="24">
        <v>1.23365507781965</v>
      </c>
    </row>
    <row r="6687" spans="1:7" x14ac:dyDescent="0.35">
      <c r="A6687" s="8" t="str">
        <f t="shared" si="221"/>
        <v>Consumo per cápita (kg ó litros por individuo)BOLLERÍANIVEL MEDIO ALTO</v>
      </c>
      <c r="C6687" s="8">
        <v>0</v>
      </c>
      <c r="D6687" t="s">
        <v>246</v>
      </c>
      <c r="E6687" s="24">
        <v>1.23495314065058</v>
      </c>
      <c r="F6687" s="24">
        <v>1.2873935294043199</v>
      </c>
      <c r="G6687" s="24">
        <v>1.2065167742332401</v>
      </c>
    </row>
    <row r="6688" spans="1:7" x14ac:dyDescent="0.35">
      <c r="A6688" s="8" t="str">
        <f t="shared" si="221"/>
        <v>Consumo per cápita (kg ó litros por individuo)BOLLERÍANIVEL MEDIO</v>
      </c>
      <c r="C6688" s="8">
        <v>0</v>
      </c>
      <c r="D6688" t="s">
        <v>247</v>
      </c>
      <c r="E6688" s="24">
        <v>1.4985014788006501</v>
      </c>
      <c r="F6688" s="24">
        <v>1.22021759349326</v>
      </c>
      <c r="G6688" s="24">
        <v>1.2132785250487601</v>
      </c>
    </row>
    <row r="6689" spans="1:7" x14ac:dyDescent="0.35">
      <c r="A6689" s="8" t="str">
        <f t="shared" si="221"/>
        <v>Consumo per cápita (kg ó litros por individuo)BOLLERÍANIVEL MEDIO BAJO</v>
      </c>
      <c r="C6689" s="8">
        <v>0</v>
      </c>
      <c r="D6689" t="s">
        <v>248</v>
      </c>
      <c r="E6689" s="24">
        <v>1.1848744596151599</v>
      </c>
      <c r="F6689" s="24">
        <v>1.5289338154421399</v>
      </c>
      <c r="G6689" s="24">
        <v>1.3427622128519101</v>
      </c>
    </row>
    <row r="6690" spans="1:7" x14ac:dyDescent="0.35">
      <c r="A6690" s="8" t="str">
        <f t="shared" si="221"/>
        <v>Consumo per cápita (kg ó litros por individuo)BOLLERÍANIVEL BAJO</v>
      </c>
      <c r="C6690" s="8">
        <v>0</v>
      </c>
      <c r="D6690" t="s">
        <v>249</v>
      </c>
      <c r="E6690" s="24">
        <v>1.71282826465606</v>
      </c>
      <c r="F6690" s="24">
        <v>1.5950078625201001</v>
      </c>
      <c r="G6690" s="24">
        <v>1.5064425058545701</v>
      </c>
    </row>
    <row r="6691" spans="1:7" x14ac:dyDescent="0.35">
      <c r="A6691" s="8" t="str">
        <f t="shared" si="221"/>
        <v>Consumo per cápita (kg ó litros por individuo)BOLLERÍAHOMBRE</v>
      </c>
      <c r="C6691" s="8">
        <v>0</v>
      </c>
      <c r="D6691" t="s">
        <v>166</v>
      </c>
      <c r="E6691" s="24">
        <v>1.2133026458843099</v>
      </c>
      <c r="F6691" s="24">
        <v>1.20533046047628</v>
      </c>
      <c r="G6691" s="24">
        <v>1.1808735886102499</v>
      </c>
    </row>
    <row r="6692" spans="1:7" x14ac:dyDescent="0.35">
      <c r="A6692" s="8" t="str">
        <f t="shared" si="221"/>
        <v>Consumo per cápita (kg ó litros por individuo)BOLLERÍAMUJER</v>
      </c>
      <c r="C6692" s="8">
        <v>0</v>
      </c>
      <c r="D6692" t="s">
        <v>167</v>
      </c>
      <c r="E6692" s="24">
        <v>1.6554774066750899</v>
      </c>
      <c r="F6692" s="24">
        <v>1.5188702227692401</v>
      </c>
      <c r="G6692" s="24">
        <v>1.42009151352431</v>
      </c>
    </row>
    <row r="6693" spans="1:7" x14ac:dyDescent="0.35">
      <c r="A6693" s="8" t="str">
        <f t="shared" ref="A6693:A6722" si="222">$I$4683&amp;$C$6693&amp;D6693</f>
        <v>Consumo per cápita (kg ó litros por individuo)BOLLERIA SALADAT.ESPAÑA</v>
      </c>
      <c r="C6693" s="8" t="s">
        <v>276</v>
      </c>
      <c r="D6693" t="s">
        <v>138</v>
      </c>
      <c r="E6693" s="24">
        <v>5.9565897990159197E-2</v>
      </c>
      <c r="F6693" s="24">
        <v>4.8697259220541501E-2</v>
      </c>
      <c r="G6693" s="24">
        <v>6.8317451374091398E-2</v>
      </c>
    </row>
    <row r="6694" spans="1:7" x14ac:dyDescent="0.35">
      <c r="A6694" s="8" t="str">
        <f t="shared" si="222"/>
        <v>Consumo per cápita (kg ó litros por individuo)BOLLERIA SALADABCN AM</v>
      </c>
      <c r="C6694" s="8">
        <v>0</v>
      </c>
      <c r="D6694" t="s">
        <v>140</v>
      </c>
      <c r="E6694" s="24">
        <v>8.3528543896425306E-2</v>
      </c>
      <c r="F6694" s="24">
        <v>6.4034155815848995E-2</v>
      </c>
      <c r="G6694" s="24">
        <v>0.18898039514874501</v>
      </c>
    </row>
    <row r="6695" spans="1:7" x14ac:dyDescent="0.35">
      <c r="A6695" s="8" t="str">
        <f t="shared" si="222"/>
        <v>Consumo per cápita (kg ó litros por individuo)BOLLERIA SALADAREST.CAT ARAGON</v>
      </c>
      <c r="C6695" s="8">
        <v>0</v>
      </c>
      <c r="D6695" t="s">
        <v>141</v>
      </c>
      <c r="E6695" s="24">
        <v>5.8500824025901697E-2</v>
      </c>
      <c r="F6695" s="24">
        <v>4.8300715615513197E-2</v>
      </c>
      <c r="G6695" s="24">
        <v>6.0692663326297802E-2</v>
      </c>
    </row>
    <row r="6696" spans="1:7" x14ac:dyDescent="0.35">
      <c r="A6696" s="8" t="str">
        <f t="shared" si="222"/>
        <v>Consumo per cápita (kg ó litros por individuo)BOLLERIA SALADALEVANTE</v>
      </c>
      <c r="C6696" s="8">
        <v>0</v>
      </c>
      <c r="D6696" t="s">
        <v>142</v>
      </c>
      <c r="E6696" s="24">
        <v>0.11725910125342701</v>
      </c>
      <c r="F6696" s="24">
        <v>8.9320623001469396E-2</v>
      </c>
      <c r="G6696" s="24">
        <v>0.10514051990436001</v>
      </c>
    </row>
    <row r="6697" spans="1:7" x14ac:dyDescent="0.35">
      <c r="A6697" s="8" t="str">
        <f t="shared" si="222"/>
        <v>Consumo per cápita (kg ó litros por individuo)BOLLERIA SALADAANDALUCIA</v>
      </c>
      <c r="C6697" s="8">
        <v>0</v>
      </c>
      <c r="D6697" t="s">
        <v>143</v>
      </c>
      <c r="E6697" s="24">
        <v>3.6109573924841203E-2</v>
      </c>
      <c r="F6697" s="24">
        <v>3.8445146735779097E-2</v>
      </c>
      <c r="G6697" s="24">
        <v>3.0457661191575398E-2</v>
      </c>
    </row>
    <row r="6698" spans="1:7" x14ac:dyDescent="0.35">
      <c r="A6698" s="8" t="str">
        <f t="shared" si="222"/>
        <v>Consumo per cápita (kg ó litros por individuo)BOLLERIA SALADAMDD AM</v>
      </c>
      <c r="C6698" s="8">
        <v>0</v>
      </c>
      <c r="D6698" t="s">
        <v>144</v>
      </c>
      <c r="E6698" s="24">
        <v>3.3623566590208397E-2</v>
      </c>
      <c r="F6698" s="24">
        <v>3.7875902172365798E-2</v>
      </c>
      <c r="G6698" s="24">
        <v>4.8547979276467798E-2</v>
      </c>
    </row>
    <row r="6699" spans="1:7" x14ac:dyDescent="0.35">
      <c r="A6699" s="8" t="str">
        <f t="shared" si="222"/>
        <v>Consumo per cápita (kg ó litros por individuo)BOLLERIA SALADARTO CENTRO</v>
      </c>
      <c r="C6699" s="8">
        <v>0</v>
      </c>
      <c r="D6699" t="s">
        <v>145</v>
      </c>
      <c r="E6699" s="24">
        <v>6.0722052313711798E-2</v>
      </c>
      <c r="F6699" s="24">
        <v>2.3984561432226301E-2</v>
      </c>
      <c r="G6699" s="24">
        <v>4.7931040494402201E-2</v>
      </c>
    </row>
    <row r="6700" spans="1:7" x14ac:dyDescent="0.35">
      <c r="A6700" s="8" t="str">
        <f t="shared" si="222"/>
        <v>Consumo per cápita (kg ó litros por individuo)BOLLERIA SALADANORTE-CENTRO</v>
      </c>
      <c r="C6700" s="8">
        <v>0</v>
      </c>
      <c r="D6700" t="s">
        <v>146</v>
      </c>
      <c r="E6700" s="24">
        <v>3.2346048258377197E-2</v>
      </c>
      <c r="F6700" s="24">
        <v>1.59054113400879E-2</v>
      </c>
      <c r="G6700" s="24">
        <v>1.78513305935602E-2</v>
      </c>
    </row>
    <row r="6701" spans="1:7" x14ac:dyDescent="0.35">
      <c r="A6701" s="8" t="str">
        <f t="shared" si="222"/>
        <v>Consumo per cápita (kg ó litros por individuo)BOLLERIA SALADANOROESTE</v>
      </c>
      <c r="C6701" s="8">
        <v>0</v>
      </c>
      <c r="D6701" t="s">
        <v>147</v>
      </c>
      <c r="E6701" s="24">
        <v>5.4298557056021102E-2</v>
      </c>
      <c r="F6701" s="24">
        <v>6.1893240867887299E-2</v>
      </c>
      <c r="G6701" s="24">
        <v>7.5650727460631395E-2</v>
      </c>
    </row>
    <row r="6702" spans="1:7" x14ac:dyDescent="0.35">
      <c r="A6702" s="8" t="str">
        <f t="shared" si="222"/>
        <v>Consumo per cápita (kg ó litros por individuo)BOLLERIA SALADA&lt;2MIL</v>
      </c>
      <c r="C6702" s="8">
        <v>0</v>
      </c>
      <c r="D6702" t="s">
        <v>148</v>
      </c>
      <c r="E6702" s="24">
        <v>6.0904332482625202E-2</v>
      </c>
      <c r="F6702" s="24">
        <v>1.58029120464292E-2</v>
      </c>
      <c r="G6702" s="24">
        <v>4.6265197289593198E-2</v>
      </c>
    </row>
    <row r="6703" spans="1:7" x14ac:dyDescent="0.35">
      <c r="A6703" s="8" t="str">
        <f t="shared" si="222"/>
        <v>Consumo per cápita (kg ó litros por individuo)BOLLERIA SALADA2-5MIL</v>
      </c>
      <c r="C6703" s="8">
        <v>0</v>
      </c>
      <c r="D6703" t="s">
        <v>149</v>
      </c>
      <c r="E6703" s="24">
        <v>3.0671820193771099E-2</v>
      </c>
      <c r="F6703" s="24">
        <v>2.85607518331157E-2</v>
      </c>
      <c r="G6703" s="24">
        <v>2.7341944532421201E-2</v>
      </c>
    </row>
    <row r="6704" spans="1:7" x14ac:dyDescent="0.35">
      <c r="A6704" s="8" t="str">
        <f t="shared" si="222"/>
        <v>Consumo per cápita (kg ó litros por individuo)BOLLERIA SALADA5-10MIL</v>
      </c>
      <c r="C6704" s="8">
        <v>0</v>
      </c>
      <c r="D6704" t="s">
        <v>150</v>
      </c>
      <c r="E6704" s="24">
        <v>4.1361647994202097E-2</v>
      </c>
      <c r="F6704" s="24">
        <v>4.00449393881981E-2</v>
      </c>
      <c r="G6704" s="24">
        <v>4.3893012773383699E-2</v>
      </c>
    </row>
    <row r="6705" spans="1:7" x14ac:dyDescent="0.35">
      <c r="A6705" s="8" t="str">
        <f t="shared" si="222"/>
        <v>Consumo per cápita (kg ó litros por individuo)BOLLERIA SALADA10-30MIL</v>
      </c>
      <c r="C6705" s="8">
        <v>0</v>
      </c>
      <c r="D6705" t="s">
        <v>151</v>
      </c>
      <c r="E6705" s="24">
        <v>7.2467294234783305E-2</v>
      </c>
      <c r="F6705" s="24">
        <v>4.36243561673611E-2</v>
      </c>
      <c r="G6705" s="24">
        <v>6.6810549002000993E-2</v>
      </c>
    </row>
    <row r="6706" spans="1:7" x14ac:dyDescent="0.35">
      <c r="A6706" s="8" t="str">
        <f t="shared" si="222"/>
        <v>Consumo per cápita (kg ó litros por individuo)BOLLERIA SALADA30-100MIL</v>
      </c>
      <c r="C6706" s="8">
        <v>0</v>
      </c>
      <c r="D6706" t="s">
        <v>152</v>
      </c>
      <c r="E6706" s="24">
        <v>6.1918988284545097E-2</v>
      </c>
      <c r="F6706" s="24">
        <v>6.0570252689859001E-2</v>
      </c>
      <c r="G6706" s="24">
        <v>6.1008931919544103E-2</v>
      </c>
    </row>
    <row r="6707" spans="1:7" x14ac:dyDescent="0.35">
      <c r="A6707" s="8" t="str">
        <f t="shared" si="222"/>
        <v>Consumo per cápita (kg ó litros por individuo)BOLLERIA SALADA100-200MIL</v>
      </c>
      <c r="C6707" s="8">
        <v>0</v>
      </c>
      <c r="D6707" t="s">
        <v>153</v>
      </c>
      <c r="E6707" s="24">
        <v>3.2014239253508499E-2</v>
      </c>
      <c r="F6707" s="24">
        <v>4.0068151862094503E-2</v>
      </c>
      <c r="G6707" s="24">
        <v>3.4796172324630899E-2</v>
      </c>
    </row>
    <row r="6708" spans="1:7" x14ac:dyDescent="0.35">
      <c r="A6708" s="8" t="str">
        <f t="shared" si="222"/>
        <v>Consumo per cápita (kg ó litros por individuo)BOLLERIA SALADA200-500MIL</v>
      </c>
      <c r="C6708" s="8">
        <v>0</v>
      </c>
      <c r="D6708" t="s">
        <v>154</v>
      </c>
      <c r="E6708" s="24">
        <v>0.108197502405334</v>
      </c>
      <c r="F6708" s="24">
        <v>7.0274456375862895E-2</v>
      </c>
      <c r="G6708" s="24">
        <v>7.4984903126816799E-2</v>
      </c>
    </row>
    <row r="6709" spans="1:7" x14ac:dyDescent="0.35">
      <c r="A6709" s="8" t="str">
        <f t="shared" si="222"/>
        <v>Consumo per cápita (kg ó litros por individuo)BOLLERIA SALADA&gt;500MIL</v>
      </c>
      <c r="C6709" s="8">
        <v>0</v>
      </c>
      <c r="D6709" t="s">
        <v>155</v>
      </c>
      <c r="E6709" s="24">
        <v>4.1172262925409299E-2</v>
      </c>
      <c r="F6709" s="24">
        <v>5.2441788058098099E-2</v>
      </c>
      <c r="G6709" s="24">
        <v>0.12893617725275699</v>
      </c>
    </row>
    <row r="6710" spans="1:7" x14ac:dyDescent="0.35">
      <c r="A6710" s="8" t="str">
        <f t="shared" si="222"/>
        <v>Consumo per cápita (kg ó litros por individuo)BOLLERIA SALADADE 15 A 19 AÑOS</v>
      </c>
      <c r="C6710" s="8">
        <v>0</v>
      </c>
      <c r="D6710" t="s">
        <v>156</v>
      </c>
      <c r="E6710" s="24">
        <v>5.6981488643994598E-2</v>
      </c>
      <c r="F6710" s="24">
        <v>3.6001045000762198E-2</v>
      </c>
      <c r="G6710" s="24">
        <v>5.9263013217949599E-2</v>
      </c>
    </row>
    <row r="6711" spans="1:7" x14ac:dyDescent="0.35">
      <c r="A6711" s="8" t="str">
        <f t="shared" si="222"/>
        <v>Consumo per cápita (kg ó litros por individuo)BOLLERIA SALADADE 20 A 24 AÑOS</v>
      </c>
      <c r="C6711" s="8">
        <v>0</v>
      </c>
      <c r="D6711" t="s">
        <v>157</v>
      </c>
      <c r="E6711" s="24">
        <v>4.2970861726252703E-2</v>
      </c>
      <c r="F6711" s="24">
        <v>3.0331609075995601E-2</v>
      </c>
      <c r="G6711" s="24">
        <v>2.29740663978036E-2</v>
      </c>
    </row>
    <row r="6712" spans="1:7" x14ac:dyDescent="0.35">
      <c r="A6712" s="8" t="str">
        <f t="shared" si="222"/>
        <v>Consumo per cápita (kg ó litros por individuo)BOLLERIA SALADADE 25 A 34 AÑOS</v>
      </c>
      <c r="C6712" s="8">
        <v>0</v>
      </c>
      <c r="D6712" t="s">
        <v>158</v>
      </c>
      <c r="E6712" s="24">
        <v>5.7907670264092603E-2</v>
      </c>
      <c r="F6712" s="24">
        <v>4.8239664757939602E-2</v>
      </c>
      <c r="G6712" s="24">
        <v>4.6747492994756099E-2</v>
      </c>
    </row>
    <row r="6713" spans="1:7" x14ac:dyDescent="0.35">
      <c r="A6713" s="8" t="str">
        <f t="shared" si="222"/>
        <v>Consumo per cápita (kg ó litros por individuo)BOLLERIA SALADADE 35 A 49 AÑOS</v>
      </c>
      <c r="C6713" s="8">
        <v>0</v>
      </c>
      <c r="D6713" t="s">
        <v>159</v>
      </c>
      <c r="E6713" s="24">
        <v>5.5552527269045401E-2</v>
      </c>
      <c r="F6713" s="24">
        <v>4.6373990199138598E-2</v>
      </c>
      <c r="G6713" s="24">
        <v>4.9162893010453797E-2</v>
      </c>
    </row>
    <row r="6714" spans="1:7" x14ac:dyDescent="0.35">
      <c r="A6714" s="8" t="str">
        <f t="shared" si="222"/>
        <v>Consumo per cápita (kg ó litros por individuo)BOLLERIA SALADADE 50 A 59 AÑOS</v>
      </c>
      <c r="C6714" s="8">
        <v>0</v>
      </c>
      <c r="D6714" t="s">
        <v>160</v>
      </c>
      <c r="E6714" s="24">
        <v>6.6318500545564804E-2</v>
      </c>
      <c r="F6714" s="24">
        <v>7.3534703695121897E-2</v>
      </c>
      <c r="G6714" s="24">
        <v>0.141675311348987</v>
      </c>
    </row>
    <row r="6715" spans="1:7" x14ac:dyDescent="0.35">
      <c r="A6715" s="8" t="str">
        <f t="shared" si="222"/>
        <v>Consumo per cápita (kg ó litros por individuo)BOLLERIA SALADADE 60 A 75 AÑOS</v>
      </c>
      <c r="C6715" s="8">
        <v>0</v>
      </c>
      <c r="D6715" t="s">
        <v>161</v>
      </c>
      <c r="E6715" s="24">
        <v>6.5578583076058905E-2</v>
      </c>
      <c r="F6715" s="24">
        <v>3.9725576495187299E-2</v>
      </c>
      <c r="G6715" s="24">
        <v>5.84837886511307E-2</v>
      </c>
    </row>
    <row r="6716" spans="1:7" x14ac:dyDescent="0.35">
      <c r="A6716" s="8" t="str">
        <f t="shared" si="222"/>
        <v>Consumo per cápita (kg ó litros por individuo)BOLLERIA SALADANIVEL ALTO</v>
      </c>
      <c r="C6716" s="8">
        <v>0</v>
      </c>
      <c r="D6716" t="s">
        <v>245</v>
      </c>
      <c r="E6716" s="24">
        <v>5.0031115831987702E-2</v>
      </c>
      <c r="F6716" s="24">
        <v>5.4033387161481101E-2</v>
      </c>
      <c r="G6716" s="24">
        <v>5.8507980229421302E-2</v>
      </c>
    </row>
    <row r="6717" spans="1:7" x14ac:dyDescent="0.35">
      <c r="A6717" s="8" t="str">
        <f t="shared" si="222"/>
        <v>Consumo per cápita (kg ó litros por individuo)BOLLERIA SALADANIVEL MEDIO ALTO</v>
      </c>
      <c r="C6717" s="8">
        <v>0</v>
      </c>
      <c r="D6717" t="s">
        <v>246</v>
      </c>
      <c r="E6717" s="24">
        <v>5.8673980819610401E-2</v>
      </c>
      <c r="F6717" s="24">
        <v>6.7860597590320204E-2</v>
      </c>
      <c r="G6717" s="24">
        <v>0.13826763098993</v>
      </c>
    </row>
    <row r="6718" spans="1:7" x14ac:dyDescent="0.35">
      <c r="A6718" s="8" t="str">
        <f t="shared" si="222"/>
        <v>Consumo per cápita (kg ó litros por individuo)BOLLERIA SALADANIVEL MEDIO</v>
      </c>
      <c r="C6718" s="8">
        <v>0</v>
      </c>
      <c r="D6718" t="s">
        <v>247</v>
      </c>
      <c r="E6718" s="24">
        <v>4.9390436836948201E-2</v>
      </c>
      <c r="F6718" s="24">
        <v>3.6656928323429698E-2</v>
      </c>
      <c r="G6718" s="24">
        <v>4.2540030742410598E-2</v>
      </c>
    </row>
    <row r="6719" spans="1:7" x14ac:dyDescent="0.35">
      <c r="A6719" s="8" t="str">
        <f t="shared" si="222"/>
        <v>Consumo per cápita (kg ó litros por individuo)BOLLERIA SALADANIVEL MEDIO BAJO</v>
      </c>
      <c r="C6719" s="8">
        <v>0</v>
      </c>
      <c r="D6719" t="s">
        <v>248</v>
      </c>
      <c r="E6719" s="24">
        <v>7.1542707650830706E-2</v>
      </c>
      <c r="F6719" s="24">
        <v>4.47097696136107E-2</v>
      </c>
      <c r="G6719" s="24">
        <v>5.0762719435746E-2</v>
      </c>
    </row>
    <row r="6720" spans="1:7" x14ac:dyDescent="0.35">
      <c r="A6720" s="8" t="str">
        <f t="shared" si="222"/>
        <v>Consumo per cápita (kg ó litros por individuo)BOLLERIA SALADANIVEL BAJO</v>
      </c>
      <c r="C6720" s="8">
        <v>0</v>
      </c>
      <c r="D6720" t="s">
        <v>249</v>
      </c>
      <c r="E6720" s="24">
        <v>7.2861725217977E-2</v>
      </c>
      <c r="F6720" s="24">
        <v>4.63084148850018E-2</v>
      </c>
      <c r="G6720" s="24">
        <v>7.2134759463285306E-2</v>
      </c>
    </row>
    <row r="6721" spans="1:7" x14ac:dyDescent="0.35">
      <c r="A6721" s="8" t="str">
        <f t="shared" si="222"/>
        <v>Consumo per cápita (kg ó litros por individuo)BOLLERIA SALADAHOMBRE</v>
      </c>
      <c r="C6721" s="8">
        <v>0</v>
      </c>
      <c r="D6721" t="s">
        <v>166</v>
      </c>
      <c r="E6721" s="24">
        <v>3.7706832249537699E-2</v>
      </c>
      <c r="F6721" s="24">
        <v>3.3198825267093703E-2</v>
      </c>
      <c r="G6721" s="24">
        <v>3.7447659040944901E-2</v>
      </c>
    </row>
    <row r="6722" spans="1:7" x14ac:dyDescent="0.35">
      <c r="A6722" s="8" t="str">
        <f t="shared" si="222"/>
        <v>Consumo per cápita (kg ó litros por individuo)BOLLERIA SALADAMUJER</v>
      </c>
      <c r="C6722" s="8">
        <v>0</v>
      </c>
      <c r="D6722" t="s">
        <v>167</v>
      </c>
      <c r="E6722" s="24">
        <v>8.1164400717871898E-2</v>
      </c>
      <c r="F6722" s="24">
        <v>6.3996826793500106E-2</v>
      </c>
      <c r="G6722" s="24">
        <v>9.8871020819298897E-2</v>
      </c>
    </row>
    <row r="6723" spans="1:7" x14ac:dyDescent="0.35">
      <c r="A6723" s="8" t="str">
        <f t="shared" ref="A6723:A6752" si="223">$I$4683&amp;$C$6723&amp;D6723</f>
        <v>Consumo per cápita (kg ó litros por individuo)BOLLERIA DULCET.ESPAÑA</v>
      </c>
      <c r="C6723" s="8" t="s">
        <v>277</v>
      </c>
      <c r="D6723" t="s">
        <v>138</v>
      </c>
      <c r="E6723" s="24">
        <v>1.37614963551831</v>
      </c>
      <c r="F6723" s="24">
        <v>1.3144152000678</v>
      </c>
      <c r="G6723" s="24">
        <v>1.2327806570538899</v>
      </c>
    </row>
    <row r="6724" spans="1:7" x14ac:dyDescent="0.35">
      <c r="A6724" s="8" t="str">
        <f t="shared" si="223"/>
        <v>Consumo per cápita (kg ó litros por individuo)BOLLERIA DULCEBCN AM</v>
      </c>
      <c r="C6724" s="8">
        <v>0</v>
      </c>
      <c r="D6724" t="s">
        <v>140</v>
      </c>
      <c r="E6724" s="24">
        <v>2.07151947590275</v>
      </c>
      <c r="F6724" s="24">
        <v>2.0726057166055498</v>
      </c>
      <c r="G6724" s="24">
        <v>1.9193148169688199</v>
      </c>
    </row>
    <row r="6725" spans="1:7" x14ac:dyDescent="0.35">
      <c r="A6725" s="8" t="str">
        <f t="shared" si="223"/>
        <v>Consumo per cápita (kg ó litros por individuo)BOLLERIA DULCEREST.CAT ARAGON</v>
      </c>
      <c r="C6725" s="8">
        <v>0</v>
      </c>
      <c r="D6725" t="s">
        <v>141</v>
      </c>
      <c r="E6725" s="24">
        <v>1.79771767702725</v>
      </c>
      <c r="F6725" s="24">
        <v>1.8335232232246701</v>
      </c>
      <c r="G6725" s="24">
        <v>1.6491236857288201</v>
      </c>
    </row>
    <row r="6726" spans="1:7" x14ac:dyDescent="0.35">
      <c r="A6726" s="8" t="str">
        <f t="shared" si="223"/>
        <v>Consumo per cápita (kg ó litros por individuo)BOLLERIA DULCELEVANTE</v>
      </c>
      <c r="C6726" s="8">
        <v>0</v>
      </c>
      <c r="D6726" t="s">
        <v>142</v>
      </c>
      <c r="E6726" s="24">
        <v>1.1543646122620099</v>
      </c>
      <c r="F6726" s="24">
        <v>1.011081343212</v>
      </c>
      <c r="G6726" s="24">
        <v>1.09385188970898</v>
      </c>
    </row>
    <row r="6727" spans="1:7" x14ac:dyDescent="0.35">
      <c r="A6727" s="8" t="str">
        <f t="shared" si="223"/>
        <v>Consumo per cápita (kg ó litros por individuo)BOLLERIA DULCEANDALUCIA</v>
      </c>
      <c r="C6727" s="8">
        <v>0</v>
      </c>
      <c r="D6727" t="s">
        <v>143</v>
      </c>
      <c r="E6727" s="24">
        <v>0.74551759623357705</v>
      </c>
      <c r="F6727" s="24">
        <v>0.77331461870899598</v>
      </c>
      <c r="G6727" s="24">
        <v>0.79646834796515098</v>
      </c>
    </row>
    <row r="6728" spans="1:7" x14ac:dyDescent="0.35">
      <c r="A6728" s="8" t="str">
        <f t="shared" si="223"/>
        <v>Consumo per cápita (kg ó litros por individuo)BOLLERIA DULCEMDD AM</v>
      </c>
      <c r="C6728" s="8">
        <v>0</v>
      </c>
      <c r="D6728" t="s">
        <v>144</v>
      </c>
      <c r="E6728" s="24">
        <v>1.9352034699578899</v>
      </c>
      <c r="F6728" s="24">
        <v>1.83379969454272</v>
      </c>
      <c r="G6728" s="24">
        <v>1.5221120522736</v>
      </c>
    </row>
    <row r="6729" spans="1:7" x14ac:dyDescent="0.35">
      <c r="A6729" s="8" t="str">
        <f t="shared" si="223"/>
        <v>Consumo per cápita (kg ó litros por individuo)BOLLERIA DULCERTO CENTRO</v>
      </c>
      <c r="C6729" s="8">
        <v>0</v>
      </c>
      <c r="D6729" t="s">
        <v>145</v>
      </c>
      <c r="E6729" s="24">
        <v>1.0091658367390099</v>
      </c>
      <c r="F6729" s="24">
        <v>0.82221977406399405</v>
      </c>
      <c r="G6729" s="24">
        <v>0.77205153868783305</v>
      </c>
    </row>
    <row r="6730" spans="1:7" x14ac:dyDescent="0.35">
      <c r="A6730" s="8" t="str">
        <f t="shared" si="223"/>
        <v>Consumo per cápita (kg ó litros por individuo)BOLLERIA DULCENORTE-CENTRO</v>
      </c>
      <c r="C6730" s="8">
        <v>0</v>
      </c>
      <c r="D6730" t="s">
        <v>146</v>
      </c>
      <c r="E6730" s="24">
        <v>1.47977130068777</v>
      </c>
      <c r="F6730" s="24">
        <v>1.45500931038847</v>
      </c>
      <c r="G6730" s="24">
        <v>1.30929337520996</v>
      </c>
    </row>
    <row r="6731" spans="1:7" x14ac:dyDescent="0.35">
      <c r="A6731" s="8" t="str">
        <f t="shared" si="223"/>
        <v>Consumo per cápita (kg ó litros por individuo)BOLLERIA DULCENOROESTE</v>
      </c>
      <c r="C6731" s="8">
        <v>0</v>
      </c>
      <c r="D6731" t="s">
        <v>147</v>
      </c>
      <c r="E6731" s="24">
        <v>1.3041051501316101</v>
      </c>
      <c r="F6731" s="24">
        <v>1.1240658860655699</v>
      </c>
      <c r="G6731" s="24">
        <v>1.0897943061706199</v>
      </c>
    </row>
    <row r="6732" spans="1:7" x14ac:dyDescent="0.35">
      <c r="A6732" s="8" t="str">
        <f t="shared" si="223"/>
        <v>Consumo per cápita (kg ó litros por individuo)BOLLERIA DULCE&lt;2MIL</v>
      </c>
      <c r="C6732" s="8">
        <v>0</v>
      </c>
      <c r="D6732" t="s">
        <v>148</v>
      </c>
      <c r="E6732" s="24">
        <v>1.3391302532720699</v>
      </c>
      <c r="F6732" s="24">
        <v>1.4550687794242201</v>
      </c>
      <c r="G6732" s="24">
        <v>1.47071136346941</v>
      </c>
    </row>
    <row r="6733" spans="1:7" x14ac:dyDescent="0.35">
      <c r="A6733" s="8" t="str">
        <f t="shared" si="223"/>
        <v>Consumo per cápita (kg ó litros por individuo)BOLLERIA DULCE2-5MIL</v>
      </c>
      <c r="C6733" s="8">
        <v>0</v>
      </c>
      <c r="D6733" t="s">
        <v>149</v>
      </c>
      <c r="E6733" s="24">
        <v>0.89640859057782396</v>
      </c>
      <c r="F6733" s="24">
        <v>0.67451287506052504</v>
      </c>
      <c r="G6733" s="24">
        <v>0.500546881239465</v>
      </c>
    </row>
    <row r="6734" spans="1:7" x14ac:dyDescent="0.35">
      <c r="A6734" s="8" t="str">
        <f t="shared" si="223"/>
        <v>Consumo per cápita (kg ó litros por individuo)BOLLERIA DULCE5-10MIL</v>
      </c>
      <c r="C6734" s="8">
        <v>0</v>
      </c>
      <c r="D6734" t="s">
        <v>150</v>
      </c>
      <c r="E6734" s="24">
        <v>1.1440987669021101</v>
      </c>
      <c r="F6734" s="24">
        <v>0.91111519977757505</v>
      </c>
      <c r="G6734" s="24">
        <v>0.92369085102934301</v>
      </c>
    </row>
    <row r="6735" spans="1:7" x14ac:dyDescent="0.35">
      <c r="A6735" s="8" t="str">
        <f t="shared" si="223"/>
        <v>Consumo per cápita (kg ó litros por individuo)BOLLERIA DULCE10-30MIL</v>
      </c>
      <c r="C6735" s="8">
        <v>0</v>
      </c>
      <c r="D6735" t="s">
        <v>151</v>
      </c>
      <c r="E6735" s="24">
        <v>1.2179877314433001</v>
      </c>
      <c r="F6735" s="24">
        <v>1.22971006305243</v>
      </c>
      <c r="G6735" s="24">
        <v>1.0244604426258399</v>
      </c>
    </row>
    <row r="6736" spans="1:7" x14ac:dyDescent="0.35">
      <c r="A6736" s="8" t="str">
        <f t="shared" si="223"/>
        <v>Consumo per cápita (kg ó litros por individuo)BOLLERIA DULCE30-100MIL</v>
      </c>
      <c r="C6736" s="8">
        <v>0</v>
      </c>
      <c r="D6736" t="s">
        <v>152</v>
      </c>
      <c r="E6736" s="24">
        <v>1.3974657859025199</v>
      </c>
      <c r="F6736" s="24">
        <v>1.3385727530028</v>
      </c>
      <c r="G6736" s="24">
        <v>1.3244258992825599</v>
      </c>
    </row>
    <row r="6737" spans="1:7" x14ac:dyDescent="0.35">
      <c r="A6737" s="8" t="str">
        <f t="shared" si="223"/>
        <v>Consumo per cápita (kg ó litros por individuo)BOLLERIA DULCE100-200MIL</v>
      </c>
      <c r="C6737" s="8">
        <v>0</v>
      </c>
      <c r="D6737" t="s">
        <v>153</v>
      </c>
      <c r="E6737" s="24">
        <v>1.1655771133169801</v>
      </c>
      <c r="F6737" s="24">
        <v>1.14587258166712</v>
      </c>
      <c r="G6737" s="24">
        <v>1.0801878766444299</v>
      </c>
    </row>
    <row r="6738" spans="1:7" x14ac:dyDescent="0.35">
      <c r="A6738" s="8" t="str">
        <f t="shared" si="223"/>
        <v>Consumo per cápita (kg ó litros por individuo)BOLLERIA DULCE200-500MIL</v>
      </c>
      <c r="C6738" s="8">
        <v>0</v>
      </c>
      <c r="D6738" t="s">
        <v>154</v>
      </c>
      <c r="E6738" s="24">
        <v>1.6160990395344299</v>
      </c>
      <c r="F6738" s="24">
        <v>1.4584478420049001</v>
      </c>
      <c r="G6738" s="24">
        <v>1.4372905238946401</v>
      </c>
    </row>
    <row r="6739" spans="1:7" x14ac:dyDescent="0.35">
      <c r="A6739" s="8" t="str">
        <f t="shared" si="223"/>
        <v>Consumo per cápita (kg ó litros por individuo)BOLLERIA DULCE&gt;500MIL</v>
      </c>
      <c r="C6739" s="8">
        <v>0</v>
      </c>
      <c r="D6739" t="s">
        <v>155</v>
      </c>
      <c r="E6739" s="24">
        <v>1.76932957813336</v>
      </c>
      <c r="F6739" s="24">
        <v>1.77384117281394</v>
      </c>
      <c r="G6739" s="24">
        <v>1.6256747737165</v>
      </c>
    </row>
    <row r="6740" spans="1:7" x14ac:dyDescent="0.35">
      <c r="A6740" s="8" t="str">
        <f t="shared" si="223"/>
        <v>Consumo per cápita (kg ó litros por individuo)BOLLERIA DULCEDE 15 A 19 AÑOS</v>
      </c>
      <c r="C6740" s="8">
        <v>0</v>
      </c>
      <c r="D6740" t="s">
        <v>156</v>
      </c>
      <c r="E6740" s="24">
        <v>0.62181852704394203</v>
      </c>
      <c r="F6740" s="24">
        <v>0.67433381662165404</v>
      </c>
      <c r="G6740" s="24">
        <v>0.64008208208041895</v>
      </c>
    </row>
    <row r="6741" spans="1:7" x14ac:dyDescent="0.35">
      <c r="A6741" s="8" t="str">
        <f t="shared" si="223"/>
        <v>Consumo per cápita (kg ó litros por individuo)BOLLERIA DULCEDE 20 A 24 AÑOS</v>
      </c>
      <c r="C6741" s="8">
        <v>0</v>
      </c>
      <c r="D6741" t="s">
        <v>157</v>
      </c>
      <c r="E6741" s="24">
        <v>0.57297824856003399</v>
      </c>
      <c r="F6741" s="24">
        <v>0.41326058212879402</v>
      </c>
      <c r="G6741" s="24">
        <v>0.73468271774440397</v>
      </c>
    </row>
    <row r="6742" spans="1:7" x14ac:dyDescent="0.35">
      <c r="A6742" s="8" t="str">
        <f t="shared" si="223"/>
        <v>Consumo per cápita (kg ó litros por individuo)BOLLERIA DULCEDE 25 A 34 AÑOS</v>
      </c>
      <c r="C6742" s="8">
        <v>0</v>
      </c>
      <c r="D6742" t="s">
        <v>158</v>
      </c>
      <c r="E6742" s="24">
        <v>0.73979914185113904</v>
      </c>
      <c r="F6742" s="24">
        <v>0.64183390095411497</v>
      </c>
      <c r="G6742" s="24">
        <v>0.57490275404094604</v>
      </c>
    </row>
    <row r="6743" spans="1:7" x14ac:dyDescent="0.35">
      <c r="A6743" s="8" t="str">
        <f t="shared" si="223"/>
        <v>Consumo per cápita (kg ó litros por individuo)BOLLERIA DULCEDE 35 A 49 AÑOS</v>
      </c>
      <c r="C6743" s="8">
        <v>0</v>
      </c>
      <c r="D6743" t="s">
        <v>159</v>
      </c>
      <c r="E6743" s="24">
        <v>1.19446572591692</v>
      </c>
      <c r="F6743" s="24">
        <v>1.0221668499884899</v>
      </c>
      <c r="G6743" s="24">
        <v>0.85581696723772605</v>
      </c>
    </row>
    <row r="6744" spans="1:7" x14ac:dyDescent="0.35">
      <c r="A6744" s="8" t="str">
        <f t="shared" si="223"/>
        <v>Consumo per cápita (kg ó litros por individuo)BOLLERIA DULCEDE 50 A 59 AÑOS</v>
      </c>
      <c r="C6744" s="8">
        <v>0</v>
      </c>
      <c r="D6744" t="s">
        <v>160</v>
      </c>
      <c r="E6744" s="24">
        <v>1.85485730068558</v>
      </c>
      <c r="F6744" s="24">
        <v>1.8695305525706301</v>
      </c>
      <c r="G6744" s="24">
        <v>1.6927343819506</v>
      </c>
    </row>
    <row r="6745" spans="1:7" x14ac:dyDescent="0.35">
      <c r="A6745" s="8" t="str">
        <f t="shared" si="223"/>
        <v>Consumo per cápita (kg ó litros por individuo)BOLLERIA DULCEDE 60 A 75 AÑOS</v>
      </c>
      <c r="C6745" s="8">
        <v>0</v>
      </c>
      <c r="D6745" t="s">
        <v>161</v>
      </c>
      <c r="E6745" s="24">
        <v>2.0583867132834399</v>
      </c>
      <c r="F6745" s="24">
        <v>2.08455974633394</v>
      </c>
      <c r="G6745" s="24">
        <v>2.0345238391784601</v>
      </c>
    </row>
    <row r="6746" spans="1:7" x14ac:dyDescent="0.35">
      <c r="A6746" s="8" t="str">
        <f t="shared" si="223"/>
        <v>Consumo per cápita (kg ó litros por individuo)BOLLERIA DULCENIVEL ALTO</v>
      </c>
      <c r="C6746" s="8">
        <v>0</v>
      </c>
      <c r="D6746" t="s">
        <v>245</v>
      </c>
      <c r="E6746" s="24">
        <v>1.3376915763052999</v>
      </c>
      <c r="F6746" s="24">
        <v>1.1799939060374001</v>
      </c>
      <c r="G6746" s="24">
        <v>1.1751468120039701</v>
      </c>
    </row>
    <row r="6747" spans="1:7" x14ac:dyDescent="0.35">
      <c r="A6747" s="8" t="str">
        <f t="shared" si="223"/>
        <v>Consumo per cápita (kg ó litros por individuo)BOLLERIA DULCENIVEL MEDIO ALTO</v>
      </c>
      <c r="C6747" s="8">
        <v>0</v>
      </c>
      <c r="D6747" t="s">
        <v>246</v>
      </c>
      <c r="E6747" s="24">
        <v>1.1762790975484201</v>
      </c>
      <c r="F6747" s="24">
        <v>1.2195332979764899</v>
      </c>
      <c r="G6747" s="24">
        <v>1.0682491452395899</v>
      </c>
    </row>
    <row r="6748" spans="1:7" x14ac:dyDescent="0.35">
      <c r="A6748" s="8" t="str">
        <f t="shared" si="223"/>
        <v>Consumo per cápita (kg ó litros por individuo)BOLLERIA DULCENIVEL MEDIO</v>
      </c>
      <c r="C6748" s="8">
        <v>0</v>
      </c>
      <c r="D6748" t="s">
        <v>247</v>
      </c>
      <c r="E6748" s="24">
        <v>1.44911122808142</v>
      </c>
      <c r="F6748" s="24">
        <v>1.1835606947110799</v>
      </c>
      <c r="G6748" s="24">
        <v>1.170738636412</v>
      </c>
    </row>
    <row r="6749" spans="1:7" x14ac:dyDescent="0.35">
      <c r="A6749" s="8" t="str">
        <f t="shared" si="223"/>
        <v>Consumo per cápita (kg ó litros por individuo)BOLLERIA DULCENIVEL MEDIO BAJO</v>
      </c>
      <c r="C6749" s="8">
        <v>0</v>
      </c>
      <c r="D6749" t="s">
        <v>248</v>
      </c>
      <c r="E6749" s="24">
        <v>1.11333180252349</v>
      </c>
      <c r="F6749" s="24">
        <v>1.48422425562676</v>
      </c>
      <c r="G6749" s="24">
        <v>1.2919995758323699</v>
      </c>
    </row>
    <row r="6750" spans="1:7" x14ac:dyDescent="0.35">
      <c r="A6750" s="8" t="str">
        <f t="shared" si="223"/>
        <v>Consumo per cápita (kg ó litros por individuo)BOLLERIA DULCENIVEL BAJO</v>
      </c>
      <c r="C6750" s="8">
        <v>0</v>
      </c>
      <c r="D6750" t="s">
        <v>249</v>
      </c>
      <c r="E6750" s="24">
        <v>1.6399666558762001</v>
      </c>
      <c r="F6750" s="24">
        <v>1.54869928923244</v>
      </c>
      <c r="G6750" s="24">
        <v>1.4343075086106101</v>
      </c>
    </row>
    <row r="6751" spans="1:7" x14ac:dyDescent="0.35">
      <c r="A6751" s="8" t="str">
        <f t="shared" si="223"/>
        <v>Consumo per cápita (kg ó litros por individuo)BOLLERIA DULCEHOMBRE</v>
      </c>
      <c r="C6751" s="8">
        <v>0</v>
      </c>
      <c r="D6751" t="s">
        <v>166</v>
      </c>
      <c r="E6751" s="24">
        <v>1.1755956292915599</v>
      </c>
      <c r="F6751" s="24">
        <v>1.1721315701961701</v>
      </c>
      <c r="G6751" s="24">
        <v>1.14342588337771</v>
      </c>
    </row>
    <row r="6752" spans="1:7" x14ac:dyDescent="0.35">
      <c r="A6752" s="8" t="str">
        <f t="shared" si="223"/>
        <v>Consumo per cápita (kg ó litros por individuo)BOLLERIA DULCEMUJER</v>
      </c>
      <c r="C6752" s="8">
        <v>0</v>
      </c>
      <c r="D6752" t="s">
        <v>167</v>
      </c>
      <c r="E6752" s="24">
        <v>1.57431250567729</v>
      </c>
      <c r="F6752" s="24">
        <v>1.4548730908602501</v>
      </c>
      <c r="G6752" s="24">
        <v>1.3212203607811399</v>
      </c>
    </row>
    <row r="6753" spans="1:7" x14ac:dyDescent="0.35">
      <c r="A6753" s="8" t="str">
        <f t="shared" ref="A6753:A6782" si="224">$I$4683&amp;$C$6753&amp;D6753</f>
        <v>Consumo per cápita (kg ó litros por individuo)PAL.PAN+BARRIT+TORTITT.ESPAÑA</v>
      </c>
      <c r="C6753" s="8" t="s">
        <v>278</v>
      </c>
      <c r="D6753" t="s">
        <v>138</v>
      </c>
      <c r="E6753" s="24">
        <v>6.8566974168912095E-2</v>
      </c>
      <c r="F6753" s="24">
        <v>7.3158383720864695E-2</v>
      </c>
      <c r="G6753" s="24">
        <v>6.2317141342005097E-2</v>
      </c>
    </row>
    <row r="6754" spans="1:7" x14ac:dyDescent="0.35">
      <c r="A6754" s="8" t="str">
        <f t="shared" si="224"/>
        <v>Consumo per cápita (kg ó litros por individuo)PAL.PAN+BARRIT+TORTITBCN AM</v>
      </c>
      <c r="C6754" s="8">
        <v>0</v>
      </c>
      <c r="D6754" t="s">
        <v>140</v>
      </c>
      <c r="E6754" s="24">
        <v>0.13607164717267201</v>
      </c>
      <c r="F6754" s="24">
        <v>9.3720910836170596E-2</v>
      </c>
      <c r="G6754" s="24">
        <v>7.4779448686692798E-2</v>
      </c>
    </row>
    <row r="6755" spans="1:7" x14ac:dyDescent="0.35">
      <c r="A6755" s="8" t="str">
        <f t="shared" si="224"/>
        <v>Consumo per cápita (kg ó litros por individuo)PAL.PAN+BARRIT+TORTITREST.CAT ARAGON</v>
      </c>
      <c r="C6755" s="8">
        <v>0</v>
      </c>
      <c r="D6755" t="s">
        <v>141</v>
      </c>
      <c r="E6755" s="24">
        <v>7.1018713851668594E-2</v>
      </c>
      <c r="F6755" s="24">
        <v>8.6899477392183205E-2</v>
      </c>
      <c r="G6755" s="24">
        <v>7.6434191038599594E-2</v>
      </c>
    </row>
    <row r="6756" spans="1:7" x14ac:dyDescent="0.35">
      <c r="A6756" s="8" t="str">
        <f t="shared" si="224"/>
        <v>Consumo per cápita (kg ó litros por individuo)PAL.PAN+BARRIT+TORTITLEVANTE</v>
      </c>
      <c r="C6756" s="8">
        <v>0</v>
      </c>
      <c r="D6756" t="s">
        <v>142</v>
      </c>
      <c r="E6756" s="24">
        <v>8.9642610298977202E-2</v>
      </c>
      <c r="F6756" s="24">
        <v>7.4727020460447199E-2</v>
      </c>
      <c r="G6756" s="24">
        <v>6.5539917014857105E-2</v>
      </c>
    </row>
    <row r="6757" spans="1:7" x14ac:dyDescent="0.35">
      <c r="A6757" s="8" t="str">
        <f t="shared" si="224"/>
        <v>Consumo per cápita (kg ó litros por individuo)PAL.PAN+BARRIT+TORTITANDALUCIA</v>
      </c>
      <c r="C6757" s="8">
        <v>0</v>
      </c>
      <c r="D6757" t="s">
        <v>143</v>
      </c>
      <c r="E6757" s="24">
        <v>6.8591341043828705E-2</v>
      </c>
      <c r="F6757" s="24">
        <v>7.5894613201786101E-2</v>
      </c>
      <c r="G6757" s="24">
        <v>7.3083201306274395E-2</v>
      </c>
    </row>
    <row r="6758" spans="1:7" x14ac:dyDescent="0.35">
      <c r="A6758" s="8" t="str">
        <f t="shared" si="224"/>
        <v>Consumo per cápita (kg ó litros por individuo)PAL.PAN+BARRIT+TORTITMDD AM</v>
      </c>
      <c r="C6758" s="8">
        <v>0</v>
      </c>
      <c r="D6758" t="s">
        <v>144</v>
      </c>
      <c r="E6758" s="24">
        <v>4.6453595596672198E-2</v>
      </c>
      <c r="F6758" s="24">
        <v>7.1625682574240596E-2</v>
      </c>
      <c r="G6758" s="24">
        <v>5.6832172316558703E-2</v>
      </c>
    </row>
    <row r="6759" spans="1:7" x14ac:dyDescent="0.35">
      <c r="A6759" s="8" t="str">
        <f t="shared" si="224"/>
        <v>Consumo per cápita (kg ó litros por individuo)PAL.PAN+BARRIT+TORTITRTO CENTRO</v>
      </c>
      <c r="C6759" s="8">
        <v>0</v>
      </c>
      <c r="D6759" t="s">
        <v>145</v>
      </c>
      <c r="E6759" s="24">
        <v>4.7032943377890102E-2</v>
      </c>
      <c r="F6759" s="24">
        <v>4.5039850876980203E-2</v>
      </c>
      <c r="G6759" s="24">
        <v>4.8295175749387999E-2</v>
      </c>
    </row>
    <row r="6760" spans="1:7" x14ac:dyDescent="0.35">
      <c r="A6760" s="8" t="str">
        <f t="shared" si="224"/>
        <v>Consumo per cápita (kg ó litros por individuo)PAL.PAN+BARRIT+TORTITNORTE-CENTRO</v>
      </c>
      <c r="C6760" s="8">
        <v>0</v>
      </c>
      <c r="D6760" t="s">
        <v>146</v>
      </c>
      <c r="E6760" s="24">
        <v>4.5982989766903501E-2</v>
      </c>
      <c r="F6760" s="24">
        <v>7.6356698357425007E-2</v>
      </c>
      <c r="G6760" s="24">
        <v>4.8245752008331803E-2</v>
      </c>
    </row>
    <row r="6761" spans="1:7" x14ac:dyDescent="0.35">
      <c r="A6761" s="8" t="str">
        <f t="shared" si="224"/>
        <v>Consumo per cápita (kg ó litros por individuo)PAL.PAN+BARRIT+TORTITNOROESTE</v>
      </c>
      <c r="C6761" s="8">
        <v>0</v>
      </c>
      <c r="D6761" t="s">
        <v>147</v>
      </c>
      <c r="E6761" s="24">
        <v>3.6646963159608199E-2</v>
      </c>
      <c r="F6761" s="24">
        <v>5.1520434126763701E-2</v>
      </c>
      <c r="G6761" s="24">
        <v>3.56706702348649E-2</v>
      </c>
    </row>
    <row r="6762" spans="1:7" x14ac:dyDescent="0.35">
      <c r="A6762" s="8" t="str">
        <f t="shared" si="224"/>
        <v>Consumo per cápita (kg ó litros por individuo)PAL.PAN+BARRIT+TORTIT&lt;2MIL</v>
      </c>
      <c r="C6762" s="8">
        <v>0</v>
      </c>
      <c r="D6762" t="s">
        <v>148</v>
      </c>
      <c r="E6762" s="24">
        <v>4.9220402602342797E-2</v>
      </c>
      <c r="F6762" s="24">
        <v>4.4948809618585703E-2</v>
      </c>
      <c r="G6762" s="24">
        <v>4.9674790589429002E-2</v>
      </c>
    </row>
    <row r="6763" spans="1:7" x14ac:dyDescent="0.35">
      <c r="A6763" s="8" t="str">
        <f t="shared" si="224"/>
        <v>Consumo per cápita (kg ó litros por individuo)PAL.PAN+BARRIT+TORTIT2-5MIL</v>
      </c>
      <c r="C6763" s="8">
        <v>0</v>
      </c>
      <c r="D6763" t="s">
        <v>149</v>
      </c>
      <c r="E6763" s="24">
        <v>2.1585256781455099E-2</v>
      </c>
      <c r="F6763" s="24">
        <v>2.3152676205260798E-2</v>
      </c>
      <c r="G6763" s="24">
        <v>2.3233145407346101E-2</v>
      </c>
    </row>
    <row r="6764" spans="1:7" x14ac:dyDescent="0.35">
      <c r="A6764" s="8" t="str">
        <f t="shared" si="224"/>
        <v>Consumo per cápita (kg ó litros por individuo)PAL.PAN+BARRIT+TORTIT5-10MIL</v>
      </c>
      <c r="C6764" s="8">
        <v>0</v>
      </c>
      <c r="D6764" t="s">
        <v>150</v>
      </c>
      <c r="E6764" s="24">
        <v>4.71206511485198E-2</v>
      </c>
      <c r="F6764" s="24">
        <v>3.2338972707688499E-2</v>
      </c>
      <c r="G6764" s="24">
        <v>3.9789003880865502E-2</v>
      </c>
    </row>
    <row r="6765" spans="1:7" x14ac:dyDescent="0.35">
      <c r="A6765" s="8" t="str">
        <f t="shared" si="224"/>
        <v>Consumo per cápita (kg ó litros por individuo)PAL.PAN+BARRIT+TORTIT10-30MIL</v>
      </c>
      <c r="C6765" s="8">
        <v>0</v>
      </c>
      <c r="D6765" t="s">
        <v>151</v>
      </c>
      <c r="E6765" s="24">
        <v>8.6404738209835005E-2</v>
      </c>
      <c r="F6765" s="24">
        <v>8.2532777223879694E-2</v>
      </c>
      <c r="G6765" s="24">
        <v>5.7088838943658203E-2</v>
      </c>
    </row>
    <row r="6766" spans="1:7" x14ac:dyDescent="0.35">
      <c r="A6766" s="8" t="str">
        <f t="shared" si="224"/>
        <v>Consumo per cápita (kg ó litros por individuo)PAL.PAN+BARRIT+TORTIT30-100MIL</v>
      </c>
      <c r="C6766" s="8">
        <v>0</v>
      </c>
      <c r="D6766" t="s">
        <v>152</v>
      </c>
      <c r="E6766" s="24">
        <v>6.9128551888930301E-2</v>
      </c>
      <c r="F6766" s="24">
        <v>9.2029847772795506E-2</v>
      </c>
      <c r="G6766" s="24">
        <v>5.70036188160628E-2</v>
      </c>
    </row>
    <row r="6767" spans="1:7" x14ac:dyDescent="0.35">
      <c r="A6767" s="8" t="str">
        <f t="shared" si="224"/>
        <v>Consumo per cápita (kg ó litros por individuo)PAL.PAN+BARRIT+TORTIT100-200MIL</v>
      </c>
      <c r="C6767" s="8">
        <v>0</v>
      </c>
      <c r="D6767" t="s">
        <v>153</v>
      </c>
      <c r="E6767" s="24">
        <v>5.6415622874744102E-2</v>
      </c>
      <c r="F6767" s="24">
        <v>6.3198871380337904E-2</v>
      </c>
      <c r="G6767" s="24">
        <v>4.9165930413879198E-2</v>
      </c>
    </row>
    <row r="6768" spans="1:7" x14ac:dyDescent="0.35">
      <c r="A6768" s="8" t="str">
        <f t="shared" si="224"/>
        <v>Consumo per cápita (kg ó litros por individuo)PAL.PAN+BARRIT+TORTIT200-500MIL</v>
      </c>
      <c r="C6768" s="8">
        <v>0</v>
      </c>
      <c r="D6768" t="s">
        <v>154</v>
      </c>
      <c r="E6768" s="24">
        <v>8.8823633868373594E-2</v>
      </c>
      <c r="F6768" s="24">
        <v>8.2934169542327907E-2</v>
      </c>
      <c r="G6768" s="24">
        <v>6.1063419798130403E-2</v>
      </c>
    </row>
    <row r="6769" spans="1:7" x14ac:dyDescent="0.35">
      <c r="A6769" s="8" t="str">
        <f t="shared" si="224"/>
        <v>Consumo per cápita (kg ó litros por individuo)PAL.PAN+BARRIT+TORTIT&gt;500MIL</v>
      </c>
      <c r="C6769" s="8">
        <v>0</v>
      </c>
      <c r="D6769" t="s">
        <v>155</v>
      </c>
      <c r="E6769" s="24">
        <v>7.5757156204568701E-2</v>
      </c>
      <c r="F6769" s="24">
        <v>8.8020830404509295E-2</v>
      </c>
      <c r="G6769" s="24">
        <v>0.113346253425593</v>
      </c>
    </row>
    <row r="6770" spans="1:7" x14ac:dyDescent="0.35">
      <c r="A6770" s="8" t="str">
        <f t="shared" si="224"/>
        <v>Consumo per cápita (kg ó litros por individuo)PAL.PAN+BARRIT+TORTITDE 15 A 19 AÑOS</v>
      </c>
      <c r="C6770" s="8">
        <v>0</v>
      </c>
      <c r="D6770" t="s">
        <v>156</v>
      </c>
      <c r="E6770" s="24">
        <v>5.7558674566666697E-2</v>
      </c>
      <c r="F6770" s="24">
        <v>4.7428717836070999E-2</v>
      </c>
      <c r="G6770" s="24">
        <v>2.07421157761092E-2</v>
      </c>
    </row>
    <row r="6771" spans="1:7" x14ac:dyDescent="0.35">
      <c r="A6771" s="8" t="str">
        <f t="shared" si="224"/>
        <v>Consumo per cápita (kg ó litros por individuo)PAL.PAN+BARRIT+TORTITDE 20 A 24 AÑOS</v>
      </c>
      <c r="C6771" s="8">
        <v>0</v>
      </c>
      <c r="D6771" t="s">
        <v>157</v>
      </c>
      <c r="E6771" s="24">
        <v>3.5741931522864999E-2</v>
      </c>
      <c r="F6771" s="24">
        <v>4.71021273526454E-2</v>
      </c>
      <c r="G6771" s="24">
        <v>5.87967867867513E-2</v>
      </c>
    </row>
    <row r="6772" spans="1:7" x14ac:dyDescent="0.35">
      <c r="A6772" s="8" t="str">
        <f t="shared" si="224"/>
        <v>Consumo per cápita (kg ó litros por individuo)PAL.PAN+BARRIT+TORTITDE 25 A 34 AÑOS</v>
      </c>
      <c r="C6772" s="8">
        <v>0</v>
      </c>
      <c r="D6772" t="s">
        <v>158</v>
      </c>
      <c r="E6772" s="24">
        <v>4.8150690285486297E-2</v>
      </c>
      <c r="F6772" s="24">
        <v>5.2756319824161797E-2</v>
      </c>
      <c r="G6772" s="24">
        <v>2.8554755589941899E-2</v>
      </c>
    </row>
    <row r="6773" spans="1:7" x14ac:dyDescent="0.35">
      <c r="A6773" s="8" t="str">
        <f t="shared" si="224"/>
        <v>Consumo per cápita (kg ó litros por individuo)PAL.PAN+BARRIT+TORTITDE 35 A 49 AÑOS</v>
      </c>
      <c r="C6773" s="8">
        <v>0</v>
      </c>
      <c r="D6773" t="s">
        <v>159</v>
      </c>
      <c r="E6773" s="24">
        <v>5.8349224339998999E-2</v>
      </c>
      <c r="F6773" s="24">
        <v>5.1604601989162099E-2</v>
      </c>
      <c r="G6773" s="24">
        <v>4.3879970540508101E-2</v>
      </c>
    </row>
    <row r="6774" spans="1:7" x14ac:dyDescent="0.35">
      <c r="A6774" s="8" t="str">
        <f t="shared" si="224"/>
        <v>Consumo per cápita (kg ó litros por individuo)PAL.PAN+BARRIT+TORTITDE 50 A 59 AÑOS</v>
      </c>
      <c r="C6774" s="8">
        <v>0</v>
      </c>
      <c r="D6774" t="s">
        <v>160</v>
      </c>
      <c r="E6774" s="24">
        <v>9.9773009017965097E-2</v>
      </c>
      <c r="F6774" s="24">
        <v>6.54729282726976E-2</v>
      </c>
      <c r="G6774" s="24">
        <v>6.4710511427445203E-2</v>
      </c>
    </row>
    <row r="6775" spans="1:7" x14ac:dyDescent="0.35">
      <c r="A6775" s="8" t="str">
        <f t="shared" si="224"/>
        <v>Consumo per cápita (kg ó litros por individuo)PAL.PAN+BARRIT+TORTITDE 60 A 75 AÑOS</v>
      </c>
      <c r="C6775" s="8">
        <v>0</v>
      </c>
      <c r="D6775" t="s">
        <v>161</v>
      </c>
      <c r="E6775" s="24">
        <v>8.0517244421890496E-2</v>
      </c>
      <c r="F6775" s="24">
        <v>0.13521074922180901</v>
      </c>
      <c r="G6775" s="24">
        <v>0.11729496090804201</v>
      </c>
    </row>
    <row r="6776" spans="1:7" x14ac:dyDescent="0.35">
      <c r="A6776" s="8" t="str">
        <f t="shared" si="224"/>
        <v>Consumo per cápita (kg ó litros por individuo)PAL.PAN+BARRIT+TORTITNIVEL ALTO</v>
      </c>
      <c r="C6776" s="8">
        <v>0</v>
      </c>
      <c r="D6776" t="s">
        <v>245</v>
      </c>
      <c r="E6776" s="24">
        <v>7.1755628506452895E-2</v>
      </c>
      <c r="F6776" s="24">
        <v>8.7609871713931697E-2</v>
      </c>
      <c r="G6776" s="24">
        <v>5.8559364485569899E-2</v>
      </c>
    </row>
    <row r="6777" spans="1:7" x14ac:dyDescent="0.35">
      <c r="A6777" s="8" t="str">
        <f t="shared" si="224"/>
        <v>Consumo per cápita (kg ó litros por individuo)PAL.PAN+BARRIT+TORTITNIVEL MEDIO ALTO</v>
      </c>
      <c r="C6777" s="8">
        <v>0</v>
      </c>
      <c r="D6777" t="s">
        <v>246</v>
      </c>
      <c r="E6777" s="24">
        <v>6.2513112925365003E-2</v>
      </c>
      <c r="F6777" s="24">
        <v>6.35298608781487E-2</v>
      </c>
      <c r="G6777" s="24">
        <v>4.7977643915640897E-2</v>
      </c>
    </row>
    <row r="6778" spans="1:7" x14ac:dyDescent="0.35">
      <c r="A6778" s="8" t="str">
        <f t="shared" si="224"/>
        <v>Consumo per cápita (kg ó litros por individuo)PAL.PAN+BARRIT+TORTITNIVEL MEDIO</v>
      </c>
      <c r="C6778" s="8">
        <v>0</v>
      </c>
      <c r="D6778" t="s">
        <v>247</v>
      </c>
      <c r="E6778" s="24">
        <v>8.1164417226312499E-2</v>
      </c>
      <c r="F6778" s="24">
        <v>6.4649873899039006E-2</v>
      </c>
      <c r="G6778" s="24">
        <v>6.2549444220843201E-2</v>
      </c>
    </row>
    <row r="6779" spans="1:7" x14ac:dyDescent="0.35">
      <c r="A6779" s="8" t="str">
        <f t="shared" si="224"/>
        <v>Consumo per cápita (kg ó litros por individuo)PAL.PAN+BARRIT+TORTITNIVEL MEDIO BAJO</v>
      </c>
      <c r="C6779" s="8">
        <v>0</v>
      </c>
      <c r="D6779" t="s">
        <v>248</v>
      </c>
      <c r="E6779" s="24">
        <v>5.6246840998983902E-2</v>
      </c>
      <c r="F6779" s="24">
        <v>5.6209999731169802E-2</v>
      </c>
      <c r="G6779" s="24">
        <v>8.1561129793993506E-2</v>
      </c>
    </row>
    <row r="6780" spans="1:7" x14ac:dyDescent="0.35">
      <c r="A6780" s="8" t="str">
        <f t="shared" si="224"/>
        <v>Consumo per cápita (kg ó litros por individuo)PAL.PAN+BARRIT+TORTITNIVEL BAJO</v>
      </c>
      <c r="C6780" s="8">
        <v>0</v>
      </c>
      <c r="D6780" t="s">
        <v>249</v>
      </c>
      <c r="E6780" s="24">
        <v>6.3689479169794297E-2</v>
      </c>
      <c r="F6780" s="24">
        <v>8.7069002856840202E-2</v>
      </c>
      <c r="G6780" s="24">
        <v>6.2401501105507802E-2</v>
      </c>
    </row>
    <row r="6781" spans="1:7" x14ac:dyDescent="0.35">
      <c r="A6781" s="8" t="str">
        <f t="shared" si="224"/>
        <v>Consumo per cápita (kg ó litros por individuo)PAL.PAN+BARRIT+TORTITHOMBRE</v>
      </c>
      <c r="C6781" s="8">
        <v>0</v>
      </c>
      <c r="D6781" t="s">
        <v>166</v>
      </c>
      <c r="E6781" s="24">
        <v>5.1475668336226701E-2</v>
      </c>
      <c r="F6781" s="24">
        <v>5.4679453904117201E-2</v>
      </c>
      <c r="G6781" s="24">
        <v>5.0374914980037398E-2</v>
      </c>
    </row>
    <row r="6782" spans="1:7" x14ac:dyDescent="0.35">
      <c r="A6782" s="8" t="str">
        <f t="shared" si="224"/>
        <v>Consumo per cápita (kg ó litros por individuo)PAL.PAN+BARRIT+TORTITMUJER</v>
      </c>
      <c r="C6782" s="8">
        <v>0</v>
      </c>
      <c r="D6782" t="s">
        <v>167</v>
      </c>
      <c r="E6782" s="24">
        <v>8.5454574345630002E-2</v>
      </c>
      <c r="F6782" s="24">
        <v>9.1400150948705697E-2</v>
      </c>
      <c r="G6782" s="24">
        <v>7.4137009459389003E-2</v>
      </c>
    </row>
    <row r="6783" spans="1:7" x14ac:dyDescent="0.35">
      <c r="A6783" s="8" t="str">
        <f t="shared" ref="A6783:A6812" si="225">$I$4683&amp;$C$6783&amp;D6783</f>
        <v>Consumo per cápita (kg ó litros por individuo)PALITOS PANT.ESPAÑA</v>
      </c>
      <c r="C6783" s="8" t="s">
        <v>279</v>
      </c>
      <c r="D6783" t="s">
        <v>138</v>
      </c>
      <c r="E6783" s="24">
        <v>4.2443168163455197E-2</v>
      </c>
      <c r="F6783" s="24">
        <v>4.6852434265547201E-2</v>
      </c>
      <c r="G6783" s="24">
        <v>4.4140224313657099E-2</v>
      </c>
    </row>
    <row r="6784" spans="1:7" x14ac:dyDescent="0.35">
      <c r="A6784" s="8" t="str">
        <f t="shared" si="225"/>
        <v>Consumo per cápita (kg ó litros por individuo)PALITOS PANBCN AM</v>
      </c>
      <c r="C6784" s="8">
        <v>0</v>
      </c>
      <c r="D6784" t="s">
        <v>140</v>
      </c>
      <c r="E6784" s="24">
        <v>7.8263490989476894E-2</v>
      </c>
      <c r="F6784" s="24">
        <v>7.5069273346413806E-2</v>
      </c>
      <c r="G6784" s="24">
        <v>5.3229864338831499E-2</v>
      </c>
    </row>
    <row r="6785" spans="1:7" x14ac:dyDescent="0.35">
      <c r="A6785" s="8" t="str">
        <f t="shared" si="225"/>
        <v>Consumo per cápita (kg ó litros por individuo)PALITOS PANREST.CAT ARAGON</v>
      </c>
      <c r="C6785" s="8">
        <v>0</v>
      </c>
      <c r="D6785" t="s">
        <v>141</v>
      </c>
      <c r="E6785" s="24">
        <v>3.9986171204918798E-2</v>
      </c>
      <c r="F6785" s="24">
        <v>4.5397591462452098E-2</v>
      </c>
      <c r="G6785" s="24">
        <v>3.3630555579392298E-2</v>
      </c>
    </row>
    <row r="6786" spans="1:7" x14ac:dyDescent="0.35">
      <c r="A6786" s="8" t="str">
        <f t="shared" si="225"/>
        <v>Consumo per cápita (kg ó litros por individuo)PALITOS PANLEVANTE</v>
      </c>
      <c r="C6786" s="8">
        <v>0</v>
      </c>
      <c r="D6786" t="s">
        <v>142</v>
      </c>
      <c r="E6786" s="24">
        <v>5.1161952547725098E-2</v>
      </c>
      <c r="F6786" s="24">
        <v>3.9157927213803498E-2</v>
      </c>
      <c r="G6786" s="24">
        <v>4.76299490229549E-2</v>
      </c>
    </row>
    <row r="6787" spans="1:7" x14ac:dyDescent="0.35">
      <c r="A6787" s="8" t="str">
        <f t="shared" si="225"/>
        <v>Consumo per cápita (kg ó litros por individuo)PALITOS PANANDALUCIA</v>
      </c>
      <c r="C6787" s="8">
        <v>0</v>
      </c>
      <c r="D6787" t="s">
        <v>143</v>
      </c>
      <c r="E6787" s="24">
        <v>6.0209023983607099E-2</v>
      </c>
      <c r="F6787" s="24">
        <v>6.3216340799781404E-2</v>
      </c>
      <c r="G6787" s="24">
        <v>6.6118265864598805E-2</v>
      </c>
    </row>
    <row r="6788" spans="1:7" x14ac:dyDescent="0.35">
      <c r="A6788" s="8" t="str">
        <f t="shared" si="225"/>
        <v>Consumo per cápita (kg ó litros por individuo)PALITOS PANMDD AM</v>
      </c>
      <c r="C6788" s="8">
        <v>0</v>
      </c>
      <c r="D6788" t="s">
        <v>144</v>
      </c>
      <c r="E6788" s="24">
        <v>2.4861665149642501E-2</v>
      </c>
      <c r="F6788" s="24">
        <v>3.8653038543401498E-2</v>
      </c>
      <c r="G6788" s="24">
        <v>3.8271753471453701E-2</v>
      </c>
    </row>
    <row r="6789" spans="1:7" x14ac:dyDescent="0.35">
      <c r="A6789" s="8" t="str">
        <f t="shared" si="225"/>
        <v>Consumo per cápita (kg ó litros por individuo)PALITOS PANRTO CENTRO</v>
      </c>
      <c r="C6789" s="8">
        <v>0</v>
      </c>
      <c r="D6789" t="s">
        <v>145</v>
      </c>
      <c r="E6789" s="24">
        <v>2.19081953081584E-2</v>
      </c>
      <c r="F6789" s="24">
        <v>2.2130846476325901E-2</v>
      </c>
      <c r="G6789" s="24">
        <v>2.7984832785627699E-2</v>
      </c>
    </row>
    <row r="6790" spans="1:7" x14ac:dyDescent="0.35">
      <c r="A6790" s="8" t="str">
        <f t="shared" si="225"/>
        <v>Consumo per cápita (kg ó litros por individuo)PALITOS PANNORTE-CENTRO</v>
      </c>
      <c r="C6790" s="8">
        <v>0</v>
      </c>
      <c r="D6790" t="s">
        <v>146</v>
      </c>
      <c r="E6790" s="24">
        <v>2.5044744229778301E-2</v>
      </c>
      <c r="F6790" s="24">
        <v>4.9474607748681697E-2</v>
      </c>
      <c r="G6790" s="24">
        <v>4.0102646082847797E-2</v>
      </c>
    </row>
    <row r="6791" spans="1:7" x14ac:dyDescent="0.35">
      <c r="A6791" s="8" t="str">
        <f t="shared" si="225"/>
        <v>Consumo per cápita (kg ó litros por individuo)PALITOS PANNOROESTE</v>
      </c>
      <c r="C6791" s="8">
        <v>0</v>
      </c>
      <c r="D6791" t="s">
        <v>147</v>
      </c>
      <c r="E6791" s="24">
        <v>1.9034602890502201E-2</v>
      </c>
      <c r="F6791" s="24">
        <v>3.18991169329296E-2</v>
      </c>
      <c r="G6791" s="24">
        <v>2.41828226075309E-2</v>
      </c>
    </row>
    <row r="6792" spans="1:7" x14ac:dyDescent="0.35">
      <c r="A6792" s="8" t="str">
        <f t="shared" si="225"/>
        <v>Consumo per cápita (kg ó litros por individuo)PALITOS PAN&lt;2MIL</v>
      </c>
      <c r="C6792" s="8">
        <v>0</v>
      </c>
      <c r="D6792" t="s">
        <v>148</v>
      </c>
      <c r="E6792" s="24">
        <v>3.01192494577666E-2</v>
      </c>
      <c r="F6792" s="24">
        <v>2.9719877353885302E-2</v>
      </c>
      <c r="G6792" s="24">
        <v>3.37127343349716E-2</v>
      </c>
    </row>
    <row r="6793" spans="1:7" x14ac:dyDescent="0.35">
      <c r="A6793" s="8" t="str">
        <f t="shared" si="225"/>
        <v>Consumo per cápita (kg ó litros por individuo)PALITOS PAN2-5MIL</v>
      </c>
      <c r="C6793" s="8">
        <v>0</v>
      </c>
      <c r="D6793" t="s">
        <v>149</v>
      </c>
      <c r="E6793" s="24">
        <v>8.8428974341597903E-3</v>
      </c>
      <c r="F6793" s="24">
        <v>1.39149980730141E-2</v>
      </c>
      <c r="G6793" s="24">
        <v>1.7242572002353601E-2</v>
      </c>
    </row>
    <row r="6794" spans="1:7" x14ac:dyDescent="0.35">
      <c r="A6794" s="8" t="str">
        <f t="shared" si="225"/>
        <v>Consumo per cápita (kg ó litros por individuo)PALITOS PAN5-10MIL</v>
      </c>
      <c r="C6794" s="8">
        <v>0</v>
      </c>
      <c r="D6794" t="s">
        <v>150</v>
      </c>
      <c r="E6794" s="24">
        <v>2.8930073263620001E-2</v>
      </c>
      <c r="F6794" s="24">
        <v>2.2954943778574301E-2</v>
      </c>
      <c r="G6794" s="24">
        <v>3.1874112894830303E-2</v>
      </c>
    </row>
    <row r="6795" spans="1:7" x14ac:dyDescent="0.35">
      <c r="A6795" s="8" t="str">
        <f t="shared" si="225"/>
        <v>Consumo per cápita (kg ó litros por individuo)PALITOS PAN10-30MIL</v>
      </c>
      <c r="C6795" s="8">
        <v>0</v>
      </c>
      <c r="D6795" t="s">
        <v>151</v>
      </c>
      <c r="E6795" s="24">
        <v>5.5805111420445301E-2</v>
      </c>
      <c r="F6795" s="24">
        <v>5.6226908316723299E-2</v>
      </c>
      <c r="G6795" s="24">
        <v>3.9673905129537702E-2</v>
      </c>
    </row>
    <row r="6796" spans="1:7" x14ac:dyDescent="0.35">
      <c r="A6796" s="8" t="str">
        <f t="shared" si="225"/>
        <v>Consumo per cápita (kg ó litros por individuo)PALITOS PAN30-100MIL</v>
      </c>
      <c r="C6796" s="8">
        <v>0</v>
      </c>
      <c r="D6796" t="s">
        <v>152</v>
      </c>
      <c r="E6796" s="24">
        <v>3.7190162079416098E-2</v>
      </c>
      <c r="F6796" s="24">
        <v>6.1502079406946901E-2</v>
      </c>
      <c r="G6796" s="24">
        <v>3.7334680467744498E-2</v>
      </c>
    </row>
    <row r="6797" spans="1:7" x14ac:dyDescent="0.35">
      <c r="A6797" s="8" t="str">
        <f t="shared" si="225"/>
        <v>Consumo per cápita (kg ó litros por individuo)PALITOS PAN100-200MIL</v>
      </c>
      <c r="C6797" s="8">
        <v>0</v>
      </c>
      <c r="D6797" t="s">
        <v>153</v>
      </c>
      <c r="E6797" s="24">
        <v>4.6506478384429797E-2</v>
      </c>
      <c r="F6797" s="24">
        <v>4.6815576973378001E-2</v>
      </c>
      <c r="G6797" s="24">
        <v>3.2495973636878603E-2</v>
      </c>
    </row>
    <row r="6798" spans="1:7" x14ac:dyDescent="0.35">
      <c r="A6798" s="8" t="str">
        <f t="shared" si="225"/>
        <v>Consumo per cápita (kg ó litros por individuo)PALITOS PAN200-500MIL</v>
      </c>
      <c r="C6798" s="8">
        <v>0</v>
      </c>
      <c r="D6798" t="s">
        <v>154</v>
      </c>
      <c r="E6798" s="24">
        <v>4.9766167803694E-2</v>
      </c>
      <c r="F6798" s="24">
        <v>4.8533164503410602E-2</v>
      </c>
      <c r="G6798" s="24">
        <v>4.3304474846752899E-2</v>
      </c>
    </row>
    <row r="6799" spans="1:7" x14ac:dyDescent="0.35">
      <c r="A6799" s="8" t="str">
        <f t="shared" si="225"/>
        <v>Consumo per cápita (kg ó litros por individuo)PALITOS PAN&gt;500MIL</v>
      </c>
      <c r="C6799" s="8">
        <v>0</v>
      </c>
      <c r="D6799" t="s">
        <v>155</v>
      </c>
      <c r="E6799" s="24">
        <v>5.0574739305400698E-2</v>
      </c>
      <c r="F6799" s="24">
        <v>4.7923844551551902E-2</v>
      </c>
      <c r="G6799" s="24">
        <v>8.4632316162883095E-2</v>
      </c>
    </row>
    <row r="6800" spans="1:7" x14ac:dyDescent="0.35">
      <c r="A6800" s="8" t="str">
        <f t="shared" si="225"/>
        <v>Consumo per cápita (kg ó litros por individuo)PALITOS PANDE 15 A 19 AÑOS</v>
      </c>
      <c r="C6800" s="8">
        <v>0</v>
      </c>
      <c r="D6800" t="s">
        <v>156</v>
      </c>
      <c r="E6800" s="24">
        <v>5.0927684461117603E-2</v>
      </c>
      <c r="F6800" s="24">
        <v>1.97470967794229E-2</v>
      </c>
      <c r="G6800" s="24">
        <v>1.08159311892037E-2</v>
      </c>
    </row>
    <row r="6801" spans="1:7" x14ac:dyDescent="0.35">
      <c r="A6801" s="8" t="str">
        <f t="shared" si="225"/>
        <v>Consumo per cápita (kg ó litros por individuo)PALITOS PANDE 20 A 24 AÑOS</v>
      </c>
      <c r="C6801" s="8">
        <v>0</v>
      </c>
      <c r="D6801" t="s">
        <v>157</v>
      </c>
      <c r="E6801" s="24">
        <v>1.7724745340628199E-2</v>
      </c>
      <c r="F6801" s="24">
        <v>2.1784561746590901E-2</v>
      </c>
      <c r="G6801" s="24">
        <v>4.54864684882825E-2</v>
      </c>
    </row>
    <row r="6802" spans="1:7" x14ac:dyDescent="0.35">
      <c r="A6802" s="8" t="str">
        <f t="shared" si="225"/>
        <v>Consumo per cápita (kg ó litros por individuo)PALITOS PANDE 25 A 34 AÑOS</v>
      </c>
      <c r="C6802" s="8">
        <v>0</v>
      </c>
      <c r="D6802" t="s">
        <v>158</v>
      </c>
      <c r="E6802" s="24">
        <v>1.49918234786165E-2</v>
      </c>
      <c r="F6802" s="24">
        <v>2.4050228130463501E-2</v>
      </c>
      <c r="G6802" s="24">
        <v>1.63745886516082E-2</v>
      </c>
    </row>
    <row r="6803" spans="1:7" x14ac:dyDescent="0.35">
      <c r="A6803" s="8" t="str">
        <f t="shared" si="225"/>
        <v>Consumo per cápita (kg ó litros por individuo)PALITOS PANDE 35 A 49 AÑOS</v>
      </c>
      <c r="C6803" s="8">
        <v>0</v>
      </c>
      <c r="D6803" t="s">
        <v>159</v>
      </c>
      <c r="E6803" s="24">
        <v>2.9960276582488898E-2</v>
      </c>
      <c r="F6803" s="24">
        <v>2.96907299412245E-2</v>
      </c>
      <c r="G6803" s="24">
        <v>2.33628569529107E-2</v>
      </c>
    </row>
    <row r="6804" spans="1:7" x14ac:dyDescent="0.35">
      <c r="A6804" s="8" t="str">
        <f t="shared" si="225"/>
        <v>Consumo per cápita (kg ó litros por individuo)PALITOS PANDE 50 A 59 AÑOS</v>
      </c>
      <c r="C6804" s="8">
        <v>0</v>
      </c>
      <c r="D6804" t="s">
        <v>160</v>
      </c>
      <c r="E6804" s="24">
        <v>6.9786050831790902E-2</v>
      </c>
      <c r="F6804" s="24">
        <v>4.3631316294504299E-2</v>
      </c>
      <c r="G6804" s="24">
        <v>4.4852937748485297E-2</v>
      </c>
    </row>
    <row r="6805" spans="1:7" x14ac:dyDescent="0.35">
      <c r="A6805" s="8" t="str">
        <f t="shared" si="225"/>
        <v>Consumo per cápita (kg ó litros por individuo)PALITOS PANDE 60 A 75 AÑOS</v>
      </c>
      <c r="C6805" s="8">
        <v>0</v>
      </c>
      <c r="D6805" t="s">
        <v>161</v>
      </c>
      <c r="E6805" s="24">
        <v>5.69247165988786E-2</v>
      </c>
      <c r="F6805" s="24">
        <v>0.1011453129575</v>
      </c>
      <c r="G6805" s="24">
        <v>9.5740667447494501E-2</v>
      </c>
    </row>
    <row r="6806" spans="1:7" x14ac:dyDescent="0.35">
      <c r="A6806" s="8" t="str">
        <f t="shared" si="225"/>
        <v>Consumo per cápita (kg ó litros por individuo)PALITOS PANNIVEL ALTO</v>
      </c>
      <c r="C6806" s="8">
        <v>0</v>
      </c>
      <c r="D6806" t="s">
        <v>245</v>
      </c>
      <c r="E6806" s="24">
        <v>4.73867404146684E-2</v>
      </c>
      <c r="F6806" s="24">
        <v>6.2508835565739093E-2</v>
      </c>
      <c r="G6806" s="24">
        <v>4.3357539101714401E-2</v>
      </c>
    </row>
    <row r="6807" spans="1:7" x14ac:dyDescent="0.35">
      <c r="A6807" s="8" t="str">
        <f t="shared" si="225"/>
        <v>Consumo per cápita (kg ó litros por individuo)PALITOS PANNIVEL MEDIO ALTO</v>
      </c>
      <c r="C6807" s="8">
        <v>0</v>
      </c>
      <c r="D6807" t="s">
        <v>246</v>
      </c>
      <c r="E6807" s="24">
        <v>4.5580684987288601E-2</v>
      </c>
      <c r="F6807" s="24">
        <v>4.8180455707893699E-2</v>
      </c>
      <c r="G6807" s="24">
        <v>3.2546488174513097E-2</v>
      </c>
    </row>
    <row r="6808" spans="1:7" x14ac:dyDescent="0.35">
      <c r="A6808" s="8" t="str">
        <f t="shared" si="225"/>
        <v>Consumo per cápita (kg ó litros por individuo)PALITOS PANNIVEL MEDIO</v>
      </c>
      <c r="C6808" s="8">
        <v>0</v>
      </c>
      <c r="D6808" t="s">
        <v>247</v>
      </c>
      <c r="E6808" s="24">
        <v>4.8012881189797303E-2</v>
      </c>
      <c r="F6808" s="24">
        <v>3.5295568256266903E-2</v>
      </c>
      <c r="G6808" s="24">
        <v>4.3689560392099099E-2</v>
      </c>
    </row>
    <row r="6809" spans="1:7" x14ac:dyDescent="0.35">
      <c r="A6809" s="8" t="str">
        <f t="shared" si="225"/>
        <v>Consumo per cápita (kg ó litros por individuo)PALITOS PANNIVEL MEDIO BAJO</v>
      </c>
      <c r="C6809" s="8">
        <v>0</v>
      </c>
      <c r="D6809" t="s">
        <v>248</v>
      </c>
      <c r="E6809" s="24">
        <v>3.8662132512482197E-2</v>
      </c>
      <c r="F6809" s="24">
        <v>2.6288004915788799E-2</v>
      </c>
      <c r="G6809" s="24">
        <v>5.3601442912408002E-2</v>
      </c>
    </row>
    <row r="6810" spans="1:7" x14ac:dyDescent="0.35">
      <c r="A6810" s="8" t="str">
        <f t="shared" si="225"/>
        <v>Consumo per cápita (kg ó litros por individuo)PALITOS PANNIVEL BAJO</v>
      </c>
      <c r="C6810" s="8">
        <v>0</v>
      </c>
      <c r="D6810" t="s">
        <v>249</v>
      </c>
      <c r="E6810" s="24">
        <v>3.1844764586301998E-2</v>
      </c>
      <c r="F6810" s="24">
        <v>5.7827476744607802E-2</v>
      </c>
      <c r="G6810" s="24">
        <v>4.6864883144443203E-2</v>
      </c>
    </row>
    <row r="6811" spans="1:7" x14ac:dyDescent="0.35">
      <c r="A6811" s="8" t="str">
        <f t="shared" si="225"/>
        <v>Consumo per cápita (kg ó litros por individuo)PALITOS PANHOMBRE</v>
      </c>
      <c r="C6811" s="8">
        <v>0</v>
      </c>
      <c r="D6811" t="s">
        <v>166</v>
      </c>
      <c r="E6811" s="24">
        <v>3.8084080019177798E-2</v>
      </c>
      <c r="F6811" s="24">
        <v>4.0753694694774099E-2</v>
      </c>
      <c r="G6811" s="24">
        <v>3.9679566570277297E-2</v>
      </c>
    </row>
    <row r="6812" spans="1:7" x14ac:dyDescent="0.35">
      <c r="A6812" s="8" t="str">
        <f t="shared" si="225"/>
        <v>Consumo per cápita (kg ó litros por individuo)PALITOS PANMUJER</v>
      </c>
      <c r="C6812" s="8">
        <v>0</v>
      </c>
      <c r="D6812" t="s">
        <v>167</v>
      </c>
      <c r="E6812" s="24">
        <v>4.6750294158848398E-2</v>
      </c>
      <c r="F6812" s="24">
        <v>5.2872902977236499E-2</v>
      </c>
      <c r="G6812" s="24">
        <v>4.8555185317560999E-2</v>
      </c>
    </row>
    <row r="6813" spans="1:7" x14ac:dyDescent="0.35">
      <c r="A6813" s="8" t="str">
        <f t="shared" ref="A6813:A6842" si="226">$I$4683&amp;$C$6813&amp;D6813</f>
        <v>Consumo per cápita (kg ó litros por individuo)TORTITAST.ESPAÑA</v>
      </c>
      <c r="C6813" s="8" t="s">
        <v>280</v>
      </c>
      <c r="D6813" t="s">
        <v>138</v>
      </c>
      <c r="E6813" s="24">
        <v>1.21429881374198E-2</v>
      </c>
      <c r="F6813" s="24">
        <v>1.15879805722144E-2</v>
      </c>
      <c r="G6813" s="24">
        <v>8.8751372135428205E-3</v>
      </c>
    </row>
    <row r="6814" spans="1:7" x14ac:dyDescent="0.35">
      <c r="A6814" s="8" t="str">
        <f t="shared" si="226"/>
        <v>Consumo per cápita (kg ó litros por individuo)TORTITASBCN AM</v>
      </c>
      <c r="C6814" s="8">
        <v>0</v>
      </c>
      <c r="D6814" t="s">
        <v>140</v>
      </c>
      <c r="E6814" s="24">
        <v>1.9399291410920502E-2</v>
      </c>
      <c r="F6814" s="24">
        <v>6.4031243747793296E-3</v>
      </c>
      <c r="G6814" s="24">
        <v>1.0781494942575499E-2</v>
      </c>
    </row>
    <row r="6815" spans="1:7" x14ac:dyDescent="0.35">
      <c r="A6815" s="8" t="str">
        <f t="shared" si="226"/>
        <v>Consumo per cápita (kg ó litros por individuo)TORTITASREST.CAT ARAGON</v>
      </c>
      <c r="C6815" s="8">
        <v>0</v>
      </c>
      <c r="D6815" t="s">
        <v>141</v>
      </c>
      <c r="E6815" s="24">
        <v>1.15897298758573E-2</v>
      </c>
      <c r="F6815" s="24">
        <v>1.6744589856122701E-2</v>
      </c>
      <c r="G6815" s="24">
        <v>1.12590206122078E-2</v>
      </c>
    </row>
    <row r="6816" spans="1:7" x14ac:dyDescent="0.35">
      <c r="A6816" s="8" t="str">
        <f t="shared" si="226"/>
        <v>Consumo per cápita (kg ó litros por individuo)TORTITASLEVANTE</v>
      </c>
      <c r="C6816" s="8">
        <v>0</v>
      </c>
      <c r="D6816" t="s">
        <v>142</v>
      </c>
      <c r="E6816" s="24">
        <v>1.44150467158294E-2</v>
      </c>
      <c r="F6816" s="24">
        <v>8.0719898012683797E-3</v>
      </c>
      <c r="G6816" s="24">
        <v>8.0138797512271601E-3</v>
      </c>
    </row>
    <row r="6817" spans="1:7" x14ac:dyDescent="0.35">
      <c r="A6817" s="8" t="str">
        <f t="shared" si="226"/>
        <v>Consumo per cápita (kg ó litros por individuo)TORTITASANDALUCIA</v>
      </c>
      <c r="C6817" s="8">
        <v>0</v>
      </c>
      <c r="D6817" t="s">
        <v>143</v>
      </c>
      <c r="E6817" s="24">
        <v>5.2223442577533597E-3</v>
      </c>
      <c r="F6817" s="24">
        <v>5.4880815154510097E-3</v>
      </c>
      <c r="G6817" s="24">
        <v>4.4039271942004901E-3</v>
      </c>
    </row>
    <row r="6818" spans="1:7" x14ac:dyDescent="0.35">
      <c r="A6818" s="8" t="str">
        <f t="shared" si="226"/>
        <v>Consumo per cápita (kg ó litros por individuo)TORTITASMDD AM</v>
      </c>
      <c r="C6818" s="8">
        <v>0</v>
      </c>
      <c r="D6818" t="s">
        <v>144</v>
      </c>
      <c r="E6818" s="24">
        <v>1.4951862783051899E-2</v>
      </c>
      <c r="F6818" s="24">
        <v>2.4576170151089E-2</v>
      </c>
      <c r="G6818" s="24">
        <v>1.2598659286328501E-2</v>
      </c>
    </row>
    <row r="6819" spans="1:7" x14ac:dyDescent="0.35">
      <c r="A6819" s="8" t="str">
        <f t="shared" si="226"/>
        <v>Consumo per cápita (kg ó litros por individuo)TORTITASRTO CENTRO</v>
      </c>
      <c r="C6819" s="8">
        <v>0</v>
      </c>
      <c r="D6819" t="s">
        <v>145</v>
      </c>
      <c r="E6819" s="24">
        <v>1.51966638285383E-2</v>
      </c>
      <c r="F6819" s="24">
        <v>8.9368072926004193E-3</v>
      </c>
      <c r="G6819" s="24">
        <v>1.39901022528432E-2</v>
      </c>
    </row>
    <row r="6820" spans="1:7" x14ac:dyDescent="0.35">
      <c r="A6820" s="8" t="str">
        <f t="shared" si="226"/>
        <v>Consumo per cápita (kg ó litros por individuo)TORTITASNORTE-CENTRO</v>
      </c>
      <c r="C6820" s="8">
        <v>0</v>
      </c>
      <c r="D6820" t="s">
        <v>146</v>
      </c>
      <c r="E6820" s="24">
        <v>9.1111702025130793E-3</v>
      </c>
      <c r="F6820" s="24">
        <v>1.54494788398713E-2</v>
      </c>
      <c r="G6820" s="24">
        <v>5.98759201286099E-3</v>
      </c>
    </row>
    <row r="6821" spans="1:7" x14ac:dyDescent="0.35">
      <c r="A6821" s="8" t="str">
        <f t="shared" si="226"/>
        <v>Consumo per cápita (kg ó litros por individuo)TORTITASNOROESTE</v>
      </c>
      <c r="C6821" s="8">
        <v>0</v>
      </c>
      <c r="D6821" t="s">
        <v>147</v>
      </c>
      <c r="E6821" s="24">
        <v>1.28081513748644E-2</v>
      </c>
      <c r="F6821" s="24">
        <v>9.0409206625602194E-3</v>
      </c>
      <c r="G6821" s="24">
        <v>6.8386744156562901E-3</v>
      </c>
    </row>
    <row r="6822" spans="1:7" x14ac:dyDescent="0.35">
      <c r="A6822" s="8" t="str">
        <f t="shared" si="226"/>
        <v>Consumo per cápita (kg ó litros por individuo)TORTITAS&lt;2MIL</v>
      </c>
      <c r="C6822" s="8">
        <v>0</v>
      </c>
      <c r="D6822" t="s">
        <v>148</v>
      </c>
      <c r="E6822" s="24">
        <v>1.45640479573322E-2</v>
      </c>
      <c r="F6822" s="24">
        <v>5.1256031837410903E-3</v>
      </c>
      <c r="G6822" s="24">
        <v>1.16053083342857E-2</v>
      </c>
    </row>
    <row r="6823" spans="1:7" x14ac:dyDescent="0.35">
      <c r="A6823" s="8" t="str">
        <f t="shared" si="226"/>
        <v>Consumo per cápita (kg ó litros por individuo)TORTITAS2-5MIL</v>
      </c>
      <c r="C6823" s="8">
        <v>0</v>
      </c>
      <c r="D6823" t="s">
        <v>149</v>
      </c>
      <c r="E6823" s="24">
        <v>8.5412995442661899E-3</v>
      </c>
      <c r="F6823" s="24">
        <v>7.4081949433792201E-3</v>
      </c>
      <c r="G6823" s="24">
        <v>3.3987643349410301E-3</v>
      </c>
    </row>
    <row r="6824" spans="1:7" x14ac:dyDescent="0.35">
      <c r="A6824" s="8" t="str">
        <f t="shared" si="226"/>
        <v>Consumo per cápita (kg ó litros por individuo)TORTITAS5-10MIL</v>
      </c>
      <c r="C6824" s="8">
        <v>0</v>
      </c>
      <c r="D6824" t="s">
        <v>150</v>
      </c>
      <c r="E6824" s="24">
        <v>1.29225000006594E-2</v>
      </c>
      <c r="F6824" s="24">
        <v>3.6083528236721999E-3</v>
      </c>
      <c r="G6824" s="24">
        <v>4.5123142564641996E-3</v>
      </c>
    </row>
    <row r="6825" spans="1:7" x14ac:dyDescent="0.35">
      <c r="A6825" s="8" t="str">
        <f t="shared" si="226"/>
        <v>Consumo per cápita (kg ó litros por individuo)TORTITAS10-30MIL</v>
      </c>
      <c r="C6825" s="8">
        <v>0</v>
      </c>
      <c r="D6825" t="s">
        <v>151</v>
      </c>
      <c r="E6825" s="24">
        <v>1.1951670551863899E-2</v>
      </c>
      <c r="F6825" s="24">
        <v>7.7292471994122097E-3</v>
      </c>
      <c r="G6825" s="24">
        <v>1.18135993527137E-2</v>
      </c>
    </row>
    <row r="6826" spans="1:7" x14ac:dyDescent="0.35">
      <c r="A6826" s="8" t="str">
        <f t="shared" si="226"/>
        <v>Consumo per cápita (kg ó litros por individuo)TORTITAS30-100MIL</v>
      </c>
      <c r="C6826" s="8">
        <v>0</v>
      </c>
      <c r="D6826" t="s">
        <v>152</v>
      </c>
      <c r="E6826" s="24">
        <v>8.7721023996058505E-3</v>
      </c>
      <c r="F6826" s="24">
        <v>8.4507911849679394E-3</v>
      </c>
      <c r="G6826" s="24">
        <v>5.1485108097501604E-3</v>
      </c>
    </row>
    <row r="6827" spans="1:7" x14ac:dyDescent="0.35">
      <c r="A6827" s="8" t="str">
        <f t="shared" si="226"/>
        <v>Consumo per cápita (kg ó litros por individuo)TORTITAS100-200MIL</v>
      </c>
      <c r="C6827" s="8">
        <v>0</v>
      </c>
      <c r="D6827" t="s">
        <v>153</v>
      </c>
      <c r="E6827" s="24">
        <v>6.7398270400058696E-3</v>
      </c>
      <c r="F6827" s="24">
        <v>4.7281015224113401E-3</v>
      </c>
      <c r="G6827" s="24">
        <v>1.08209043865162E-2</v>
      </c>
    </row>
    <row r="6828" spans="1:7" x14ac:dyDescent="0.35">
      <c r="A6828" s="8" t="str">
        <f t="shared" si="226"/>
        <v>Consumo per cápita (kg ó litros por individuo)TORTITAS200-500MIL</v>
      </c>
      <c r="C6828" s="8">
        <v>0</v>
      </c>
      <c r="D6828" t="s">
        <v>154</v>
      </c>
      <c r="E6828" s="24">
        <v>1.97914725425038E-2</v>
      </c>
      <c r="F6828" s="24">
        <v>1.51987679993745E-2</v>
      </c>
      <c r="G6828" s="24">
        <v>9.2854069962474001E-3</v>
      </c>
    </row>
    <row r="6829" spans="1:7" x14ac:dyDescent="0.35">
      <c r="A6829" s="8" t="str">
        <f t="shared" si="226"/>
        <v>Consumo per cápita (kg ó litros por individuo)TORTITAS&gt;500MIL</v>
      </c>
      <c r="C6829" s="8">
        <v>0</v>
      </c>
      <c r="D6829" t="s">
        <v>155</v>
      </c>
      <c r="E6829" s="24">
        <v>1.3948781345708299E-2</v>
      </c>
      <c r="F6829" s="24">
        <v>2.90311462961645E-2</v>
      </c>
      <c r="G6829" s="24">
        <v>1.20323039303323E-2</v>
      </c>
    </row>
    <row r="6830" spans="1:7" x14ac:dyDescent="0.35">
      <c r="A6830" s="8" t="str">
        <f t="shared" si="226"/>
        <v>Consumo per cápita (kg ó litros por individuo)TORTITASDE 15 A 19 AÑOS</v>
      </c>
      <c r="C6830" s="8">
        <v>0</v>
      </c>
      <c r="D6830" t="s">
        <v>156</v>
      </c>
      <c r="E6830" s="24">
        <v>4.2763108878323096E-3</v>
      </c>
      <c r="F6830" s="24">
        <v>1.9396182269840901E-2</v>
      </c>
      <c r="G6830" s="24">
        <v>7.1474245712294798E-3</v>
      </c>
    </row>
    <row r="6831" spans="1:7" x14ac:dyDescent="0.35">
      <c r="A6831" s="8" t="str">
        <f t="shared" si="226"/>
        <v>Consumo per cápita (kg ó litros por individuo)TORTITASDE 20 A 24 AÑOS</v>
      </c>
      <c r="C6831" s="8">
        <v>0</v>
      </c>
      <c r="D6831" t="s">
        <v>157</v>
      </c>
      <c r="E6831" s="24">
        <v>1.28555918216027E-2</v>
      </c>
      <c r="F6831" s="24">
        <v>1.62704563516529E-2</v>
      </c>
      <c r="G6831" s="24">
        <v>9.2477736758474396E-3</v>
      </c>
    </row>
    <row r="6832" spans="1:7" x14ac:dyDescent="0.35">
      <c r="A6832" s="8" t="str">
        <f t="shared" si="226"/>
        <v>Consumo per cápita (kg ó litros por individuo)TORTITASDE 25 A 34 AÑOS</v>
      </c>
      <c r="C6832" s="8">
        <v>0</v>
      </c>
      <c r="D6832" t="s">
        <v>158</v>
      </c>
      <c r="E6832" s="24">
        <v>9.6371437186491792E-3</v>
      </c>
      <c r="F6832" s="24">
        <v>8.3076668985590692E-3</v>
      </c>
      <c r="G6832" s="24">
        <v>7.9414585874363203E-3</v>
      </c>
    </row>
    <row r="6833" spans="1:7" x14ac:dyDescent="0.35">
      <c r="A6833" s="8" t="str">
        <f t="shared" si="226"/>
        <v>Consumo per cápita (kg ó litros por individuo)TORTITASDE 35 A 49 AÑOS</v>
      </c>
      <c r="C6833" s="8">
        <v>0</v>
      </c>
      <c r="D6833" t="s">
        <v>159</v>
      </c>
      <c r="E6833" s="24">
        <v>1.34118094665926E-2</v>
      </c>
      <c r="F6833" s="24">
        <v>9.1795900420022208E-3</v>
      </c>
      <c r="G6833" s="24">
        <v>5.8537393698674797E-3</v>
      </c>
    </row>
    <row r="6834" spans="1:7" x14ac:dyDescent="0.35">
      <c r="A6834" s="8" t="str">
        <f t="shared" si="226"/>
        <v>Consumo per cápita (kg ó litros por individuo)TORTITASDE 50 A 59 AÑOS</v>
      </c>
      <c r="C6834" s="8">
        <v>0</v>
      </c>
      <c r="D6834" t="s">
        <v>160</v>
      </c>
      <c r="E6834" s="24">
        <v>1.6518953025687601E-2</v>
      </c>
      <c r="F6834" s="24">
        <v>9.3802317965214696E-3</v>
      </c>
      <c r="G6834" s="24">
        <v>7.6931334443046699E-3</v>
      </c>
    </row>
    <row r="6835" spans="1:7" x14ac:dyDescent="0.35">
      <c r="A6835" s="8" t="str">
        <f t="shared" si="226"/>
        <v>Consumo per cápita (kg ó litros por individuo)TORTITASDE 60 A 75 AÑOS</v>
      </c>
      <c r="C6835" s="8">
        <v>0</v>
      </c>
      <c r="D6835" t="s">
        <v>161</v>
      </c>
      <c r="E6835" s="24">
        <v>1.042822127399E-2</v>
      </c>
      <c r="F6835" s="24">
        <v>1.48456210072087E-2</v>
      </c>
      <c r="G6835" s="24">
        <v>1.4558606576779799E-2</v>
      </c>
    </row>
    <row r="6836" spans="1:7" x14ac:dyDescent="0.35">
      <c r="A6836" s="8" t="str">
        <f t="shared" si="226"/>
        <v>Consumo per cápita (kg ó litros por individuo)TORTITASNIVEL ALTO</v>
      </c>
      <c r="C6836" s="8">
        <v>0</v>
      </c>
      <c r="D6836" t="s">
        <v>245</v>
      </c>
      <c r="E6836" s="24">
        <v>1.2332278910335E-2</v>
      </c>
      <c r="F6836" s="24">
        <v>1.2963804622640501E-2</v>
      </c>
      <c r="G6836" s="24">
        <v>6.6682678972672096E-3</v>
      </c>
    </row>
    <row r="6837" spans="1:7" x14ac:dyDescent="0.35">
      <c r="A6837" s="8" t="str">
        <f t="shared" si="226"/>
        <v>Consumo per cápita (kg ó litros por individuo)TORTITASNIVEL MEDIO ALTO</v>
      </c>
      <c r="C6837" s="8">
        <v>0</v>
      </c>
      <c r="D6837" t="s">
        <v>246</v>
      </c>
      <c r="E6837" s="24">
        <v>8.1614057682888805E-3</v>
      </c>
      <c r="F6837" s="24">
        <v>9.1819830979797696E-3</v>
      </c>
      <c r="G6837" s="24">
        <v>1.01702733981404E-2</v>
      </c>
    </row>
    <row r="6838" spans="1:7" x14ac:dyDescent="0.35">
      <c r="A6838" s="8" t="str">
        <f t="shared" si="226"/>
        <v>Consumo per cápita (kg ó litros por individuo)TORTITASNIVEL MEDIO</v>
      </c>
      <c r="C6838" s="8">
        <v>0</v>
      </c>
      <c r="D6838" t="s">
        <v>247</v>
      </c>
      <c r="E6838" s="24">
        <v>1.4705554369103299E-2</v>
      </c>
      <c r="F6838" s="24">
        <v>1.1936370584030701E-2</v>
      </c>
      <c r="G6838" s="24">
        <v>1.1619446455745201E-2</v>
      </c>
    </row>
    <row r="6839" spans="1:7" x14ac:dyDescent="0.35">
      <c r="A6839" s="8" t="str">
        <f t="shared" si="226"/>
        <v>Consumo per cápita (kg ó litros por individuo)TORTITASNIVEL MEDIO BAJO</v>
      </c>
      <c r="C6839" s="8">
        <v>0</v>
      </c>
      <c r="D6839" t="s">
        <v>248</v>
      </c>
      <c r="E6839" s="24">
        <v>8.63012664585938E-3</v>
      </c>
      <c r="F6839" s="24">
        <v>1.3330335460960499E-2</v>
      </c>
      <c r="G6839" s="24">
        <v>9.0157321046104803E-3</v>
      </c>
    </row>
    <row r="6840" spans="1:7" x14ac:dyDescent="0.35">
      <c r="A6840" s="8" t="str">
        <f t="shared" si="226"/>
        <v>Consumo per cápita (kg ó litros por individuo)TORTITASNIVEL BAJO</v>
      </c>
      <c r="C6840" s="8">
        <v>0</v>
      </c>
      <c r="D6840" t="s">
        <v>249</v>
      </c>
      <c r="E6840" s="24">
        <v>1.4093427413878701E-2</v>
      </c>
      <c r="F6840" s="24">
        <v>1.02495198159699E-2</v>
      </c>
      <c r="G6840" s="24">
        <v>6.9652664612292201E-3</v>
      </c>
    </row>
    <row r="6841" spans="1:7" x14ac:dyDescent="0.35">
      <c r="A6841" s="8" t="str">
        <f t="shared" si="226"/>
        <v>Consumo per cápita (kg ó litros por individuo)TORTITASHOMBRE</v>
      </c>
      <c r="C6841" s="8">
        <v>0</v>
      </c>
      <c r="D6841" t="s">
        <v>166</v>
      </c>
      <c r="E6841" s="24">
        <v>6.9853762498188199E-3</v>
      </c>
      <c r="F6841" s="24">
        <v>4.8836166865606498E-3</v>
      </c>
      <c r="G6841" s="24">
        <v>5.2229364755569203E-3</v>
      </c>
    </row>
    <row r="6842" spans="1:7" x14ac:dyDescent="0.35">
      <c r="A6842" s="8" t="str">
        <f t="shared" si="226"/>
        <v>Consumo per cápita (kg ó litros por individuo)TORTITASMUJER</v>
      </c>
      <c r="C6842" s="8">
        <v>0</v>
      </c>
      <c r="D6842" t="s">
        <v>167</v>
      </c>
      <c r="E6842" s="24">
        <v>1.7239124477889101E-2</v>
      </c>
      <c r="F6842" s="24">
        <v>1.8206310006254001E-2</v>
      </c>
      <c r="G6842" s="24">
        <v>1.2489912314658401E-2</v>
      </c>
    </row>
    <row r="6843" spans="1:7" x14ac:dyDescent="0.35">
      <c r="A6843" s="8" t="str">
        <f t="shared" ref="A6843:A6872" si="227">$I$4683&amp;$C$6843&amp;D6843</f>
        <v>Consumo per cápita (kg ó litros por individuo)BARRITAST.ESPAÑA</v>
      </c>
      <c r="C6843" s="8" t="s">
        <v>281</v>
      </c>
      <c r="D6843" t="s">
        <v>138</v>
      </c>
      <c r="E6843" s="24">
        <v>1.3980824656430701E-2</v>
      </c>
      <c r="F6843" s="24">
        <v>1.4717957007020799E-2</v>
      </c>
      <c r="G6843" s="24">
        <v>9.3017996643837298E-3</v>
      </c>
    </row>
    <row r="6844" spans="1:7" x14ac:dyDescent="0.35">
      <c r="A6844" s="8" t="str">
        <f t="shared" si="227"/>
        <v>Consumo per cápita (kg ó litros por individuo)BARRITASBCN AM</v>
      </c>
      <c r="C6844" s="8">
        <v>0</v>
      </c>
      <c r="D6844" t="s">
        <v>140</v>
      </c>
      <c r="E6844" s="24">
        <v>3.8408819878939703E-2</v>
      </c>
      <c r="F6844" s="24">
        <v>1.22485267164276E-2</v>
      </c>
      <c r="G6844" s="24">
        <v>1.0768084036846299E-2</v>
      </c>
    </row>
    <row r="6845" spans="1:7" x14ac:dyDescent="0.35">
      <c r="A6845" s="8" t="str">
        <f t="shared" si="227"/>
        <v>Consumo per cápita (kg ó litros por individuo)BARRITASREST.CAT ARAGON</v>
      </c>
      <c r="C6845" s="8">
        <v>0</v>
      </c>
      <c r="D6845" t="s">
        <v>141</v>
      </c>
      <c r="E6845" s="24">
        <v>1.9442796666538299E-2</v>
      </c>
      <c r="F6845" s="24">
        <v>2.47572576017882E-2</v>
      </c>
      <c r="G6845" s="24">
        <v>3.1544593418457501E-2</v>
      </c>
    </row>
    <row r="6846" spans="1:7" x14ac:dyDescent="0.35">
      <c r="A6846" s="8" t="str">
        <f t="shared" si="227"/>
        <v>Consumo per cápita (kg ó litros por individuo)BARRITASLEVANTE</v>
      </c>
      <c r="C6846" s="8">
        <v>0</v>
      </c>
      <c r="D6846" t="s">
        <v>142</v>
      </c>
      <c r="E6846" s="24">
        <v>2.4065599854921599E-2</v>
      </c>
      <c r="F6846" s="24">
        <v>2.7497107892951698E-2</v>
      </c>
      <c r="G6846" s="24">
        <v>9.8960924248116897E-3</v>
      </c>
    </row>
    <row r="6847" spans="1:7" x14ac:dyDescent="0.35">
      <c r="A6847" s="8" t="str">
        <f t="shared" si="227"/>
        <v>Consumo per cápita (kg ó litros por individuo)BARRITASANDALUCIA</v>
      </c>
      <c r="C6847" s="8">
        <v>0</v>
      </c>
      <c r="D6847" t="s">
        <v>143</v>
      </c>
      <c r="E6847" s="24">
        <v>3.1599664109638499E-3</v>
      </c>
      <c r="F6847" s="24">
        <v>7.1901987212978297E-3</v>
      </c>
      <c r="G6847" s="24">
        <v>2.56099569246935E-3</v>
      </c>
    </row>
    <row r="6848" spans="1:7" x14ac:dyDescent="0.35">
      <c r="A6848" s="8" t="str">
        <f t="shared" si="227"/>
        <v>Consumo per cápita (kg ó litros por individuo)BARRITASMDD AM</v>
      </c>
      <c r="C6848" s="8">
        <v>0</v>
      </c>
      <c r="D6848" t="s">
        <v>144</v>
      </c>
      <c r="E6848" s="24">
        <v>6.6400770187749602E-3</v>
      </c>
      <c r="F6848" s="24">
        <v>8.3964976482572094E-3</v>
      </c>
      <c r="G6848" s="24">
        <v>5.9617688536015203E-3</v>
      </c>
    </row>
    <row r="6849" spans="1:7" x14ac:dyDescent="0.35">
      <c r="A6849" s="8" t="str">
        <f t="shared" si="227"/>
        <v>Consumo per cápita (kg ó litros por individuo)BARRITASRTO CENTRO</v>
      </c>
      <c r="C6849" s="8">
        <v>0</v>
      </c>
      <c r="D6849" t="s">
        <v>145</v>
      </c>
      <c r="E6849" s="24">
        <v>9.9280840486071307E-3</v>
      </c>
      <c r="F6849" s="24">
        <v>1.3972198735504E-2</v>
      </c>
      <c r="G6849" s="24">
        <v>6.3202503890842096E-3</v>
      </c>
    </row>
    <row r="6850" spans="1:7" x14ac:dyDescent="0.35">
      <c r="A6850" s="8" t="str">
        <f t="shared" si="227"/>
        <v>Consumo per cápita (kg ó litros por individuo)BARRITASNORTE-CENTRO</v>
      </c>
      <c r="C6850" s="8">
        <v>0</v>
      </c>
      <c r="D6850" t="s">
        <v>146</v>
      </c>
      <c r="E6850" s="24">
        <v>1.18270694581046E-2</v>
      </c>
      <c r="F6850" s="24">
        <v>1.14326239591274E-2</v>
      </c>
      <c r="G6850" s="24">
        <v>2.1555188697519501E-3</v>
      </c>
    </row>
    <row r="6851" spans="1:7" x14ac:dyDescent="0.35">
      <c r="A6851" s="8" t="str">
        <f t="shared" si="227"/>
        <v>Consumo per cápita (kg ó litros por individuo)BARRITASNOROESTE</v>
      </c>
      <c r="C6851" s="8">
        <v>0</v>
      </c>
      <c r="D6851" t="s">
        <v>147</v>
      </c>
      <c r="E6851" s="24">
        <v>4.8042015604627501E-3</v>
      </c>
      <c r="F6851" s="24">
        <v>1.05803841751336E-2</v>
      </c>
      <c r="G6851" s="24">
        <v>4.6491612613895998E-3</v>
      </c>
    </row>
    <row r="6852" spans="1:7" x14ac:dyDescent="0.35">
      <c r="A6852" s="8" t="str">
        <f t="shared" si="227"/>
        <v>Consumo per cápita (kg ó litros por individuo)BARRITAS&lt;2MIL</v>
      </c>
      <c r="C6852" s="8">
        <v>0</v>
      </c>
      <c r="D6852" t="s">
        <v>148</v>
      </c>
      <c r="E6852" s="24">
        <v>4.5371077803580797E-3</v>
      </c>
      <c r="F6852" s="24">
        <v>1.01033248260512E-2</v>
      </c>
      <c r="G6852" s="24">
        <v>4.3567454987255396E-3</v>
      </c>
    </row>
    <row r="6853" spans="1:7" x14ac:dyDescent="0.35">
      <c r="A6853" s="8" t="str">
        <f t="shared" si="227"/>
        <v>Consumo per cápita (kg ó litros por individuo)BARRITAS2-5MIL</v>
      </c>
      <c r="C6853" s="8">
        <v>0</v>
      </c>
      <c r="D6853" t="s">
        <v>149</v>
      </c>
      <c r="E6853" s="24">
        <v>4.2010661795991496E-3</v>
      </c>
      <c r="F6853" s="24">
        <v>1.8294832766716301E-3</v>
      </c>
      <c r="G6853" s="24">
        <v>2.59181428637934E-3</v>
      </c>
    </row>
    <row r="6854" spans="1:7" x14ac:dyDescent="0.35">
      <c r="A6854" s="8" t="str">
        <f t="shared" si="227"/>
        <v>Consumo per cápita (kg ó litros por individuo)BARRITAS5-10MIL</v>
      </c>
      <c r="C6854" s="8">
        <v>0</v>
      </c>
      <c r="D6854" t="s">
        <v>150</v>
      </c>
      <c r="E6854" s="24">
        <v>5.2680615604711097E-3</v>
      </c>
      <c r="F6854" s="24">
        <v>5.7756744489403699E-3</v>
      </c>
      <c r="G6854" s="24">
        <v>3.4025626575983799E-3</v>
      </c>
    </row>
    <row r="6855" spans="1:7" x14ac:dyDescent="0.35">
      <c r="A6855" s="8" t="str">
        <f t="shared" si="227"/>
        <v>Consumo per cápita (kg ó litros por individuo)BARRITAS10-30MIL</v>
      </c>
      <c r="C6855" s="8">
        <v>0</v>
      </c>
      <c r="D6855" t="s">
        <v>151</v>
      </c>
      <c r="E6855" s="24">
        <v>1.86479488902754E-2</v>
      </c>
      <c r="F6855" s="24">
        <v>1.8576613759857401E-2</v>
      </c>
      <c r="G6855" s="24">
        <v>5.6013312319717901E-3</v>
      </c>
    </row>
    <row r="6856" spans="1:7" x14ac:dyDescent="0.35">
      <c r="A6856" s="8" t="str">
        <f t="shared" si="227"/>
        <v>Consumo per cápita (kg ó litros por individuo)BARRITAS30-100MIL</v>
      </c>
      <c r="C6856" s="8">
        <v>0</v>
      </c>
      <c r="D6856" t="s">
        <v>152</v>
      </c>
      <c r="E6856" s="24">
        <v>2.3166257552295899E-2</v>
      </c>
      <c r="F6856" s="24">
        <v>2.2076927257198301E-2</v>
      </c>
      <c r="G6856" s="24">
        <v>1.45204354357124E-2</v>
      </c>
    </row>
    <row r="6857" spans="1:7" x14ac:dyDescent="0.35">
      <c r="A6857" s="8" t="str">
        <f t="shared" si="227"/>
        <v>Consumo per cápita (kg ó litros por individuo)BARRITAS100-200MIL</v>
      </c>
      <c r="C6857" s="8">
        <v>0</v>
      </c>
      <c r="D6857" t="s">
        <v>153</v>
      </c>
      <c r="E6857" s="24">
        <v>3.1693225272981301E-3</v>
      </c>
      <c r="F6857" s="24">
        <v>1.16551901044881E-2</v>
      </c>
      <c r="G6857" s="24">
        <v>5.8490535925430501E-3</v>
      </c>
    </row>
    <row r="6858" spans="1:7" x14ac:dyDescent="0.35">
      <c r="A6858" s="8" t="str">
        <f t="shared" si="227"/>
        <v>Consumo per cápita (kg ó litros por individuo)BARRITAS200-500MIL</v>
      </c>
      <c r="C6858" s="8">
        <v>0</v>
      </c>
      <c r="D6858" t="s">
        <v>154</v>
      </c>
      <c r="E6858" s="24">
        <v>1.9266045559696299E-2</v>
      </c>
      <c r="F6858" s="24">
        <v>1.92022473807901E-2</v>
      </c>
      <c r="G6858" s="24">
        <v>8.4735525311219004E-3</v>
      </c>
    </row>
    <row r="6859" spans="1:7" x14ac:dyDescent="0.35">
      <c r="A6859" s="8" t="str">
        <f t="shared" si="227"/>
        <v>Consumo per cápita (kg ó litros por individuo)BARRITAS&gt;500MIL</v>
      </c>
      <c r="C6859" s="8">
        <v>0</v>
      </c>
      <c r="D6859" t="s">
        <v>155</v>
      </c>
      <c r="E6859" s="24">
        <v>1.1233615822098E-2</v>
      </c>
      <c r="F6859" s="24">
        <v>1.1065851786808099E-2</v>
      </c>
      <c r="G6859" s="24">
        <v>1.6681648696967699E-2</v>
      </c>
    </row>
    <row r="6860" spans="1:7" x14ac:dyDescent="0.35">
      <c r="A6860" s="8" t="str">
        <f t="shared" si="227"/>
        <v>Consumo per cápita (kg ó litros por individuo)BARRITASDE 15 A 19 AÑOS</v>
      </c>
      <c r="C6860" s="8">
        <v>0</v>
      </c>
      <c r="D6860" t="s">
        <v>156</v>
      </c>
      <c r="E6860" s="24">
        <v>2.3546776380708101E-3</v>
      </c>
      <c r="F6860" s="24">
        <v>8.2854596063870606E-3</v>
      </c>
      <c r="G6860" s="24">
        <v>2.77875249639807E-3</v>
      </c>
    </row>
    <row r="6861" spans="1:7" x14ac:dyDescent="0.35">
      <c r="A6861" s="8" t="str">
        <f t="shared" si="227"/>
        <v>Consumo per cápita (kg ó litros por individuo)BARRITASDE 20 A 24 AÑOS</v>
      </c>
      <c r="C6861" s="8">
        <v>0</v>
      </c>
      <c r="D6861" t="s">
        <v>157</v>
      </c>
      <c r="E6861" s="24">
        <v>5.1615921560804398E-3</v>
      </c>
      <c r="F6861" s="24">
        <v>9.0470912918613807E-3</v>
      </c>
      <c r="G6861" s="24">
        <v>4.0625346779439696E-3</v>
      </c>
    </row>
    <row r="6862" spans="1:7" x14ac:dyDescent="0.35">
      <c r="A6862" s="8" t="str">
        <f t="shared" si="227"/>
        <v>Consumo per cápita (kg ó litros por individuo)BARRITASDE 25 A 34 AÑOS</v>
      </c>
      <c r="C6862" s="8">
        <v>0</v>
      </c>
      <c r="D6862" t="s">
        <v>158</v>
      </c>
      <c r="E6862" s="24">
        <v>2.35217274092933E-2</v>
      </c>
      <c r="F6862" s="24">
        <v>2.03984276422054E-2</v>
      </c>
      <c r="G6862" s="24">
        <v>4.2387154666582204E-3</v>
      </c>
    </row>
    <row r="6863" spans="1:7" x14ac:dyDescent="0.35">
      <c r="A6863" s="8" t="str">
        <f t="shared" si="227"/>
        <v>Consumo per cápita (kg ó litros por individuo)BARRITASDE 35 A 49 AÑOS</v>
      </c>
      <c r="C6863" s="8">
        <v>0</v>
      </c>
      <c r="D6863" t="s">
        <v>159</v>
      </c>
      <c r="E6863" s="24">
        <v>1.49771343581254E-2</v>
      </c>
      <c r="F6863" s="24">
        <v>1.27342825021972E-2</v>
      </c>
      <c r="G6863" s="24">
        <v>1.46633694307055E-2</v>
      </c>
    </row>
    <row r="6864" spans="1:7" x14ac:dyDescent="0.35">
      <c r="A6864" s="8" t="str">
        <f t="shared" si="227"/>
        <v>Consumo per cápita (kg ó litros por individuo)BARRITASDE 50 A 59 AÑOS</v>
      </c>
      <c r="C6864" s="8">
        <v>0</v>
      </c>
      <c r="D6864" t="s">
        <v>160</v>
      </c>
      <c r="E6864" s="24">
        <v>1.3467990628061E-2</v>
      </c>
      <c r="F6864" s="24">
        <v>1.2461355591996501E-2</v>
      </c>
      <c r="G6864" s="24">
        <v>1.2164465776083299E-2</v>
      </c>
    </row>
    <row r="6865" spans="1:7" x14ac:dyDescent="0.35">
      <c r="A6865" s="8" t="str">
        <f t="shared" si="227"/>
        <v>Consumo per cápita (kg ó litros por individuo)BARRITASDE 60 A 75 AÑOS</v>
      </c>
      <c r="C6865" s="8">
        <v>0</v>
      </c>
      <c r="D6865" t="s">
        <v>161</v>
      </c>
      <c r="E6865" s="24">
        <v>1.3164274594462099E-2</v>
      </c>
      <c r="F6865" s="24">
        <v>1.9219819330674501E-2</v>
      </c>
      <c r="G6865" s="24">
        <v>6.9956815132448504E-3</v>
      </c>
    </row>
    <row r="6866" spans="1:7" x14ac:dyDescent="0.35">
      <c r="A6866" s="8" t="str">
        <f t="shared" si="227"/>
        <v>Consumo per cápita (kg ó litros por individuo)BARRITASNIVEL ALTO</v>
      </c>
      <c r="C6866" s="8">
        <v>0</v>
      </c>
      <c r="D6866" t="s">
        <v>245</v>
      </c>
      <c r="E6866" s="24">
        <v>1.20366067768606E-2</v>
      </c>
      <c r="F6866" s="24">
        <v>1.2137244058053E-2</v>
      </c>
      <c r="G6866" s="24">
        <v>8.5335499208606894E-3</v>
      </c>
    </row>
    <row r="6867" spans="1:7" x14ac:dyDescent="0.35">
      <c r="A6867" s="8" t="str">
        <f t="shared" si="227"/>
        <v>Consumo per cápita (kg ó litros por individuo)BARRITASNIVEL MEDIO ALTO</v>
      </c>
      <c r="C6867" s="8">
        <v>0</v>
      </c>
      <c r="D6867" t="s">
        <v>246</v>
      </c>
      <c r="E6867" s="24">
        <v>8.7709987006453095E-3</v>
      </c>
      <c r="F6867" s="24">
        <v>6.1673966221542503E-3</v>
      </c>
      <c r="G6867" s="24">
        <v>5.2608787068450999E-3</v>
      </c>
    </row>
    <row r="6868" spans="1:7" x14ac:dyDescent="0.35">
      <c r="A6868" s="8" t="str">
        <f t="shared" si="227"/>
        <v>Consumo per cápita (kg ó litros por individuo)BARRITASNIVEL MEDIO</v>
      </c>
      <c r="C6868" s="8">
        <v>0</v>
      </c>
      <c r="D6868" t="s">
        <v>247</v>
      </c>
      <c r="E6868" s="24">
        <v>1.84460271802507E-2</v>
      </c>
      <c r="F6868" s="24">
        <v>1.7417922841942299E-2</v>
      </c>
      <c r="G6868" s="24">
        <v>7.2404410716589498E-3</v>
      </c>
    </row>
    <row r="6869" spans="1:7" x14ac:dyDescent="0.35">
      <c r="A6869" s="8" t="str">
        <f t="shared" si="227"/>
        <v>Consumo per cápita (kg ó litros por individuo)BARRITASNIVEL MEDIO BAJO</v>
      </c>
      <c r="C6869" s="8">
        <v>0</v>
      </c>
      <c r="D6869" t="s">
        <v>248</v>
      </c>
      <c r="E6869" s="24">
        <v>8.9546107214088198E-3</v>
      </c>
      <c r="F6869" s="24">
        <v>1.6591654775536101E-2</v>
      </c>
      <c r="G6869" s="24">
        <v>1.89439533688298E-2</v>
      </c>
    </row>
    <row r="6870" spans="1:7" x14ac:dyDescent="0.35">
      <c r="A6870" s="8" t="str">
        <f t="shared" si="227"/>
        <v>Consumo per cápita (kg ó litros por individuo)BARRITASNIVEL BAJO</v>
      </c>
      <c r="C6870" s="8">
        <v>0</v>
      </c>
      <c r="D6870" t="s">
        <v>249</v>
      </c>
      <c r="E6870" s="24">
        <v>1.7751321035429299E-2</v>
      </c>
      <c r="F6870" s="24">
        <v>1.8991976982683501E-2</v>
      </c>
      <c r="G6870" s="24">
        <v>8.5713714146171092E-3</v>
      </c>
    </row>
    <row r="6871" spans="1:7" x14ac:dyDescent="0.35">
      <c r="A6871" s="8" t="str">
        <f t="shared" si="227"/>
        <v>Consumo per cápita (kg ó litros por individuo)BARRITASHOMBRE</v>
      </c>
      <c r="C6871" s="8">
        <v>0</v>
      </c>
      <c r="D6871" t="s">
        <v>166</v>
      </c>
      <c r="E6871" s="24">
        <v>6.4062221474514899E-3</v>
      </c>
      <c r="F6871" s="24">
        <v>9.0421301229179803E-3</v>
      </c>
      <c r="G6871" s="24">
        <v>5.47243653979489E-3</v>
      </c>
    </row>
    <row r="6872" spans="1:7" x14ac:dyDescent="0.35">
      <c r="A6872" s="8" t="str">
        <f t="shared" si="227"/>
        <v>Consumo per cápita (kg ó litros por individuo)BARRITASMUJER</v>
      </c>
      <c r="C6872" s="8">
        <v>0</v>
      </c>
      <c r="D6872" t="s">
        <v>167</v>
      </c>
      <c r="E6872" s="24">
        <v>2.1465160299937398E-2</v>
      </c>
      <c r="F6872" s="24">
        <v>2.0320943261151501E-2</v>
      </c>
      <c r="G6872" s="24">
        <v>1.3091927057393499E-2</v>
      </c>
    </row>
    <row r="6873" spans="1:7" x14ac:dyDescent="0.35">
      <c r="A6873" s="8" t="str">
        <f t="shared" ref="A6873:A6902" si="228">$I$4683&amp;$C$6873&amp;D6873</f>
        <v>Consumo per cápita (kg ó litros por individuo).Resto productos Ing.T.ESPAÑA</v>
      </c>
      <c r="C6873" s="8" t="s">
        <v>131</v>
      </c>
      <c r="D6873" t="s">
        <v>138</v>
      </c>
      <c r="E6873" s="24">
        <v>9.9026916809813894</v>
      </c>
      <c r="F6873" s="24">
        <v>9.9457502773423698</v>
      </c>
      <c r="G6873" s="24">
        <v>9.8260956786737594</v>
      </c>
    </row>
    <row r="6874" spans="1:7" x14ac:dyDescent="0.35">
      <c r="A6874" s="8" t="str">
        <f t="shared" si="228"/>
        <v>Consumo per cápita (kg ó litros por individuo).Resto productos Ing.BCN AM</v>
      </c>
      <c r="C6874" s="8">
        <v>0</v>
      </c>
      <c r="D6874" t="s">
        <v>140</v>
      </c>
      <c r="E6874" s="24">
        <v>9.7105183794612593</v>
      </c>
      <c r="F6874" s="24">
        <v>9.2434992271435004</v>
      </c>
      <c r="G6874" s="24">
        <v>9.1270458459054407</v>
      </c>
    </row>
    <row r="6875" spans="1:7" x14ac:dyDescent="0.35">
      <c r="A6875" s="8" t="str">
        <f t="shared" si="228"/>
        <v>Consumo per cápita (kg ó litros por individuo).Resto productos Ing.REST.CAT ARAGON</v>
      </c>
      <c r="C6875" s="8">
        <v>0</v>
      </c>
      <c r="D6875" t="s">
        <v>141</v>
      </c>
      <c r="E6875" s="24">
        <v>9.7348325299803999</v>
      </c>
      <c r="F6875" s="24">
        <v>10.2761416261087</v>
      </c>
      <c r="G6875" s="24">
        <v>9.7293348310136292</v>
      </c>
    </row>
    <row r="6876" spans="1:7" x14ac:dyDescent="0.35">
      <c r="A6876" s="8" t="str">
        <f t="shared" si="228"/>
        <v>Consumo per cápita (kg ó litros por individuo).Resto productos Ing.LEVANTE</v>
      </c>
      <c r="C6876" s="8">
        <v>0</v>
      </c>
      <c r="D6876" t="s">
        <v>142</v>
      </c>
      <c r="E6876" s="24">
        <v>10.929921158651799</v>
      </c>
      <c r="F6876" s="24">
        <v>10.889863033365099</v>
      </c>
      <c r="G6876" s="24">
        <v>11.026228139194901</v>
      </c>
    </row>
    <row r="6877" spans="1:7" x14ac:dyDescent="0.35">
      <c r="A6877" s="8" t="str">
        <f t="shared" si="228"/>
        <v>Consumo per cápita (kg ó litros por individuo).Resto productos Ing.ANDALUCIA</v>
      </c>
      <c r="C6877" s="8">
        <v>0</v>
      </c>
      <c r="D6877" t="s">
        <v>143</v>
      </c>
      <c r="E6877" s="24">
        <v>9.4558457642310394</v>
      </c>
      <c r="F6877" s="24">
        <v>9.7656509340018793</v>
      </c>
      <c r="G6877" s="24">
        <v>9.5426975844208908</v>
      </c>
    </row>
    <row r="6878" spans="1:7" x14ac:dyDescent="0.35">
      <c r="A6878" s="8" t="str">
        <f t="shared" si="228"/>
        <v>Consumo per cápita (kg ó litros por individuo).Resto productos Ing.MDD AM</v>
      </c>
      <c r="C6878" s="8">
        <v>0</v>
      </c>
      <c r="D6878" t="s">
        <v>144</v>
      </c>
      <c r="E6878" s="24">
        <v>11.4787655810538</v>
      </c>
      <c r="F6878" s="24">
        <v>12.216920549113899</v>
      </c>
      <c r="G6878" s="24">
        <v>12.282025245571701</v>
      </c>
    </row>
    <row r="6879" spans="1:7" x14ac:dyDescent="0.35">
      <c r="A6879" s="8" t="str">
        <f t="shared" si="228"/>
        <v>Consumo per cápita (kg ó litros por individuo).Resto productos Ing.RTO CENTRO</v>
      </c>
      <c r="C6879" s="8">
        <v>0</v>
      </c>
      <c r="D6879" t="s">
        <v>145</v>
      </c>
      <c r="E6879" s="24">
        <v>10.561847285166399</v>
      </c>
      <c r="F6879" s="24">
        <v>9.6447895277812901</v>
      </c>
      <c r="G6879" s="24">
        <v>9.4450907946145293</v>
      </c>
    </row>
    <row r="6880" spans="1:7" x14ac:dyDescent="0.35">
      <c r="A6880" s="8" t="str">
        <f t="shared" si="228"/>
        <v>Consumo per cápita (kg ó litros por individuo).Resto productos Ing.NORTE-CENTRO</v>
      </c>
      <c r="C6880" s="8">
        <v>0</v>
      </c>
      <c r="D6880" t="s">
        <v>146</v>
      </c>
      <c r="E6880" s="24">
        <v>8.8625347852118992</v>
      </c>
      <c r="F6880" s="24">
        <v>8.5916319605759597</v>
      </c>
      <c r="G6880" s="24">
        <v>9.1279062605598007</v>
      </c>
    </row>
    <row r="6881" spans="1:7" x14ac:dyDescent="0.35">
      <c r="A6881" s="8" t="str">
        <f t="shared" si="228"/>
        <v>Consumo per cápita (kg ó litros por individuo).Resto productos Ing.NOROESTE</v>
      </c>
      <c r="C6881" s="8">
        <v>0</v>
      </c>
      <c r="D6881" t="s">
        <v>147</v>
      </c>
      <c r="E6881" s="24">
        <v>7.6351705778241303</v>
      </c>
      <c r="F6881" s="24">
        <v>7.3079551020109497</v>
      </c>
      <c r="G6881" s="24">
        <v>6.5948059200969</v>
      </c>
    </row>
    <row r="6882" spans="1:7" x14ac:dyDescent="0.35">
      <c r="A6882" s="8" t="str">
        <f t="shared" si="228"/>
        <v>Consumo per cápita (kg ó litros por individuo).Resto productos Ing.&lt;2MIL</v>
      </c>
      <c r="C6882" s="8">
        <v>0</v>
      </c>
      <c r="D6882" t="s">
        <v>148</v>
      </c>
      <c r="E6882" s="24">
        <v>6.8670713966613404</v>
      </c>
      <c r="F6882" s="24">
        <v>7.3167449254458496</v>
      </c>
      <c r="G6882" s="24">
        <v>6.8292294914451102</v>
      </c>
    </row>
    <row r="6883" spans="1:7" x14ac:dyDescent="0.35">
      <c r="A6883" s="8" t="str">
        <f t="shared" si="228"/>
        <v>Consumo per cápita (kg ó litros por individuo).Resto productos Ing.2-5MIL</v>
      </c>
      <c r="C6883" s="8">
        <v>0</v>
      </c>
      <c r="D6883" t="s">
        <v>149</v>
      </c>
      <c r="E6883" s="24">
        <v>6.7960522916899304</v>
      </c>
      <c r="F6883" s="24">
        <v>5.9188474419919999</v>
      </c>
      <c r="G6883" s="24">
        <v>5.2712553680439402</v>
      </c>
    </row>
    <row r="6884" spans="1:7" x14ac:dyDescent="0.35">
      <c r="A6884" s="8" t="str">
        <f t="shared" si="228"/>
        <v>Consumo per cápita (kg ó litros por individuo).Resto productos Ing.5-10MIL</v>
      </c>
      <c r="C6884" s="8">
        <v>0</v>
      </c>
      <c r="D6884" t="s">
        <v>150</v>
      </c>
      <c r="E6884" s="24">
        <v>9.6931192322153095</v>
      </c>
      <c r="F6884" s="24">
        <v>9.6158471127655503</v>
      </c>
      <c r="G6884" s="24">
        <v>10.350263809509901</v>
      </c>
    </row>
    <row r="6885" spans="1:7" x14ac:dyDescent="0.35">
      <c r="A6885" s="8" t="str">
        <f t="shared" si="228"/>
        <v>Consumo per cápita (kg ó litros por individuo).Resto productos Ing.10-30MIL</v>
      </c>
      <c r="C6885" s="8">
        <v>0</v>
      </c>
      <c r="D6885" t="s">
        <v>151</v>
      </c>
      <c r="E6885" s="24">
        <v>9.6186746541111106</v>
      </c>
      <c r="F6885" s="24">
        <v>10.2637545414818</v>
      </c>
      <c r="G6885" s="24">
        <v>10.4343186710254</v>
      </c>
    </row>
    <row r="6886" spans="1:7" x14ac:dyDescent="0.35">
      <c r="A6886" s="8" t="str">
        <f t="shared" si="228"/>
        <v>Consumo per cápita (kg ó litros por individuo).Resto productos Ing.30-100MIL</v>
      </c>
      <c r="C6886" s="8">
        <v>0</v>
      </c>
      <c r="D6886" t="s">
        <v>152</v>
      </c>
      <c r="E6886" s="24">
        <v>10.5405725218911</v>
      </c>
      <c r="F6886" s="24">
        <v>11.0977624802913</v>
      </c>
      <c r="G6886" s="24">
        <v>11.527407759870901</v>
      </c>
    </row>
    <row r="6887" spans="1:7" x14ac:dyDescent="0.35">
      <c r="A6887" s="8" t="str">
        <f t="shared" si="228"/>
        <v>Consumo per cápita (kg ó litros por individuo).Resto productos Ing.100-200MIL</v>
      </c>
      <c r="C6887" s="8">
        <v>0</v>
      </c>
      <c r="D6887" t="s">
        <v>153</v>
      </c>
      <c r="E6887" s="24">
        <v>8.7147296416164401</v>
      </c>
      <c r="F6887" s="24">
        <v>8.9492979662711107</v>
      </c>
      <c r="G6887" s="24">
        <v>8.5468957458570607</v>
      </c>
    </row>
    <row r="6888" spans="1:7" x14ac:dyDescent="0.35">
      <c r="A6888" s="8" t="str">
        <f t="shared" si="228"/>
        <v>Consumo per cápita (kg ó litros por individuo).Resto productos Ing.200-500MIL</v>
      </c>
      <c r="C6888" s="8">
        <v>0</v>
      </c>
      <c r="D6888" t="s">
        <v>154</v>
      </c>
      <c r="E6888" s="24">
        <v>12.0189770173318</v>
      </c>
      <c r="F6888" s="24">
        <v>11.311486767360201</v>
      </c>
      <c r="G6888" s="24">
        <v>10.770461250730101</v>
      </c>
    </row>
    <row r="6889" spans="1:7" x14ac:dyDescent="0.35">
      <c r="A6889" s="8" t="str">
        <f t="shared" si="228"/>
        <v>Consumo per cápita (kg ó litros por individuo).Resto productos Ing.&gt;500MIL</v>
      </c>
      <c r="C6889" s="8">
        <v>0</v>
      </c>
      <c r="D6889" t="s">
        <v>155</v>
      </c>
      <c r="E6889" s="24">
        <v>10.833817568974601</v>
      </c>
      <c r="F6889" s="24">
        <v>10.450786503984601</v>
      </c>
      <c r="G6889" s="24">
        <v>9.6659888227950201</v>
      </c>
    </row>
    <row r="6890" spans="1:7" x14ac:dyDescent="0.35">
      <c r="A6890" s="8" t="str">
        <f t="shared" si="228"/>
        <v>Consumo per cápita (kg ó litros por individuo).Resto productos Ing.DE 15 A 19 AÑOS</v>
      </c>
      <c r="C6890" s="8">
        <v>0</v>
      </c>
      <c r="D6890" t="s">
        <v>156</v>
      </c>
      <c r="E6890" s="24">
        <v>5.1168007214061397</v>
      </c>
      <c r="F6890" s="24">
        <v>3.61407171277274</v>
      </c>
      <c r="G6890" s="24">
        <v>4.0960036768630204</v>
      </c>
    </row>
    <row r="6891" spans="1:7" x14ac:dyDescent="0.35">
      <c r="A6891" s="8" t="str">
        <f t="shared" si="228"/>
        <v>Consumo per cápita (kg ó litros por individuo).Resto productos Ing.DE 20 A 24 AÑOS</v>
      </c>
      <c r="C6891" s="8">
        <v>0</v>
      </c>
      <c r="D6891" t="s">
        <v>157</v>
      </c>
      <c r="E6891" s="24">
        <v>4.1976009136821402</v>
      </c>
      <c r="F6891" s="24">
        <v>4.5101533020737001</v>
      </c>
      <c r="G6891" s="24">
        <v>5.0076694461569398</v>
      </c>
    </row>
    <row r="6892" spans="1:7" x14ac:dyDescent="0.35">
      <c r="A6892" s="8" t="str">
        <f t="shared" si="228"/>
        <v>Consumo per cápita (kg ó litros por individuo).Resto productos Ing.DE 25 A 34 AÑOS</v>
      </c>
      <c r="C6892" s="8">
        <v>0</v>
      </c>
      <c r="D6892" t="s">
        <v>158</v>
      </c>
      <c r="E6892" s="24">
        <v>7.7593125279865003</v>
      </c>
      <c r="F6892" s="24">
        <v>6.9586714403358298</v>
      </c>
      <c r="G6892" s="24">
        <v>6.4667371558737896</v>
      </c>
    </row>
    <row r="6893" spans="1:7" x14ac:dyDescent="0.35">
      <c r="A6893" s="8" t="str">
        <f t="shared" si="228"/>
        <v>Consumo per cápita (kg ó litros por individuo).Resto productos Ing.DE 35 A 49 AÑOS</v>
      </c>
      <c r="C6893" s="8">
        <v>0</v>
      </c>
      <c r="D6893" t="s">
        <v>159</v>
      </c>
      <c r="E6893" s="24">
        <v>9.20025324730703</v>
      </c>
      <c r="F6893" s="24">
        <v>9.0845279433279593</v>
      </c>
      <c r="G6893" s="24">
        <v>8.6706793920531897</v>
      </c>
    </row>
    <row r="6894" spans="1:7" x14ac:dyDescent="0.35">
      <c r="A6894" s="8" t="str">
        <f t="shared" si="228"/>
        <v>Consumo per cápita (kg ó litros por individuo).Resto productos Ing.DE 50 A 59 AÑOS</v>
      </c>
      <c r="C6894" s="8">
        <v>0</v>
      </c>
      <c r="D6894" t="s">
        <v>160</v>
      </c>
      <c r="E6894" s="24">
        <v>12.7118485712287</v>
      </c>
      <c r="F6894" s="24">
        <v>13.854961899186</v>
      </c>
      <c r="G6894" s="24">
        <v>12.511411859226399</v>
      </c>
    </row>
    <row r="6895" spans="1:7" x14ac:dyDescent="0.35">
      <c r="A6895" s="8" t="str">
        <f t="shared" si="228"/>
        <v>Consumo per cápita (kg ó litros por individuo).Resto productos Ing.DE 60 A 75 AÑOS</v>
      </c>
      <c r="C6895" s="8">
        <v>0</v>
      </c>
      <c r="D6895" t="s">
        <v>161</v>
      </c>
      <c r="E6895" s="24">
        <v>12.8279723038893</v>
      </c>
      <c r="F6895" s="24">
        <v>13.0481085316706</v>
      </c>
      <c r="G6895" s="24">
        <v>14.2055218732849</v>
      </c>
    </row>
    <row r="6896" spans="1:7" x14ac:dyDescent="0.35">
      <c r="A6896" s="8" t="str">
        <f t="shared" si="228"/>
        <v>Consumo per cápita (kg ó litros por individuo).Resto productos Ing.NIVEL ALTO</v>
      </c>
      <c r="C6896" s="8">
        <v>0</v>
      </c>
      <c r="D6896" t="s">
        <v>245</v>
      </c>
      <c r="E6896" s="24">
        <v>11.1683666308599</v>
      </c>
      <c r="F6896" s="24">
        <v>10.7395395473847</v>
      </c>
      <c r="G6896" s="24">
        <v>10.564146256260299</v>
      </c>
    </row>
    <row r="6897" spans="1:7" x14ac:dyDescent="0.35">
      <c r="A6897" s="8" t="str">
        <f t="shared" si="228"/>
        <v>Consumo per cápita (kg ó litros por individuo).Resto productos Ing.NIVEL MEDIO ALTO</v>
      </c>
      <c r="C6897" s="8">
        <v>0</v>
      </c>
      <c r="D6897" t="s">
        <v>246</v>
      </c>
      <c r="E6897" s="24">
        <v>9.4207626141130394</v>
      </c>
      <c r="F6897" s="24">
        <v>10.930894376781501</v>
      </c>
      <c r="G6897" s="24">
        <v>11.296337655946999</v>
      </c>
    </row>
    <row r="6898" spans="1:7" x14ac:dyDescent="0.35">
      <c r="A6898" s="8" t="str">
        <f t="shared" si="228"/>
        <v>Consumo per cápita (kg ó litros por individuo).Resto productos Ing.NIVEL MEDIO</v>
      </c>
      <c r="C6898" s="8">
        <v>0</v>
      </c>
      <c r="D6898" t="s">
        <v>247</v>
      </c>
      <c r="E6898" s="24">
        <v>10.507551247777601</v>
      </c>
      <c r="F6898" s="24">
        <v>10.402085201664599</v>
      </c>
      <c r="G6898" s="24">
        <v>9.49475492524126</v>
      </c>
    </row>
    <row r="6899" spans="1:7" x14ac:dyDescent="0.35">
      <c r="A6899" s="8" t="str">
        <f t="shared" si="228"/>
        <v>Consumo per cápita (kg ó litros por individuo).Resto productos Ing.NIVEL MEDIO BAJO</v>
      </c>
      <c r="C6899" s="8">
        <v>0</v>
      </c>
      <c r="D6899" t="s">
        <v>248</v>
      </c>
      <c r="E6899" s="24">
        <v>9.6389521410690193</v>
      </c>
      <c r="F6899" s="24">
        <v>9.1247801653571603</v>
      </c>
      <c r="G6899" s="24">
        <v>10.637744737663301</v>
      </c>
    </row>
    <row r="6900" spans="1:7" x14ac:dyDescent="0.35">
      <c r="A6900" s="8" t="str">
        <f t="shared" si="228"/>
        <v>Consumo per cápita (kg ó litros por individuo).Resto productos Ing.NIVEL BAJO</v>
      </c>
      <c r="C6900" s="8">
        <v>0</v>
      </c>
      <c r="D6900" t="s">
        <v>249</v>
      </c>
      <c r="E6900" s="24">
        <v>8.4809777769785395</v>
      </c>
      <c r="F6900" s="24">
        <v>8.4789744530553293</v>
      </c>
      <c r="G6900" s="24">
        <v>7.8834581825210801</v>
      </c>
    </row>
    <row r="6901" spans="1:7" x14ac:dyDescent="0.35">
      <c r="A6901" s="8" t="str">
        <f t="shared" si="228"/>
        <v>Consumo per cápita (kg ó litros por individuo).Resto productos Ing.HOMBRE</v>
      </c>
      <c r="C6901" s="8">
        <v>0</v>
      </c>
      <c r="D6901" t="s">
        <v>166</v>
      </c>
      <c r="E6901" s="24">
        <v>9.7211469537298694</v>
      </c>
      <c r="F6901" s="24">
        <v>9.7401024644660108</v>
      </c>
      <c r="G6901" s="24">
        <v>9.6997901248394207</v>
      </c>
    </row>
    <row r="6902" spans="1:7" x14ac:dyDescent="0.35">
      <c r="A6902" s="8" t="str">
        <f t="shared" si="228"/>
        <v>Consumo per cápita (kg ó litros por individuo).Resto productos Ing.MUJER</v>
      </c>
      <c r="C6902" s="8">
        <v>0</v>
      </c>
      <c r="D6902" t="s">
        <v>167</v>
      </c>
      <c r="E6902" s="24">
        <v>10.082065402131301</v>
      </c>
      <c r="F6902" s="24">
        <v>10.148610250794199</v>
      </c>
      <c r="G6902" s="24">
        <v>9.95091945662179</v>
      </c>
    </row>
    <row r="6903" spans="1:7" x14ac:dyDescent="0.35">
      <c r="A6903" s="8" t="str">
        <f t="shared" ref="A6903:A6932" si="229">$I$4683&amp;$C$6903&amp;D6903</f>
        <v>Consumo per cápita (kg ó litros por individuo)Gazpacho / SalmorejoT.ESPAÑA</v>
      </c>
      <c r="C6903" s="8" t="s">
        <v>282</v>
      </c>
      <c r="D6903" t="s">
        <v>138</v>
      </c>
      <c r="E6903" s="24">
        <v>0.127320550645627</v>
      </c>
      <c r="F6903" s="24">
        <v>0.10062742427298101</v>
      </c>
      <c r="G6903" s="24">
        <v>0.10765475776163599</v>
      </c>
    </row>
    <row r="6904" spans="1:7" x14ac:dyDescent="0.35">
      <c r="A6904" s="8" t="str">
        <f t="shared" si="229"/>
        <v>Consumo per cápita (kg ó litros por individuo)Gazpacho / SalmorejoBCN AM</v>
      </c>
      <c r="C6904" s="8">
        <v>0</v>
      </c>
      <c r="D6904" t="s">
        <v>140</v>
      </c>
      <c r="E6904" s="24">
        <v>0.18070765515343601</v>
      </c>
      <c r="F6904" s="24">
        <v>0.101608787206051</v>
      </c>
      <c r="G6904" s="24">
        <v>0.142202869863921</v>
      </c>
    </row>
    <row r="6905" spans="1:7" x14ac:dyDescent="0.35">
      <c r="A6905" s="8" t="str">
        <f t="shared" si="229"/>
        <v>Consumo per cápita (kg ó litros por individuo)Gazpacho / SalmorejoREST.CAT ARAGON</v>
      </c>
      <c r="C6905" s="8">
        <v>0</v>
      </c>
      <c r="D6905" t="s">
        <v>141</v>
      </c>
      <c r="E6905" s="24">
        <v>9.0125495367368594E-2</v>
      </c>
      <c r="F6905" s="24">
        <v>5.24704755191693E-2</v>
      </c>
      <c r="G6905" s="24">
        <v>8.1818970694225404E-2</v>
      </c>
    </row>
    <row r="6906" spans="1:7" x14ac:dyDescent="0.35">
      <c r="A6906" s="8" t="str">
        <f t="shared" si="229"/>
        <v>Consumo per cápita (kg ó litros por individuo)Gazpacho / SalmorejoLEVANTE</v>
      </c>
      <c r="C6906" s="8">
        <v>0</v>
      </c>
      <c r="D6906" t="s">
        <v>142</v>
      </c>
      <c r="E6906" s="24">
        <v>0.224237905853992</v>
      </c>
      <c r="F6906" s="24">
        <v>0.169815197901205</v>
      </c>
      <c r="G6906" s="24">
        <v>8.8972485284873504E-2</v>
      </c>
    </row>
    <row r="6907" spans="1:7" x14ac:dyDescent="0.35">
      <c r="A6907" s="8" t="str">
        <f t="shared" si="229"/>
        <v>Consumo per cápita (kg ó litros por individuo)Gazpacho / SalmorejoANDALUCIA</v>
      </c>
      <c r="C6907" s="8">
        <v>0</v>
      </c>
      <c r="D6907" t="s">
        <v>143</v>
      </c>
      <c r="E6907" s="24">
        <v>0.14560983113442799</v>
      </c>
      <c r="F6907" s="24">
        <v>0.12227962974184201</v>
      </c>
      <c r="G6907" s="24">
        <v>0.117108022960312</v>
      </c>
    </row>
    <row r="6908" spans="1:7" x14ac:dyDescent="0.35">
      <c r="A6908" s="8" t="str">
        <f t="shared" si="229"/>
        <v>Consumo per cápita (kg ó litros por individuo)Gazpacho / SalmorejoMDD AM</v>
      </c>
      <c r="C6908" s="8">
        <v>0</v>
      </c>
      <c r="D6908" t="s">
        <v>144</v>
      </c>
      <c r="E6908" s="24">
        <v>0.139206072012933</v>
      </c>
      <c r="F6908" s="24">
        <v>0.15754637531547</v>
      </c>
      <c r="G6908" s="24">
        <v>0.18540527707246501</v>
      </c>
    </row>
    <row r="6909" spans="1:7" x14ac:dyDescent="0.35">
      <c r="A6909" s="8" t="str">
        <f t="shared" si="229"/>
        <v>Consumo per cápita (kg ó litros por individuo)Gazpacho / SalmorejoRTO CENTRO</v>
      </c>
      <c r="C6909" s="8">
        <v>0</v>
      </c>
      <c r="D6909" t="s">
        <v>145</v>
      </c>
      <c r="E6909" s="24">
        <v>6.4727328770820505E-2</v>
      </c>
      <c r="F6909" s="24">
        <v>5.1048592407703597E-2</v>
      </c>
      <c r="G6909" s="24">
        <v>6.4748057292337499E-2</v>
      </c>
    </row>
    <row r="6910" spans="1:7" x14ac:dyDescent="0.35">
      <c r="A6910" s="8" t="str">
        <f t="shared" si="229"/>
        <v>Consumo per cápita (kg ó litros por individuo)Gazpacho / SalmorejoNORTE-CENTRO</v>
      </c>
      <c r="C6910" s="8">
        <v>0</v>
      </c>
      <c r="D6910" t="s">
        <v>146</v>
      </c>
      <c r="E6910" s="24">
        <v>2.7160127416406901E-2</v>
      </c>
      <c r="F6910" s="24">
        <v>2.4561779201825899E-2</v>
      </c>
      <c r="G6910" s="24">
        <v>8.1991896925244806E-2</v>
      </c>
    </row>
    <row r="6911" spans="1:7" x14ac:dyDescent="0.35">
      <c r="A6911" s="8" t="str">
        <f t="shared" si="229"/>
        <v>Consumo per cápita (kg ó litros por individuo)Gazpacho / SalmorejoNOROESTE</v>
      </c>
      <c r="C6911" s="8">
        <v>0</v>
      </c>
      <c r="D6911" t="s">
        <v>147</v>
      </c>
      <c r="E6911" s="24">
        <v>6.9034563220751202E-2</v>
      </c>
      <c r="F6911" s="24">
        <v>4.8658620567000599E-2</v>
      </c>
      <c r="G6911" s="24">
        <v>7.4824701296396096E-2</v>
      </c>
    </row>
    <row r="6912" spans="1:7" x14ac:dyDescent="0.35">
      <c r="A6912" s="8" t="str">
        <f t="shared" si="229"/>
        <v>Consumo per cápita (kg ó litros por individuo)Gazpacho / Salmorejo&lt;2MIL</v>
      </c>
      <c r="C6912" s="8">
        <v>0</v>
      </c>
      <c r="D6912" t="s">
        <v>148</v>
      </c>
      <c r="E6912" s="24">
        <v>7.5656895984480999E-2</v>
      </c>
      <c r="F6912" s="24">
        <v>6.9662248041801697E-2</v>
      </c>
      <c r="G6912" s="24">
        <v>9.5554925059828197E-2</v>
      </c>
    </row>
    <row r="6913" spans="1:7" x14ac:dyDescent="0.35">
      <c r="A6913" s="8" t="str">
        <f t="shared" si="229"/>
        <v>Consumo per cápita (kg ó litros por individuo)Gazpacho / Salmorejo2-5MIL</v>
      </c>
      <c r="C6913" s="8">
        <v>0</v>
      </c>
      <c r="D6913" t="s">
        <v>149</v>
      </c>
      <c r="E6913" s="24">
        <v>4.5512271300467901E-2</v>
      </c>
      <c r="F6913" s="24">
        <v>4.5410296343594198E-2</v>
      </c>
      <c r="G6913" s="24">
        <v>5.7270642605261803E-2</v>
      </c>
    </row>
    <row r="6914" spans="1:7" x14ac:dyDescent="0.35">
      <c r="A6914" s="8" t="str">
        <f t="shared" si="229"/>
        <v>Consumo per cápita (kg ó litros por individuo)Gazpacho / Salmorejo5-10MIL</v>
      </c>
      <c r="C6914" s="8">
        <v>0</v>
      </c>
      <c r="D6914" t="s">
        <v>150</v>
      </c>
      <c r="E6914" s="24">
        <v>0.100139565713252</v>
      </c>
      <c r="F6914" s="24">
        <v>5.2483673038099102E-2</v>
      </c>
      <c r="G6914" s="24">
        <v>8.6863911066917501E-2</v>
      </c>
    </row>
    <row r="6915" spans="1:7" x14ac:dyDescent="0.35">
      <c r="A6915" s="8" t="str">
        <f t="shared" si="229"/>
        <v>Consumo per cápita (kg ó litros por individuo)Gazpacho / Salmorejo10-30MIL</v>
      </c>
      <c r="C6915" s="8">
        <v>0</v>
      </c>
      <c r="D6915" t="s">
        <v>151</v>
      </c>
      <c r="E6915" s="24">
        <v>7.8250939717015702E-2</v>
      </c>
      <c r="F6915" s="24">
        <v>8.5058381845209294E-2</v>
      </c>
      <c r="G6915" s="24">
        <v>8.9929799992128703E-2</v>
      </c>
    </row>
    <row r="6916" spans="1:7" x14ac:dyDescent="0.35">
      <c r="A6916" s="8" t="str">
        <f t="shared" si="229"/>
        <v>Consumo per cápita (kg ó litros por individuo)Gazpacho / Salmorejo30-100MIL</v>
      </c>
      <c r="C6916" s="8">
        <v>0</v>
      </c>
      <c r="D6916" t="s">
        <v>152</v>
      </c>
      <c r="E6916" s="24">
        <v>0.17852978802126601</v>
      </c>
      <c r="F6916" s="24">
        <v>0.14863737251270501</v>
      </c>
      <c r="G6916" s="24">
        <v>0.155565156619933</v>
      </c>
    </row>
    <row r="6917" spans="1:7" x14ac:dyDescent="0.35">
      <c r="A6917" s="8" t="str">
        <f t="shared" si="229"/>
        <v>Consumo per cápita (kg ó litros por individuo)Gazpacho / Salmorejo100-200MIL</v>
      </c>
      <c r="C6917" s="8">
        <v>0</v>
      </c>
      <c r="D6917" t="s">
        <v>153</v>
      </c>
      <c r="E6917" s="24">
        <v>9.0990651959331301E-2</v>
      </c>
      <c r="F6917" s="24">
        <v>8.1716377303513804E-2</v>
      </c>
      <c r="G6917" s="24">
        <v>7.6979715094269902E-2</v>
      </c>
    </row>
    <row r="6918" spans="1:7" x14ac:dyDescent="0.35">
      <c r="A6918" s="8" t="str">
        <f t="shared" si="229"/>
        <v>Consumo per cápita (kg ó litros por individuo)Gazpacho / Salmorejo200-500MIL</v>
      </c>
      <c r="C6918" s="8">
        <v>0</v>
      </c>
      <c r="D6918" t="s">
        <v>154</v>
      </c>
      <c r="E6918" s="24">
        <v>0.15747437887063501</v>
      </c>
      <c r="F6918" s="24">
        <v>9.5800841614368401E-2</v>
      </c>
      <c r="G6918" s="24">
        <v>8.0647279485294404E-2</v>
      </c>
    </row>
    <row r="6919" spans="1:7" x14ac:dyDescent="0.35">
      <c r="A6919" s="8" t="str">
        <f t="shared" si="229"/>
        <v>Consumo per cápita (kg ó litros por individuo)Gazpacho / Salmorejo&gt;500MIL</v>
      </c>
      <c r="C6919" s="8">
        <v>0</v>
      </c>
      <c r="D6919" t="s">
        <v>155</v>
      </c>
      <c r="E6919" s="24">
        <v>0.177307589021345</v>
      </c>
      <c r="F6919" s="24">
        <v>0.12981115183150499</v>
      </c>
      <c r="G6919" s="24">
        <v>0.140648058194591</v>
      </c>
    </row>
    <row r="6920" spans="1:7" x14ac:dyDescent="0.35">
      <c r="A6920" s="8" t="str">
        <f t="shared" si="229"/>
        <v>Consumo per cápita (kg ó litros por individuo)Gazpacho / SalmorejoDE 15 A 19 AÑOS</v>
      </c>
      <c r="C6920" s="8">
        <v>0</v>
      </c>
      <c r="D6920" t="s">
        <v>156</v>
      </c>
      <c r="E6920" s="24" t="s">
        <v>285</v>
      </c>
      <c r="F6920" s="24" t="s">
        <v>285</v>
      </c>
      <c r="G6920" s="24">
        <v>6.1917892965904803E-2</v>
      </c>
    </row>
    <row r="6921" spans="1:7" x14ac:dyDescent="0.35">
      <c r="A6921" s="8" t="str">
        <f t="shared" si="229"/>
        <v>Consumo per cápita (kg ó litros por individuo)Gazpacho / SalmorejoDE 20 A 24 AÑOS</v>
      </c>
      <c r="C6921" s="8">
        <v>0</v>
      </c>
      <c r="D6921" t="s">
        <v>157</v>
      </c>
      <c r="E6921" s="24">
        <v>8.8056485837653305E-3</v>
      </c>
      <c r="F6921" s="24">
        <v>1.9445907007477801E-2</v>
      </c>
      <c r="G6921" s="24">
        <v>1.384461982658E-2</v>
      </c>
    </row>
    <row r="6922" spans="1:7" x14ac:dyDescent="0.35">
      <c r="A6922" s="8" t="str">
        <f t="shared" si="229"/>
        <v>Consumo per cápita (kg ó litros por individuo)Gazpacho / SalmorejoDE 25 A 34 AÑOS</v>
      </c>
      <c r="C6922" s="8">
        <v>0</v>
      </c>
      <c r="D6922" t="s">
        <v>158</v>
      </c>
      <c r="E6922" s="24">
        <v>3.68918484989652E-2</v>
      </c>
      <c r="F6922" s="24">
        <v>1.6893266406221699E-2</v>
      </c>
      <c r="G6922" s="24">
        <v>3.7854894516999402E-2</v>
      </c>
    </row>
    <row r="6923" spans="1:7" x14ac:dyDescent="0.35">
      <c r="A6923" s="8" t="str">
        <f t="shared" si="229"/>
        <v>Consumo per cápita (kg ó litros por individuo)Gazpacho / SalmorejoDE 35 A 49 AÑOS</v>
      </c>
      <c r="C6923" s="8">
        <v>0</v>
      </c>
      <c r="D6923" t="s">
        <v>159</v>
      </c>
      <c r="E6923" s="24">
        <v>6.7653876349562603E-2</v>
      </c>
      <c r="F6923" s="24">
        <v>6.6084122445206894E-2</v>
      </c>
      <c r="G6923" s="24">
        <v>5.7274562913591197E-2</v>
      </c>
    </row>
    <row r="6924" spans="1:7" x14ac:dyDescent="0.35">
      <c r="A6924" s="8" t="str">
        <f t="shared" si="229"/>
        <v>Consumo per cápita (kg ó litros por individuo)Gazpacho / SalmorejoDE 50 A 59 AÑOS</v>
      </c>
      <c r="C6924" s="8">
        <v>0</v>
      </c>
      <c r="D6924" t="s">
        <v>160</v>
      </c>
      <c r="E6924" s="24">
        <v>0.24871110168128599</v>
      </c>
      <c r="F6924" s="24">
        <v>0.15379698454214599</v>
      </c>
      <c r="G6924" s="24">
        <v>0.122387532883342</v>
      </c>
    </row>
    <row r="6925" spans="1:7" x14ac:dyDescent="0.35">
      <c r="A6925" s="8" t="str">
        <f t="shared" si="229"/>
        <v>Consumo per cápita (kg ó litros por individuo)Gazpacho / SalmorejoDE 60 A 75 AÑOS</v>
      </c>
      <c r="C6925" s="8">
        <v>0</v>
      </c>
      <c r="D6925" t="s">
        <v>161</v>
      </c>
      <c r="E6925" s="24">
        <v>0.22930434095083299</v>
      </c>
      <c r="F6925" s="24">
        <v>0.20512602214491801</v>
      </c>
      <c r="G6925" s="24">
        <v>0.241694749159862</v>
      </c>
    </row>
    <row r="6926" spans="1:7" x14ac:dyDescent="0.35">
      <c r="A6926" s="8" t="str">
        <f t="shared" si="229"/>
        <v>Consumo per cápita (kg ó litros por individuo)Gazpacho / SalmorejoNIVEL ALTO</v>
      </c>
      <c r="C6926" s="8">
        <v>0</v>
      </c>
      <c r="D6926" t="s">
        <v>245</v>
      </c>
      <c r="E6926" s="24">
        <v>0.120459762535505</v>
      </c>
      <c r="F6926" s="24">
        <v>0.121051364612997</v>
      </c>
      <c r="G6926" s="24">
        <v>0.151450298901217</v>
      </c>
    </row>
    <row r="6927" spans="1:7" x14ac:dyDescent="0.35">
      <c r="A6927" s="8" t="str">
        <f t="shared" si="229"/>
        <v>Consumo per cápita (kg ó litros por individuo)Gazpacho / SalmorejoNIVEL MEDIO ALTO</v>
      </c>
      <c r="C6927" s="8">
        <v>0</v>
      </c>
      <c r="D6927" t="s">
        <v>246</v>
      </c>
      <c r="E6927" s="24">
        <v>0.124923718794356</v>
      </c>
      <c r="F6927" s="24">
        <v>9.7263813554042705E-2</v>
      </c>
      <c r="G6927" s="24">
        <v>7.8370909467502095E-2</v>
      </c>
    </row>
    <row r="6928" spans="1:7" x14ac:dyDescent="0.35">
      <c r="A6928" s="8" t="str">
        <f t="shared" si="229"/>
        <v>Consumo per cápita (kg ó litros por individuo)Gazpacho / SalmorejoNIVEL MEDIO</v>
      </c>
      <c r="C6928" s="8">
        <v>0</v>
      </c>
      <c r="D6928" t="s">
        <v>247</v>
      </c>
      <c r="E6928" s="24">
        <v>0.113096715845853</v>
      </c>
      <c r="F6928" s="24">
        <v>0.13276905633641201</v>
      </c>
      <c r="G6928" s="24">
        <v>0.105227275637785</v>
      </c>
    </row>
    <row r="6929" spans="1:7" x14ac:dyDescent="0.35">
      <c r="A6929" s="8" t="str">
        <f t="shared" si="229"/>
        <v>Consumo per cápita (kg ó litros por individuo)Gazpacho / SalmorejoNIVEL MEDIO BAJO</v>
      </c>
      <c r="C6929" s="8">
        <v>0</v>
      </c>
      <c r="D6929" t="s">
        <v>248</v>
      </c>
      <c r="E6929" s="24">
        <v>0.126061230309362</v>
      </c>
      <c r="F6929" s="24">
        <v>6.5226781095509598E-2</v>
      </c>
      <c r="G6929" s="24">
        <v>0.10141535207833</v>
      </c>
    </row>
    <row r="6930" spans="1:7" x14ac:dyDescent="0.35">
      <c r="A6930" s="8" t="str">
        <f t="shared" si="229"/>
        <v>Consumo per cápita (kg ó litros por individuo)Gazpacho / SalmorejoNIVEL BAJO</v>
      </c>
      <c r="C6930" s="8">
        <v>0</v>
      </c>
      <c r="D6930" t="s">
        <v>249</v>
      </c>
      <c r="E6930" s="24">
        <v>0.152199169866022</v>
      </c>
      <c r="F6930" s="24">
        <v>7.0404246402872198E-2</v>
      </c>
      <c r="G6930" s="24">
        <v>9.0487611882441504E-2</v>
      </c>
    </row>
    <row r="6931" spans="1:7" x14ac:dyDescent="0.35">
      <c r="A6931" s="8" t="str">
        <f t="shared" si="229"/>
        <v>Consumo per cápita (kg ó litros por individuo)Gazpacho / SalmorejoHOMBRE</v>
      </c>
      <c r="C6931" s="8">
        <v>0</v>
      </c>
      <c r="D6931" t="s">
        <v>166</v>
      </c>
      <c r="E6931" s="24">
        <v>0.14335134316567</v>
      </c>
      <c r="F6931" s="24">
        <v>0.101499025011416</v>
      </c>
      <c r="G6931" s="24">
        <v>0.10501566588802901</v>
      </c>
    </row>
    <row r="6932" spans="1:7" x14ac:dyDescent="0.35">
      <c r="A6932" s="8" t="str">
        <f t="shared" si="229"/>
        <v>Consumo per cápita (kg ó litros por individuo)Gazpacho / SalmorejoMUJER</v>
      </c>
      <c r="C6932" s="8">
        <v>0</v>
      </c>
      <c r="D6932" t="s">
        <v>167</v>
      </c>
      <c r="E6932" s="24">
        <v>0.11148078316993799</v>
      </c>
      <c r="F6932" s="24">
        <v>9.9767056088783904E-2</v>
      </c>
      <c r="G6932" s="24">
        <v>0.11026694646485199</v>
      </c>
    </row>
    <row r="6933" spans="1:7" x14ac:dyDescent="0.35">
      <c r="A6933" s="8" t="str">
        <f t="shared" ref="A6933:A6962" si="230">$I$4683&amp;$C$6933&amp;D6933</f>
        <v>Consumo per cápita (kg ó litros por individuo)Sopas / Cremas / puresT.ESPAÑA</v>
      </c>
      <c r="C6933" s="8" t="s">
        <v>283</v>
      </c>
      <c r="D6933" t="s">
        <v>138</v>
      </c>
      <c r="E6933" s="24">
        <v>0.14960959627633699</v>
      </c>
      <c r="F6933" s="24">
        <v>0.14463114760773099</v>
      </c>
      <c r="G6933" s="24">
        <v>0.145406006041092</v>
      </c>
    </row>
    <row r="6934" spans="1:7" x14ac:dyDescent="0.35">
      <c r="A6934" s="8" t="str">
        <f t="shared" si="230"/>
        <v>Consumo per cápita (kg ó litros por individuo)Sopas / Cremas / puresBCN AM</v>
      </c>
      <c r="C6934" s="8">
        <v>0</v>
      </c>
      <c r="D6934" t="s">
        <v>140</v>
      </c>
      <c r="E6934" s="24">
        <v>0.18246231217198899</v>
      </c>
      <c r="F6934" s="24">
        <v>0.22406476629338901</v>
      </c>
      <c r="G6934" s="24">
        <v>0.15637893547670301</v>
      </c>
    </row>
    <row r="6935" spans="1:7" x14ac:dyDescent="0.35">
      <c r="A6935" s="8" t="str">
        <f t="shared" si="230"/>
        <v>Consumo per cápita (kg ó litros por individuo)Sopas / Cremas / puresREST.CAT ARAGON</v>
      </c>
      <c r="C6935" s="8">
        <v>0</v>
      </c>
      <c r="D6935" t="s">
        <v>141</v>
      </c>
      <c r="E6935" s="24">
        <v>0.20976685271713699</v>
      </c>
      <c r="F6935" s="24">
        <v>0.16762066331567499</v>
      </c>
      <c r="G6935" s="24">
        <v>0.14095566673305801</v>
      </c>
    </row>
    <row r="6936" spans="1:7" x14ac:dyDescent="0.35">
      <c r="A6936" s="8" t="str">
        <f t="shared" si="230"/>
        <v>Consumo per cápita (kg ó litros por individuo)Sopas / Cremas / puresLEVANTE</v>
      </c>
      <c r="C6936" s="8">
        <v>0</v>
      </c>
      <c r="D6936" t="s">
        <v>142</v>
      </c>
      <c r="E6936" s="24">
        <v>0.12537612526869099</v>
      </c>
      <c r="F6936" s="24">
        <v>0.106725098268208</v>
      </c>
      <c r="G6936" s="24">
        <v>0.10696475285830299</v>
      </c>
    </row>
    <row r="6937" spans="1:7" x14ac:dyDescent="0.35">
      <c r="A6937" s="8" t="str">
        <f t="shared" si="230"/>
        <v>Consumo per cápita (kg ó litros por individuo)Sopas / Cremas / puresANDALUCIA</v>
      </c>
      <c r="C6937" s="8">
        <v>0</v>
      </c>
      <c r="D6937" t="s">
        <v>143</v>
      </c>
      <c r="E6937" s="24">
        <v>7.7538479734643201E-2</v>
      </c>
      <c r="F6937" s="24">
        <v>0.10258708989631</v>
      </c>
      <c r="G6937" s="24">
        <v>0.102443196920326</v>
      </c>
    </row>
    <row r="6938" spans="1:7" x14ac:dyDescent="0.35">
      <c r="A6938" s="8" t="str">
        <f t="shared" si="230"/>
        <v>Consumo per cápita (kg ó litros por individuo)Sopas / Cremas / puresMDD AM</v>
      </c>
      <c r="C6938" s="8">
        <v>0</v>
      </c>
      <c r="D6938" t="s">
        <v>144</v>
      </c>
      <c r="E6938" s="24">
        <v>0.17552587015313201</v>
      </c>
      <c r="F6938" s="24">
        <v>0.131272951906413</v>
      </c>
      <c r="G6938" s="24">
        <v>0.19604513856370101</v>
      </c>
    </row>
    <row r="6939" spans="1:7" x14ac:dyDescent="0.35">
      <c r="A6939" s="8" t="str">
        <f t="shared" si="230"/>
        <v>Consumo per cápita (kg ó litros por individuo)Sopas / Cremas / puresRTO CENTRO</v>
      </c>
      <c r="C6939" s="8">
        <v>0</v>
      </c>
      <c r="D6939" t="s">
        <v>145</v>
      </c>
      <c r="E6939" s="24">
        <v>6.28608180999079E-2</v>
      </c>
      <c r="F6939" s="24">
        <v>0.127426636456098</v>
      </c>
      <c r="G6939" s="24">
        <v>0.17090258132095201</v>
      </c>
    </row>
    <row r="6940" spans="1:7" x14ac:dyDescent="0.35">
      <c r="A6940" s="8" t="str">
        <f t="shared" si="230"/>
        <v>Consumo per cápita (kg ó litros por individuo)Sopas / Cremas / puresNORTE-CENTRO</v>
      </c>
      <c r="C6940" s="8">
        <v>0</v>
      </c>
      <c r="D6940" t="s">
        <v>146</v>
      </c>
      <c r="E6940" s="24">
        <v>9.6995157642373694E-2</v>
      </c>
      <c r="F6940" s="24">
        <v>0.10444577873625201</v>
      </c>
      <c r="G6940" s="24">
        <v>0.17281266240160501</v>
      </c>
    </row>
    <row r="6941" spans="1:7" x14ac:dyDescent="0.35">
      <c r="A6941" s="8" t="str">
        <f t="shared" si="230"/>
        <v>Consumo per cápita (kg ó litros por individuo)Sopas / Cremas / puresNOROESTE</v>
      </c>
      <c r="C6941" s="8">
        <v>0</v>
      </c>
      <c r="D6941" t="s">
        <v>147</v>
      </c>
      <c r="E6941" s="24">
        <v>0.34181086050679999</v>
      </c>
      <c r="F6941" s="24">
        <v>0.26959960818037298</v>
      </c>
      <c r="G6941" s="24">
        <v>0.173489692948463</v>
      </c>
    </row>
    <row r="6942" spans="1:7" x14ac:dyDescent="0.35">
      <c r="A6942" s="8" t="str">
        <f t="shared" si="230"/>
        <v>Consumo per cápita (kg ó litros por individuo)Sopas / Cremas / pures&lt;2MIL</v>
      </c>
      <c r="C6942" s="8">
        <v>0</v>
      </c>
      <c r="D6942" t="s">
        <v>148</v>
      </c>
      <c r="E6942" s="24">
        <v>8.78886523874602E-2</v>
      </c>
      <c r="F6942" s="24">
        <v>0.20558301963171199</v>
      </c>
      <c r="G6942" s="24">
        <v>0.26468682239524599</v>
      </c>
    </row>
    <row r="6943" spans="1:7" x14ac:dyDescent="0.35">
      <c r="A6943" s="8" t="str">
        <f t="shared" si="230"/>
        <v>Consumo per cápita (kg ó litros por individuo)Sopas / Cremas / pures2-5MIL</v>
      </c>
      <c r="C6943" s="8">
        <v>0</v>
      </c>
      <c r="D6943" t="s">
        <v>149</v>
      </c>
      <c r="E6943" s="24">
        <v>3.0478008624901302E-2</v>
      </c>
      <c r="F6943" s="24">
        <v>6.8766743950706893E-2</v>
      </c>
      <c r="G6943" s="24">
        <v>7.4256372160183895E-2</v>
      </c>
    </row>
    <row r="6944" spans="1:7" x14ac:dyDescent="0.35">
      <c r="A6944" s="8" t="str">
        <f t="shared" si="230"/>
        <v>Consumo per cápita (kg ó litros por individuo)Sopas / Cremas / pures5-10MIL</v>
      </c>
      <c r="C6944" s="8">
        <v>0</v>
      </c>
      <c r="D6944" t="s">
        <v>150</v>
      </c>
      <c r="E6944" s="24">
        <v>0.139480973872292</v>
      </c>
      <c r="F6944" s="24">
        <v>9.9155888765207797E-2</v>
      </c>
      <c r="G6944" s="24">
        <v>0.14098568515451701</v>
      </c>
    </row>
    <row r="6945" spans="1:7" x14ac:dyDescent="0.35">
      <c r="A6945" s="8" t="str">
        <f t="shared" si="230"/>
        <v>Consumo per cápita (kg ó litros por individuo)Sopas / Cremas / pures10-30MIL</v>
      </c>
      <c r="C6945" s="8">
        <v>0</v>
      </c>
      <c r="D6945" t="s">
        <v>151</v>
      </c>
      <c r="E6945" s="24">
        <v>0.15444564320597001</v>
      </c>
      <c r="F6945" s="24">
        <v>0.139529202189726</v>
      </c>
      <c r="G6945" s="24">
        <v>0.14657059068262099</v>
      </c>
    </row>
    <row r="6946" spans="1:7" x14ac:dyDescent="0.35">
      <c r="A6946" s="8" t="str">
        <f t="shared" si="230"/>
        <v>Consumo per cápita (kg ó litros por individuo)Sopas / Cremas / pures30-100MIL</v>
      </c>
      <c r="C6946" s="8">
        <v>0</v>
      </c>
      <c r="D6946" t="s">
        <v>152</v>
      </c>
      <c r="E6946" s="24">
        <v>0.137509028636289</v>
      </c>
      <c r="F6946" s="24">
        <v>0.14684990157837299</v>
      </c>
      <c r="G6946" s="24">
        <v>0.14113809781809</v>
      </c>
    </row>
    <row r="6947" spans="1:7" x14ac:dyDescent="0.35">
      <c r="A6947" s="8" t="str">
        <f t="shared" si="230"/>
        <v>Consumo per cápita (kg ó litros por individuo)Sopas / Cremas / pures100-200MIL</v>
      </c>
      <c r="C6947" s="8">
        <v>0</v>
      </c>
      <c r="D6947" t="s">
        <v>153</v>
      </c>
      <c r="E6947" s="24">
        <v>9.6632185540091106E-2</v>
      </c>
      <c r="F6947" s="24">
        <v>0.107835513809846</v>
      </c>
      <c r="G6947" s="24">
        <v>0.12026133831996801</v>
      </c>
    </row>
    <row r="6948" spans="1:7" x14ac:dyDescent="0.35">
      <c r="A6948" s="8" t="str">
        <f t="shared" si="230"/>
        <v>Consumo per cápita (kg ó litros por individuo)Sopas / Cremas / pures200-500MIL</v>
      </c>
      <c r="C6948" s="8">
        <v>0</v>
      </c>
      <c r="D6948" t="s">
        <v>154</v>
      </c>
      <c r="E6948" s="24">
        <v>0.25019713694819801</v>
      </c>
      <c r="F6948" s="24">
        <v>0.225991847449451</v>
      </c>
      <c r="G6948" s="24">
        <v>0.140019413031617</v>
      </c>
    </row>
    <row r="6949" spans="1:7" x14ac:dyDescent="0.35">
      <c r="A6949" s="8" t="str">
        <f t="shared" si="230"/>
        <v>Consumo per cápita (kg ó litros por individuo)Sopas / Cremas / pures&gt;500MIL</v>
      </c>
      <c r="C6949" s="8">
        <v>0</v>
      </c>
      <c r="D6949" t="s">
        <v>155</v>
      </c>
      <c r="E6949" s="24">
        <v>0.18533539707244201</v>
      </c>
      <c r="F6949" s="24">
        <v>0.14079975017635901</v>
      </c>
      <c r="G6949" s="24">
        <v>0.15734979722919001</v>
      </c>
    </row>
    <row r="6950" spans="1:7" x14ac:dyDescent="0.35">
      <c r="A6950" s="8" t="str">
        <f t="shared" si="230"/>
        <v>Consumo per cápita (kg ó litros por individuo)Sopas / Cremas / puresDE 15 A 19 AÑOS</v>
      </c>
      <c r="C6950" s="8">
        <v>0</v>
      </c>
      <c r="D6950" t="s">
        <v>156</v>
      </c>
      <c r="E6950" s="24" t="s">
        <v>285</v>
      </c>
      <c r="F6950" s="24">
        <v>2.5738054236154301E-2</v>
      </c>
      <c r="G6950" s="24">
        <v>2.05431358421518E-2</v>
      </c>
    </row>
    <row r="6951" spans="1:7" x14ac:dyDescent="0.35">
      <c r="A6951" s="8" t="str">
        <f t="shared" si="230"/>
        <v>Consumo per cápita (kg ó litros por individuo)Sopas / Cremas / puresDE 20 A 24 AÑOS</v>
      </c>
      <c r="C6951" s="8">
        <v>0</v>
      </c>
      <c r="D6951" t="s">
        <v>157</v>
      </c>
      <c r="E6951" s="24">
        <v>6.4129379202241599E-2</v>
      </c>
      <c r="F6951" s="24">
        <v>8.7414272196603502E-3</v>
      </c>
      <c r="G6951" s="24">
        <v>3.1596598759235997E-2</v>
      </c>
    </row>
    <row r="6952" spans="1:7" x14ac:dyDescent="0.35">
      <c r="A6952" s="8" t="str">
        <f t="shared" si="230"/>
        <v>Consumo per cápita (kg ó litros por individuo)Sopas / Cremas / puresDE 25 A 34 AÑOS</v>
      </c>
      <c r="C6952" s="8">
        <v>0</v>
      </c>
      <c r="D6952" t="s">
        <v>158</v>
      </c>
      <c r="E6952" s="24">
        <v>8.4535501064924995E-2</v>
      </c>
      <c r="F6952" s="24">
        <v>8.41887664645041E-2</v>
      </c>
      <c r="G6952" s="24">
        <v>7.2922687957281601E-2</v>
      </c>
    </row>
    <row r="6953" spans="1:7" x14ac:dyDescent="0.35">
      <c r="A6953" s="8" t="str">
        <f t="shared" si="230"/>
        <v>Consumo per cápita (kg ó litros por individuo)Sopas / Cremas / puresDE 35 A 49 AÑOS</v>
      </c>
      <c r="C6953" s="8">
        <v>0</v>
      </c>
      <c r="D6953" t="s">
        <v>159</v>
      </c>
      <c r="E6953" s="24">
        <v>0.113077167963981</v>
      </c>
      <c r="F6953" s="24">
        <v>0.103521406549447</v>
      </c>
      <c r="G6953" s="24">
        <v>8.7492579948061103E-2</v>
      </c>
    </row>
    <row r="6954" spans="1:7" x14ac:dyDescent="0.35">
      <c r="A6954" s="8" t="str">
        <f t="shared" si="230"/>
        <v>Consumo per cápita (kg ó litros por individuo)Sopas / Cremas / puresDE 50 A 59 AÑOS</v>
      </c>
      <c r="C6954" s="8">
        <v>0</v>
      </c>
      <c r="D6954" t="s">
        <v>160</v>
      </c>
      <c r="E6954" s="24">
        <v>0.15605032513360201</v>
      </c>
      <c r="F6954" s="24">
        <v>0.175797395775561</v>
      </c>
      <c r="G6954" s="24">
        <v>0.17392073003042399</v>
      </c>
    </row>
    <row r="6955" spans="1:7" x14ac:dyDescent="0.35">
      <c r="A6955" s="8" t="str">
        <f t="shared" si="230"/>
        <v>Consumo per cápita (kg ó litros por individuo)Sopas / Cremas / puresDE 60 A 75 AÑOS</v>
      </c>
      <c r="C6955" s="8">
        <v>0</v>
      </c>
      <c r="D6955" t="s">
        <v>161</v>
      </c>
      <c r="E6955" s="24">
        <v>0.30228565669582902</v>
      </c>
      <c r="F6955" s="24">
        <v>0.28345142499401099</v>
      </c>
      <c r="G6955" s="24">
        <v>0.308232341136155</v>
      </c>
    </row>
    <row r="6956" spans="1:7" x14ac:dyDescent="0.35">
      <c r="A6956" s="8" t="str">
        <f t="shared" si="230"/>
        <v>Consumo per cápita (kg ó litros por individuo)Sopas / Cremas / puresNIVEL ALTO</v>
      </c>
      <c r="C6956" s="8">
        <v>0</v>
      </c>
      <c r="D6956" t="s">
        <v>245</v>
      </c>
      <c r="E6956" s="24">
        <v>0.23986728121952</v>
      </c>
      <c r="F6956" s="24">
        <v>0.24931182618487999</v>
      </c>
      <c r="G6956" s="24">
        <v>0.14896546357825</v>
      </c>
    </row>
    <row r="6957" spans="1:7" x14ac:dyDescent="0.35">
      <c r="A6957" s="8" t="str">
        <f t="shared" si="230"/>
        <v>Consumo per cápita (kg ó litros por individuo)Sopas / Cremas / puresNIVEL MEDIO ALTO</v>
      </c>
      <c r="C6957" s="8">
        <v>0</v>
      </c>
      <c r="D6957" t="s">
        <v>246</v>
      </c>
      <c r="E6957" s="24">
        <v>0.14086057081293701</v>
      </c>
      <c r="F6957" s="24">
        <v>0.11179175682334599</v>
      </c>
      <c r="G6957" s="24">
        <v>0.12504348171924201</v>
      </c>
    </row>
    <row r="6958" spans="1:7" x14ac:dyDescent="0.35">
      <c r="A6958" s="8" t="str">
        <f t="shared" si="230"/>
        <v>Consumo per cápita (kg ó litros por individuo)Sopas / Cremas / puresNIVEL MEDIO</v>
      </c>
      <c r="C6958" s="8">
        <v>0</v>
      </c>
      <c r="D6958" t="s">
        <v>247</v>
      </c>
      <c r="E6958" s="24">
        <v>9.4682674010511503E-2</v>
      </c>
      <c r="F6958" s="24">
        <v>0.114130774179538</v>
      </c>
      <c r="G6958" s="24">
        <v>0.17769504355646301</v>
      </c>
    </row>
    <row r="6959" spans="1:7" x14ac:dyDescent="0.35">
      <c r="A6959" s="8" t="str">
        <f t="shared" si="230"/>
        <v>Consumo per cápita (kg ó litros por individuo)Sopas / Cremas / puresNIVEL MEDIO BAJO</v>
      </c>
      <c r="C6959" s="8">
        <v>0</v>
      </c>
      <c r="D6959" t="s">
        <v>248</v>
      </c>
      <c r="E6959" s="24">
        <v>0.13850377201541</v>
      </c>
      <c r="F6959" s="24">
        <v>0.115095136771301</v>
      </c>
      <c r="G6959" s="24">
        <v>0.11961232899209499</v>
      </c>
    </row>
    <row r="6960" spans="1:7" x14ac:dyDescent="0.35">
      <c r="A6960" s="8" t="str">
        <f t="shared" si="230"/>
        <v>Consumo per cápita (kg ó litros por individuo)Sopas / Cremas / puresNIVEL BAJO</v>
      </c>
      <c r="C6960" s="8">
        <v>0</v>
      </c>
      <c r="D6960" t="s">
        <v>249</v>
      </c>
      <c r="E6960" s="24">
        <v>0.13436605086136699</v>
      </c>
      <c r="F6960" s="24">
        <v>0.117028324687502</v>
      </c>
      <c r="G6960" s="24">
        <v>0.13635389551354199</v>
      </c>
    </row>
    <row r="6961" spans="1:7" x14ac:dyDescent="0.35">
      <c r="A6961" s="8" t="str">
        <f t="shared" si="230"/>
        <v>Consumo per cápita (kg ó litros por individuo)Sopas / Cremas / puresHOMBRE</v>
      </c>
      <c r="C6961" s="8">
        <v>0</v>
      </c>
      <c r="D6961" t="s">
        <v>166</v>
      </c>
      <c r="E6961" s="24">
        <v>0.173133715979195</v>
      </c>
      <c r="F6961" s="24">
        <v>0.17889610669571801</v>
      </c>
      <c r="G6961" s="24">
        <v>0.15499993978955701</v>
      </c>
    </row>
    <row r="6962" spans="1:7" x14ac:dyDescent="0.35">
      <c r="A6962" s="8" t="str">
        <f t="shared" si="230"/>
        <v>Consumo per cápita (kg ó litros por individuo)Sopas / Cremas / puresMUJER</v>
      </c>
      <c r="C6962" s="8">
        <v>0</v>
      </c>
      <c r="D6962" t="s">
        <v>167</v>
      </c>
      <c r="E6962" s="24">
        <v>0.12636576824756501</v>
      </c>
      <c r="F6962" s="24">
        <v>0.110805998454855</v>
      </c>
      <c r="G6962" s="24">
        <v>0.13591019371166099</v>
      </c>
    </row>
    <row r="6963" spans="1:7" x14ac:dyDescent="0.35">
      <c r="A6963" s="8" t="str">
        <f t="shared" ref="A6963:A6992" si="231">$I$4683&amp;$C$6963&amp;D6963</f>
        <v>Consumo per cápita (kg ó litros por individuo)Proteinas VegetalesT.ESPAÑA</v>
      </c>
      <c r="C6963" s="8" t="s">
        <v>284</v>
      </c>
      <c r="D6963" t="s">
        <v>138</v>
      </c>
      <c r="E6963" s="24">
        <v>7.5981813000627202E-3</v>
      </c>
      <c r="F6963" s="24">
        <v>7.1956142932706598E-3</v>
      </c>
      <c r="G6963" s="24">
        <v>5.9335359600761204E-3</v>
      </c>
    </row>
    <row r="6964" spans="1:7" x14ac:dyDescent="0.35">
      <c r="A6964" s="8" t="str">
        <f t="shared" si="231"/>
        <v>Consumo per cápita (kg ó litros por individuo)Proteinas VegetalesBCN AM</v>
      </c>
      <c r="C6964" s="8">
        <v>0</v>
      </c>
      <c r="D6964" t="s">
        <v>140</v>
      </c>
      <c r="E6964" s="24">
        <v>1.14884318972064E-2</v>
      </c>
      <c r="F6964" s="24">
        <v>7.3284600100892404E-3</v>
      </c>
      <c r="G6964" s="24">
        <v>7.8776261234492998E-3</v>
      </c>
    </row>
    <row r="6965" spans="1:7" x14ac:dyDescent="0.35">
      <c r="A6965" s="8" t="str">
        <f t="shared" si="231"/>
        <v>Consumo per cápita (kg ó litros por individuo)Proteinas VegetalesREST.CAT ARAGON</v>
      </c>
      <c r="C6965" s="8">
        <v>0</v>
      </c>
      <c r="D6965" t="s">
        <v>141</v>
      </c>
      <c r="E6965" s="24">
        <v>1.22316404301419E-2</v>
      </c>
      <c r="F6965" s="24">
        <v>9.1727092561371699E-3</v>
      </c>
      <c r="G6965" s="24">
        <v>7.61087069687349E-3</v>
      </c>
    </row>
    <row r="6966" spans="1:7" x14ac:dyDescent="0.35">
      <c r="A6966" s="8" t="str">
        <f t="shared" si="231"/>
        <v>Consumo per cápita (kg ó litros por individuo)Proteinas VegetalesLEVANTE</v>
      </c>
      <c r="C6966" s="8">
        <v>0</v>
      </c>
      <c r="D6966" t="s">
        <v>142</v>
      </c>
      <c r="E6966" s="24">
        <v>7.1861915570879502E-3</v>
      </c>
      <c r="F6966" s="24">
        <v>1.02562676040403E-2</v>
      </c>
      <c r="G6966" s="24">
        <v>3.4404869099447298E-3</v>
      </c>
    </row>
    <row r="6967" spans="1:7" x14ac:dyDescent="0.35">
      <c r="A6967" s="8" t="str">
        <f t="shared" si="231"/>
        <v>Consumo per cápita (kg ó litros por individuo)Proteinas VegetalesANDALUCIA</v>
      </c>
      <c r="C6967" s="8">
        <v>0</v>
      </c>
      <c r="D6967" t="s">
        <v>143</v>
      </c>
      <c r="E6967" s="24">
        <v>3.6066616644573699E-3</v>
      </c>
      <c r="F6967" s="24">
        <v>4.11654483262037E-3</v>
      </c>
      <c r="G6967" s="24">
        <v>3.9499034036546499E-3</v>
      </c>
    </row>
    <row r="6968" spans="1:7" x14ac:dyDescent="0.35">
      <c r="A6968" s="8" t="str">
        <f t="shared" si="231"/>
        <v>Consumo per cápita (kg ó litros por individuo)Proteinas VegetalesMDD AM</v>
      </c>
      <c r="C6968" s="8">
        <v>0</v>
      </c>
      <c r="D6968" t="s">
        <v>144</v>
      </c>
      <c r="E6968" s="24">
        <v>1.13864937348571E-2</v>
      </c>
      <c r="F6968" s="24">
        <v>1.13953585799547E-2</v>
      </c>
      <c r="G6968" s="24">
        <v>6.8912919714046502E-3</v>
      </c>
    </row>
    <row r="6969" spans="1:7" x14ac:dyDescent="0.35">
      <c r="A6969" s="8" t="str">
        <f t="shared" si="231"/>
        <v>Consumo per cápita (kg ó litros por individuo)Proteinas VegetalesRTO CENTRO</v>
      </c>
      <c r="C6969" s="8">
        <v>0</v>
      </c>
      <c r="D6969" t="s">
        <v>145</v>
      </c>
      <c r="E6969" s="24">
        <v>4.5630310559575896E-3</v>
      </c>
      <c r="F6969" s="24">
        <v>6.8074493984731903E-3</v>
      </c>
      <c r="G6969" s="24">
        <v>1.1421743174808501E-2</v>
      </c>
    </row>
    <row r="6970" spans="1:7" x14ac:dyDescent="0.35">
      <c r="A6970" s="8" t="str">
        <f t="shared" si="231"/>
        <v>Consumo per cápita (kg ó litros por individuo)Proteinas VegetalesNORTE-CENTRO</v>
      </c>
      <c r="C6970" s="8">
        <v>0</v>
      </c>
      <c r="D6970" t="s">
        <v>146</v>
      </c>
      <c r="E6970" s="24">
        <v>7.1642397034643503E-3</v>
      </c>
      <c r="F6970" s="24">
        <v>5.1336683734175799E-3</v>
      </c>
      <c r="G6970" s="24">
        <v>3.0512960057930598E-3</v>
      </c>
    </row>
    <row r="6971" spans="1:7" x14ac:dyDescent="0.35">
      <c r="A6971" s="8" t="str">
        <f t="shared" si="231"/>
        <v>Consumo per cápita (kg ó litros por individuo)Proteinas VegetalesNOROESTE</v>
      </c>
      <c r="C6971" s="8">
        <v>0</v>
      </c>
      <c r="D6971" t="s">
        <v>147</v>
      </c>
      <c r="E6971" s="24">
        <v>4.6210356316673399E-3</v>
      </c>
      <c r="F6971" s="24">
        <v>2.0460292227291702E-3</v>
      </c>
      <c r="G6971" s="24">
        <v>5.9820405895625404E-3</v>
      </c>
    </row>
    <row r="6972" spans="1:7" x14ac:dyDescent="0.35">
      <c r="A6972" s="8" t="str">
        <f t="shared" si="231"/>
        <v>Consumo per cápita (kg ó litros por individuo)Proteinas Vegetales&lt;2MIL</v>
      </c>
      <c r="C6972" s="8">
        <v>0</v>
      </c>
      <c r="D6972" t="s">
        <v>148</v>
      </c>
      <c r="E6972" s="24">
        <v>4.1963574012792298E-3</v>
      </c>
      <c r="F6972" s="24">
        <v>9.7798046493818899E-3</v>
      </c>
      <c r="G6972" s="24">
        <v>2.1152920245127299E-3</v>
      </c>
    </row>
    <row r="6973" spans="1:7" x14ac:dyDescent="0.35">
      <c r="A6973" s="8" t="str">
        <f t="shared" si="231"/>
        <v>Consumo per cápita (kg ó litros por individuo)Proteinas Vegetales2-5MIL</v>
      </c>
      <c r="C6973" s="8">
        <v>0</v>
      </c>
      <c r="D6973" t="s">
        <v>149</v>
      </c>
      <c r="E6973" s="24">
        <v>5.2547168528428697E-3</v>
      </c>
      <c r="F6973" s="24">
        <v>5.6878264073474596E-3</v>
      </c>
      <c r="G6973" s="24">
        <v>1.49743456050682E-3</v>
      </c>
    </row>
    <row r="6974" spans="1:7" x14ac:dyDescent="0.35">
      <c r="A6974" s="8" t="str">
        <f t="shared" si="231"/>
        <v>Consumo per cápita (kg ó litros por individuo)Proteinas Vegetales5-10MIL</v>
      </c>
      <c r="C6974" s="8">
        <v>0</v>
      </c>
      <c r="D6974" t="s">
        <v>150</v>
      </c>
      <c r="E6974" s="24">
        <v>2.7422427775101901E-3</v>
      </c>
      <c r="F6974" s="24">
        <v>3.6968503746369302E-3</v>
      </c>
      <c r="G6974" s="24">
        <v>3.5004598152678498E-3</v>
      </c>
    </row>
    <row r="6975" spans="1:7" x14ac:dyDescent="0.35">
      <c r="A6975" s="8" t="str">
        <f t="shared" si="231"/>
        <v>Consumo per cápita (kg ó litros por individuo)Proteinas Vegetales10-30MIL</v>
      </c>
      <c r="C6975" s="8">
        <v>0</v>
      </c>
      <c r="D6975" t="s">
        <v>151</v>
      </c>
      <c r="E6975" s="24">
        <v>5.0819597905669596E-3</v>
      </c>
      <c r="F6975" s="24">
        <v>4.11029629490721E-3</v>
      </c>
      <c r="G6975" s="24">
        <v>3.3155771092166302E-3</v>
      </c>
    </row>
    <row r="6976" spans="1:7" x14ac:dyDescent="0.35">
      <c r="A6976" s="8" t="str">
        <f t="shared" si="231"/>
        <v>Consumo per cápita (kg ó litros por individuo)Proteinas Vegetales30-100MIL</v>
      </c>
      <c r="C6976" s="8">
        <v>0</v>
      </c>
      <c r="D6976" t="s">
        <v>152</v>
      </c>
      <c r="E6976" s="24">
        <v>9.4871598427791002E-3</v>
      </c>
      <c r="F6976" s="24">
        <v>8.3504906084903505E-3</v>
      </c>
      <c r="G6976" s="24">
        <v>1.03916358782451E-2</v>
      </c>
    </row>
    <row r="6977" spans="1:7" x14ac:dyDescent="0.35">
      <c r="A6977" s="8" t="str">
        <f t="shared" si="231"/>
        <v>Consumo per cápita (kg ó litros por individuo)Proteinas Vegetales100-200MIL</v>
      </c>
      <c r="C6977" s="8">
        <v>0</v>
      </c>
      <c r="D6977" t="s">
        <v>153</v>
      </c>
      <c r="E6977" s="24">
        <v>7.6020957931561403E-3</v>
      </c>
      <c r="F6977" s="24">
        <v>4.6798330970283398E-3</v>
      </c>
      <c r="G6977" s="24">
        <v>3.87142671688758E-3</v>
      </c>
    </row>
    <row r="6978" spans="1:7" x14ac:dyDescent="0.35">
      <c r="A6978" s="8" t="str">
        <f t="shared" si="231"/>
        <v>Consumo per cápita (kg ó litros por individuo)Proteinas Vegetales200-500MIL</v>
      </c>
      <c r="C6978" s="8">
        <v>0</v>
      </c>
      <c r="D6978" t="s">
        <v>154</v>
      </c>
      <c r="E6978" s="24">
        <v>1.2349056848187301E-2</v>
      </c>
      <c r="F6978" s="24">
        <v>9.8897605409121493E-3</v>
      </c>
      <c r="G6978" s="24">
        <v>4.3048907426148598E-3</v>
      </c>
    </row>
    <row r="6979" spans="1:7" x14ac:dyDescent="0.35">
      <c r="A6979" s="8" t="str">
        <f t="shared" si="231"/>
        <v>Consumo per cápita (kg ó litros por individuo)Proteinas Vegetales&gt;500MIL</v>
      </c>
      <c r="C6979" s="8">
        <v>0</v>
      </c>
      <c r="D6979" t="s">
        <v>155</v>
      </c>
      <c r="E6979" s="24">
        <v>8.76167322750236E-3</v>
      </c>
      <c r="F6979" s="24">
        <v>1.0116290781500101E-2</v>
      </c>
      <c r="G6979" s="24">
        <v>9.9425081706927803E-3</v>
      </c>
    </row>
    <row r="6980" spans="1:7" x14ac:dyDescent="0.35">
      <c r="A6980" s="8" t="str">
        <f t="shared" si="231"/>
        <v>Consumo per cápita (kg ó litros por individuo)Proteinas VegetalesDE 15 A 19 AÑOS</v>
      </c>
      <c r="C6980" s="8">
        <v>0</v>
      </c>
      <c r="D6980" t="s">
        <v>156</v>
      </c>
      <c r="E6980" s="24" t="s">
        <v>285</v>
      </c>
      <c r="F6980" s="24" t="s">
        <v>285</v>
      </c>
      <c r="G6980" s="24" t="s">
        <v>285</v>
      </c>
    </row>
    <row r="6981" spans="1:7" x14ac:dyDescent="0.35">
      <c r="A6981" s="8" t="str">
        <f t="shared" si="231"/>
        <v>Consumo per cápita (kg ó litros por individuo)Proteinas VegetalesDE 20 A 24 AÑOS</v>
      </c>
      <c r="C6981" s="8">
        <v>0</v>
      </c>
      <c r="D6981" t="s">
        <v>157</v>
      </c>
      <c r="E6981" s="24">
        <v>3.00804290010872E-3</v>
      </c>
      <c r="F6981" s="24">
        <v>7.2238531767135198E-4</v>
      </c>
      <c r="G6981" s="24" t="s">
        <v>285</v>
      </c>
    </row>
    <row r="6982" spans="1:7" x14ac:dyDescent="0.35">
      <c r="A6982" s="8" t="str">
        <f t="shared" si="231"/>
        <v>Consumo per cápita (kg ó litros por individuo)Proteinas VegetalesDE 25 A 34 AÑOS</v>
      </c>
      <c r="C6982" s="8">
        <v>0</v>
      </c>
      <c r="D6982" t="s">
        <v>158</v>
      </c>
      <c r="E6982" s="24">
        <v>6.63942915548584E-3</v>
      </c>
      <c r="F6982" s="24">
        <v>6.32662772255288E-3</v>
      </c>
      <c r="G6982" s="24">
        <v>5.4506065278321697E-3</v>
      </c>
    </row>
    <row r="6983" spans="1:7" x14ac:dyDescent="0.35">
      <c r="A6983" s="8" t="str">
        <f t="shared" si="231"/>
        <v>Consumo per cápita (kg ó litros por individuo)Proteinas VegetalesDE 35 A 49 AÑOS</v>
      </c>
      <c r="C6983" s="8">
        <v>0</v>
      </c>
      <c r="D6983" t="s">
        <v>159</v>
      </c>
      <c r="E6983" s="24">
        <v>9.0405563714929908E-3</v>
      </c>
      <c r="F6983" s="24">
        <v>7.0772314243625596E-3</v>
      </c>
      <c r="G6983" s="24">
        <v>5.3253766221211104E-3</v>
      </c>
    </row>
    <row r="6984" spans="1:7" x14ac:dyDescent="0.35">
      <c r="A6984" s="8" t="str">
        <f t="shared" si="231"/>
        <v>Consumo per cápita (kg ó litros por individuo)Proteinas VegetalesDE 50 A 59 AÑOS</v>
      </c>
      <c r="C6984" s="8">
        <v>0</v>
      </c>
      <c r="D6984" t="s">
        <v>160</v>
      </c>
      <c r="E6984" s="24">
        <v>8.6886447382922005E-3</v>
      </c>
      <c r="F6984" s="24">
        <v>9.7993983629829605E-3</v>
      </c>
      <c r="G6984" s="24">
        <v>6.3761668001871301E-3</v>
      </c>
    </row>
    <row r="6985" spans="1:7" x14ac:dyDescent="0.35">
      <c r="A6985" s="8" t="str">
        <f t="shared" si="231"/>
        <v>Consumo per cápita (kg ó litros por individuo)Proteinas VegetalesDE 60 A 75 AÑOS</v>
      </c>
      <c r="C6985" s="8">
        <v>0</v>
      </c>
      <c r="D6985" t="s">
        <v>161</v>
      </c>
      <c r="E6985" s="24">
        <v>8.9947988294991899E-3</v>
      </c>
      <c r="F6985" s="24">
        <v>9.7258125984571106E-3</v>
      </c>
      <c r="G6985" s="24">
        <v>1.0154387504699399E-2</v>
      </c>
    </row>
    <row r="6986" spans="1:7" x14ac:dyDescent="0.35">
      <c r="A6986" s="8" t="str">
        <f t="shared" si="231"/>
        <v>Consumo per cápita (kg ó litros por individuo)Proteinas VegetalesNIVEL ALTO</v>
      </c>
      <c r="C6986" s="8">
        <v>0</v>
      </c>
      <c r="D6986" t="s">
        <v>245</v>
      </c>
      <c r="E6986" s="24">
        <v>6.3368948783708804E-3</v>
      </c>
      <c r="F6986" s="24">
        <v>5.65129213279992E-3</v>
      </c>
      <c r="G6986" s="24">
        <v>6.6030715206319797E-3</v>
      </c>
    </row>
    <row r="6987" spans="1:7" x14ac:dyDescent="0.35">
      <c r="A6987" s="8" t="str">
        <f t="shared" si="231"/>
        <v>Consumo per cápita (kg ó litros por individuo)Proteinas VegetalesNIVEL MEDIO ALTO</v>
      </c>
      <c r="C6987" s="8">
        <v>0</v>
      </c>
      <c r="D6987" t="s">
        <v>246</v>
      </c>
      <c r="E6987" s="24">
        <v>6.3485493834558402E-3</v>
      </c>
      <c r="F6987" s="24">
        <v>1.0111997098482E-2</v>
      </c>
      <c r="G6987" s="24">
        <v>3.7908008044820001E-3</v>
      </c>
    </row>
    <row r="6988" spans="1:7" x14ac:dyDescent="0.35">
      <c r="A6988" s="8" t="str">
        <f t="shared" si="231"/>
        <v>Consumo per cápita (kg ó litros por individuo)Proteinas VegetalesNIVEL MEDIO</v>
      </c>
      <c r="C6988" s="8">
        <v>0</v>
      </c>
      <c r="D6988" t="s">
        <v>247</v>
      </c>
      <c r="E6988" s="24">
        <v>9.7441592032099702E-3</v>
      </c>
      <c r="F6988" s="24">
        <v>4.6179080478076602E-3</v>
      </c>
      <c r="G6988" s="24">
        <v>5.3631991095228204E-3</v>
      </c>
    </row>
    <row r="6989" spans="1:7" x14ac:dyDescent="0.35">
      <c r="A6989" s="8" t="str">
        <f t="shared" si="231"/>
        <v>Consumo per cápita (kg ó litros por individuo)Proteinas VegetalesNIVEL MEDIO BAJO</v>
      </c>
      <c r="C6989" s="8">
        <v>0</v>
      </c>
      <c r="D6989" t="s">
        <v>248</v>
      </c>
      <c r="E6989" s="24">
        <v>8.3334311706096294E-3</v>
      </c>
      <c r="F6989" s="24">
        <v>1.04810388913066E-2</v>
      </c>
      <c r="G6989" s="24">
        <v>8.2367170262617005E-3</v>
      </c>
    </row>
    <row r="6990" spans="1:7" x14ac:dyDescent="0.35">
      <c r="A6990" s="8" t="str">
        <f t="shared" si="231"/>
        <v>Consumo per cápita (kg ó litros por individuo)Proteinas VegetalesNIVEL BAJO</v>
      </c>
      <c r="C6990" s="8">
        <v>0</v>
      </c>
      <c r="D6990" t="s">
        <v>249</v>
      </c>
      <c r="E6990" s="24">
        <v>6.8166625786841503E-3</v>
      </c>
      <c r="F6990" s="24">
        <v>7.3262801018676403E-3</v>
      </c>
      <c r="G6990" s="24">
        <v>5.7917757341447501E-3</v>
      </c>
    </row>
    <row r="6991" spans="1:7" x14ac:dyDescent="0.35">
      <c r="A6991" s="8" t="str">
        <f t="shared" si="231"/>
        <v>Consumo per cápita (kg ó litros por individuo)Proteinas VegetalesHOMBRE</v>
      </c>
      <c r="C6991" s="8">
        <v>0</v>
      </c>
      <c r="D6991" t="s">
        <v>166</v>
      </c>
      <c r="E6991" s="24">
        <v>6.0925235688619904E-3</v>
      </c>
      <c r="F6991" s="24">
        <v>6.4822532153907498E-3</v>
      </c>
      <c r="G6991" s="24">
        <v>5.2100667306825103E-3</v>
      </c>
    </row>
    <row r="6992" spans="1:7" x14ac:dyDescent="0.35">
      <c r="A6992" s="8" t="str">
        <f t="shared" si="231"/>
        <v>Consumo per cápita (kg ó litros por individuo)Proteinas VegetalesMUJER</v>
      </c>
      <c r="C6992" s="8">
        <v>0</v>
      </c>
      <c r="D6992" t="s">
        <v>167</v>
      </c>
      <c r="E6992" s="24">
        <v>9.0858886380561395E-3</v>
      </c>
      <c r="F6992" s="24">
        <v>7.89983075658191E-3</v>
      </c>
      <c r="G6992" s="24">
        <v>6.6495932459328198E-3</v>
      </c>
    </row>
    <row r="6993" spans="1:7" x14ac:dyDescent="0.35">
      <c r="A6993" s="8" t="str">
        <f t="shared" ref="A6993:A7023" si="232">$I$4683&amp;$C$6993&amp;D6993</f>
        <v>Consumo per cápita (kg ó litros por individuo)Platos Base HuevosT.ESPAÑA</v>
      </c>
      <c r="C6993" s="8" t="s">
        <v>250</v>
      </c>
      <c r="D6993" t="s">
        <v>138</v>
      </c>
      <c r="E6993" s="24">
        <v>0.78127493424630901</v>
      </c>
      <c r="F6993" s="24">
        <v>0.78924021300556102</v>
      </c>
      <c r="G6993" s="24">
        <v>0.77085224040292399</v>
      </c>
    </row>
    <row r="6994" spans="1:7" x14ac:dyDescent="0.35">
      <c r="A6994" s="8" t="str">
        <f t="shared" si="232"/>
        <v>Consumo per cápita (kg ó litros por individuo)Platos Base HuevosBCN AM</v>
      </c>
      <c r="C6994" s="8">
        <v>0</v>
      </c>
      <c r="D6994" t="s">
        <v>140</v>
      </c>
      <c r="E6994" s="24">
        <v>0.64416153875777604</v>
      </c>
      <c r="F6994" s="24">
        <v>0.70562839387674003</v>
      </c>
      <c r="G6994" s="24">
        <v>0.62095948697127001</v>
      </c>
    </row>
    <row r="6995" spans="1:7" x14ac:dyDescent="0.35">
      <c r="A6995" s="8" t="str">
        <f t="shared" si="232"/>
        <v>Consumo per cápita (kg ó litros por individuo)Platos Base HuevosREST.CAT ARAGON</v>
      </c>
      <c r="C6995" s="8">
        <v>0</v>
      </c>
      <c r="D6995" t="s">
        <v>141</v>
      </c>
      <c r="E6995" s="24">
        <v>0.59879307626937694</v>
      </c>
      <c r="F6995" s="24">
        <v>0.71146011355219496</v>
      </c>
      <c r="G6995" s="24">
        <v>0.72381734132167896</v>
      </c>
    </row>
    <row r="6996" spans="1:7" x14ac:dyDescent="0.35">
      <c r="A6996" s="8" t="str">
        <f t="shared" si="232"/>
        <v>Consumo per cápita (kg ó litros por individuo)Platos Base HuevosLEVANTE</v>
      </c>
      <c r="C6996" s="8">
        <v>0</v>
      </c>
      <c r="D6996" t="s">
        <v>142</v>
      </c>
      <c r="E6996" s="24">
        <v>0.84585144179159499</v>
      </c>
      <c r="F6996" s="24">
        <v>0.85402908285531498</v>
      </c>
      <c r="G6996" s="24">
        <v>0.82564315020345802</v>
      </c>
    </row>
    <row r="6997" spans="1:7" x14ac:dyDescent="0.35">
      <c r="A6997" s="8" t="str">
        <f t="shared" si="232"/>
        <v>Consumo per cápita (kg ó litros por individuo)Platos Base HuevosANDALUCIA</v>
      </c>
      <c r="C6997" s="8">
        <v>0</v>
      </c>
      <c r="D6997" t="s">
        <v>143</v>
      </c>
      <c r="E6997" s="24">
        <v>0.63183890902770701</v>
      </c>
      <c r="F6997" s="24">
        <v>0.60662708526604403</v>
      </c>
      <c r="G6997" s="24">
        <v>0.58060284408976903</v>
      </c>
    </row>
    <row r="6998" spans="1:7" x14ac:dyDescent="0.35">
      <c r="A6998" s="8" t="str">
        <f t="shared" si="232"/>
        <v>Consumo per cápita (kg ó litros por individuo)Platos Base HuevosMDD AM</v>
      </c>
      <c r="C6998" s="8">
        <v>0</v>
      </c>
      <c r="D6998" t="s">
        <v>144</v>
      </c>
      <c r="E6998" s="24">
        <v>0.896203973298628</v>
      </c>
      <c r="F6998" s="24">
        <v>0.955759811676551</v>
      </c>
      <c r="G6998" s="24">
        <v>0.89177642390073697</v>
      </c>
    </row>
    <row r="6999" spans="1:7" x14ac:dyDescent="0.35">
      <c r="A6999" s="8" t="str">
        <f t="shared" si="232"/>
        <v>Consumo per cápita (kg ó litros por individuo)Platos Base HuevosRTO CENTRO</v>
      </c>
      <c r="C6999" s="8">
        <v>0</v>
      </c>
      <c r="D6999" t="s">
        <v>145</v>
      </c>
      <c r="E6999" s="24">
        <v>1.16563771885534</v>
      </c>
      <c r="F6999" s="24">
        <v>0.85168537164967295</v>
      </c>
      <c r="G6999" s="24">
        <v>0.88987516946018397</v>
      </c>
    </row>
    <row r="7000" spans="1:7" x14ac:dyDescent="0.35">
      <c r="A7000" s="8" t="str">
        <f t="shared" si="232"/>
        <v>Consumo per cápita (kg ó litros por individuo)Platos Base HuevosNORTE-CENTRO</v>
      </c>
      <c r="C7000" s="8">
        <v>0</v>
      </c>
      <c r="D7000" t="s">
        <v>146</v>
      </c>
      <c r="E7000" s="24">
        <v>0.97639112751175094</v>
      </c>
      <c r="F7000" s="24">
        <v>1.0395291059460301</v>
      </c>
      <c r="G7000" s="24">
        <v>1.11870520604083</v>
      </c>
    </row>
    <row r="7001" spans="1:7" x14ac:dyDescent="0.35">
      <c r="A7001" s="8" t="str">
        <f t="shared" si="232"/>
        <v>Consumo per cápita (kg ó litros por individuo)Platos Base HuevosNOROESTE</v>
      </c>
      <c r="C7001" s="8">
        <v>0</v>
      </c>
      <c r="D7001" t="s">
        <v>147</v>
      </c>
      <c r="E7001" s="24">
        <v>0.63634289520309495</v>
      </c>
      <c r="F7001" s="24">
        <v>0.71711854656957497</v>
      </c>
      <c r="G7001" s="24">
        <v>0.65974258613839498</v>
      </c>
    </row>
    <row r="7002" spans="1:7" x14ac:dyDescent="0.35">
      <c r="A7002" s="8" t="str">
        <f t="shared" si="232"/>
        <v>Consumo per cápita (kg ó litros por individuo)Platos Base Huevos&lt;2MIL</v>
      </c>
      <c r="C7002" s="8">
        <v>0</v>
      </c>
      <c r="D7002" t="s">
        <v>148</v>
      </c>
      <c r="E7002" s="24">
        <v>0.67496818340209896</v>
      </c>
      <c r="F7002" s="24">
        <v>0.60005771301562305</v>
      </c>
      <c r="G7002" s="24">
        <v>0.54329262484415197</v>
      </c>
    </row>
    <row r="7003" spans="1:7" x14ac:dyDescent="0.35">
      <c r="A7003" s="8" t="str">
        <f t="shared" si="232"/>
        <v>Consumo per cápita (kg ó litros por individuo)Platos Base Huevos2-5MIL</v>
      </c>
      <c r="C7003" s="8">
        <v>0</v>
      </c>
      <c r="D7003" t="s">
        <v>149</v>
      </c>
      <c r="E7003" s="24">
        <v>0.69482795994160595</v>
      </c>
      <c r="F7003" s="24">
        <v>0.58031653990746301</v>
      </c>
      <c r="G7003" s="24">
        <v>0.48020606860388998</v>
      </c>
    </row>
    <row r="7004" spans="1:7" x14ac:dyDescent="0.35">
      <c r="A7004" s="8" t="str">
        <f t="shared" si="232"/>
        <v>Consumo per cápita (kg ó litros por individuo)Platos Base Huevos5-10MIL</v>
      </c>
      <c r="C7004" s="8">
        <v>0</v>
      </c>
      <c r="D7004" t="s">
        <v>150</v>
      </c>
      <c r="E7004" s="24">
        <v>0.68882421281726702</v>
      </c>
      <c r="F7004" s="24">
        <v>0.66674747405641599</v>
      </c>
      <c r="G7004" s="24">
        <v>0.75104433407065396</v>
      </c>
    </row>
    <row r="7005" spans="1:7" x14ac:dyDescent="0.35">
      <c r="A7005" s="8" t="str">
        <f t="shared" si="232"/>
        <v>Consumo per cápita (kg ó litros por individuo)Platos Base Huevos10-30MIL</v>
      </c>
      <c r="C7005" s="8">
        <v>0</v>
      </c>
      <c r="D7005" t="s">
        <v>151</v>
      </c>
      <c r="E7005" s="24">
        <v>0.69596913762391299</v>
      </c>
      <c r="F7005" s="24">
        <v>0.74207215733207998</v>
      </c>
      <c r="G7005" s="24">
        <v>0.890739745842414</v>
      </c>
    </row>
    <row r="7006" spans="1:7" x14ac:dyDescent="0.35">
      <c r="A7006" s="8" t="str">
        <f t="shared" si="232"/>
        <v>Consumo per cápita (kg ó litros por individuo)Platos Base Huevos30-100MIL</v>
      </c>
      <c r="C7006" s="8">
        <v>0</v>
      </c>
      <c r="D7006" t="s">
        <v>152</v>
      </c>
      <c r="E7006" s="24">
        <v>0.80158022362704195</v>
      </c>
      <c r="F7006" s="24">
        <v>0.83760026948793398</v>
      </c>
      <c r="G7006" s="24">
        <v>0.79450934349242297</v>
      </c>
    </row>
    <row r="7007" spans="1:7" x14ac:dyDescent="0.35">
      <c r="A7007" s="8" t="str">
        <f t="shared" si="232"/>
        <v>Consumo per cápita (kg ó litros por individuo)Platos Base Huevos100-200MIL</v>
      </c>
      <c r="C7007" s="8">
        <v>0</v>
      </c>
      <c r="D7007" t="s">
        <v>153</v>
      </c>
      <c r="E7007" s="24">
        <v>0.79799308704451799</v>
      </c>
      <c r="F7007" s="24">
        <v>0.90092919200726795</v>
      </c>
      <c r="G7007" s="24">
        <v>0.76358731279482295</v>
      </c>
    </row>
    <row r="7008" spans="1:7" x14ac:dyDescent="0.35">
      <c r="A7008" s="8" t="str">
        <f t="shared" si="232"/>
        <v>Consumo per cápita (kg ó litros por individuo)Platos Base Huevos200-500MIL</v>
      </c>
      <c r="C7008" s="8">
        <v>0</v>
      </c>
      <c r="D7008" t="s">
        <v>154</v>
      </c>
      <c r="E7008" s="24">
        <v>0.92488197493931401</v>
      </c>
      <c r="F7008" s="24">
        <v>0.80599496045041996</v>
      </c>
      <c r="G7008" s="24">
        <v>0.85961817478075897</v>
      </c>
    </row>
    <row r="7009" spans="1:7" x14ac:dyDescent="0.35">
      <c r="A7009" s="8" t="str">
        <f t="shared" si="232"/>
        <v>Consumo per cápita (kg ó litros por individuo)Platos Base Huevos&gt;500MIL</v>
      </c>
      <c r="C7009" s="8">
        <v>0</v>
      </c>
      <c r="D7009" t="s">
        <v>155</v>
      </c>
      <c r="E7009" s="24">
        <v>0.84248836626748502</v>
      </c>
      <c r="F7009" s="24">
        <v>0.90709580470072904</v>
      </c>
      <c r="G7009" s="24">
        <v>0.74843034265618202</v>
      </c>
    </row>
    <row r="7010" spans="1:7" x14ac:dyDescent="0.35">
      <c r="A7010" s="8" t="str">
        <f t="shared" si="232"/>
        <v>Consumo per cápita (kg ó litros por individuo)Platos Base HuevosDE 15 A 19 AÑOS</v>
      </c>
      <c r="C7010" s="8">
        <v>0</v>
      </c>
      <c r="D7010" t="s">
        <v>156</v>
      </c>
      <c r="E7010" s="24">
        <v>0.661497454775819</v>
      </c>
      <c r="F7010" s="24">
        <v>0.121748606334334</v>
      </c>
      <c r="G7010" s="24">
        <v>0.126464475123168</v>
      </c>
    </row>
    <row r="7011" spans="1:7" x14ac:dyDescent="0.35">
      <c r="A7011" s="8" t="str">
        <f t="shared" si="232"/>
        <v>Consumo per cápita (kg ó litros por individuo)Platos Base HuevosDE 20 A 24 AÑOS</v>
      </c>
      <c r="C7011" s="8">
        <v>0</v>
      </c>
      <c r="D7011" t="s">
        <v>157</v>
      </c>
      <c r="E7011" s="24">
        <v>0.32399802099417602</v>
      </c>
      <c r="F7011" s="24">
        <v>0.41895075229880402</v>
      </c>
      <c r="G7011" s="24">
        <v>0.44374780029213201</v>
      </c>
    </row>
    <row r="7012" spans="1:7" x14ac:dyDescent="0.35">
      <c r="A7012" s="8" t="str">
        <f t="shared" si="232"/>
        <v>Consumo per cápita (kg ó litros por individuo)Platos Base HuevosDE 25 A 34 AÑOS</v>
      </c>
      <c r="C7012" s="8">
        <v>0</v>
      </c>
      <c r="D7012" t="s">
        <v>158</v>
      </c>
      <c r="E7012" s="24">
        <v>0.58207706246173996</v>
      </c>
      <c r="F7012" s="24">
        <v>0.50526036547676501</v>
      </c>
      <c r="G7012" s="24">
        <v>0.45050566036961398</v>
      </c>
    </row>
    <row r="7013" spans="1:7" x14ac:dyDescent="0.35">
      <c r="A7013" s="8" t="str">
        <f t="shared" si="232"/>
        <v>Consumo per cápita (kg ó litros por individuo)Platos Base HuevosDE 35 A 49 AÑOS</v>
      </c>
      <c r="C7013" s="8">
        <v>0</v>
      </c>
      <c r="D7013" t="s">
        <v>159</v>
      </c>
      <c r="E7013" s="24">
        <v>0.68627825616559301</v>
      </c>
      <c r="F7013" s="24">
        <v>0.66864854435893195</v>
      </c>
      <c r="G7013" s="24">
        <v>0.61953245721551298</v>
      </c>
    </row>
    <row r="7014" spans="1:7" x14ac:dyDescent="0.35">
      <c r="A7014" s="8" t="str">
        <f t="shared" si="232"/>
        <v>Consumo per cápita (kg ó litros por individuo)Platos Base HuevosDE 50 A 59 AÑOS</v>
      </c>
      <c r="C7014" s="8">
        <v>0</v>
      </c>
      <c r="D7014" t="s">
        <v>160</v>
      </c>
      <c r="E7014" s="24">
        <v>1.0212721491052801</v>
      </c>
      <c r="F7014" s="24">
        <v>1.14624953184349</v>
      </c>
      <c r="G7014" s="24">
        <v>1.0725794030541</v>
      </c>
    </row>
    <row r="7015" spans="1:7" x14ac:dyDescent="0.35">
      <c r="A7015" s="8" t="str">
        <f t="shared" si="232"/>
        <v>Consumo per cápita (kg ó litros por individuo)Platos Base HuevosDE 60 A 75 AÑOS</v>
      </c>
      <c r="C7015" s="8">
        <v>0</v>
      </c>
      <c r="D7015" t="s">
        <v>161</v>
      </c>
      <c r="E7015" s="24">
        <v>0.99129232264680001</v>
      </c>
      <c r="F7015" s="24">
        <v>1.1221458694631501</v>
      </c>
      <c r="G7015" s="24">
        <v>1.1893475872435799</v>
      </c>
    </row>
    <row r="7016" spans="1:7" x14ac:dyDescent="0.35">
      <c r="A7016" s="8" t="str">
        <f t="shared" si="232"/>
        <v>Consumo per cápita (kg ó litros por individuo)Platos Base HuevosNIVEL ALTO</v>
      </c>
      <c r="C7016" s="8">
        <v>0</v>
      </c>
      <c r="D7016" t="s">
        <v>245</v>
      </c>
      <c r="E7016" s="24">
        <v>0.93421134986670495</v>
      </c>
      <c r="F7016" s="24">
        <v>0.87432870001452501</v>
      </c>
      <c r="G7016" s="24">
        <v>0.89494418543118104</v>
      </c>
    </row>
    <row r="7017" spans="1:7" x14ac:dyDescent="0.35">
      <c r="A7017" s="8" t="str">
        <f t="shared" si="232"/>
        <v>Consumo per cápita (kg ó litros por individuo)Platos Base HuevosNIVEL MEDIO ALTO</v>
      </c>
      <c r="C7017" s="8">
        <v>0</v>
      </c>
      <c r="D7017" t="s">
        <v>246</v>
      </c>
      <c r="E7017" s="24">
        <v>0.76629369898149602</v>
      </c>
      <c r="F7017" s="24">
        <v>0.92615452463889003</v>
      </c>
      <c r="G7017" s="24">
        <v>0.84881230130127905</v>
      </c>
    </row>
    <row r="7018" spans="1:7" x14ac:dyDescent="0.35">
      <c r="A7018" s="8" t="str">
        <f t="shared" si="232"/>
        <v>Consumo per cápita (kg ó litros por individuo)Platos Base HuevosNIVEL MEDIO</v>
      </c>
      <c r="C7018" s="8">
        <v>0</v>
      </c>
      <c r="D7018" t="s">
        <v>247</v>
      </c>
      <c r="E7018" s="24">
        <v>0.86406104369843095</v>
      </c>
      <c r="F7018" s="24">
        <v>0.83840766219717899</v>
      </c>
      <c r="G7018" s="24">
        <v>0.81185134819267402</v>
      </c>
    </row>
    <row r="7019" spans="1:7" x14ac:dyDescent="0.35">
      <c r="A7019" s="8" t="str">
        <f t="shared" si="232"/>
        <v>Consumo per cápita (kg ó litros por individuo)Platos Base HuevosNIVEL MEDIO BAJO</v>
      </c>
      <c r="C7019" s="8">
        <v>0</v>
      </c>
      <c r="D7019" t="s">
        <v>248</v>
      </c>
      <c r="E7019" s="24">
        <v>0.64956120695378095</v>
      </c>
      <c r="F7019" s="24">
        <v>0.64476009023305703</v>
      </c>
      <c r="G7019" s="24">
        <v>0.75868502518977499</v>
      </c>
    </row>
    <row r="7020" spans="1:7" x14ac:dyDescent="0.35">
      <c r="A7020" s="8" t="str">
        <f t="shared" si="232"/>
        <v>Consumo per cápita (kg ó litros por individuo)Platos Base HuevosNIVEL BAJO</v>
      </c>
      <c r="C7020" s="8">
        <v>0</v>
      </c>
      <c r="D7020" t="s">
        <v>249</v>
      </c>
      <c r="E7020" s="24">
        <v>0.635635647995061</v>
      </c>
      <c r="F7020" s="24">
        <v>0.65015362163379997</v>
      </c>
      <c r="G7020" s="24">
        <v>0.55328983891301697</v>
      </c>
    </row>
    <row r="7021" spans="1:7" x14ac:dyDescent="0.35">
      <c r="A7021" s="8" t="str">
        <f t="shared" si="232"/>
        <v>Consumo per cápita (kg ó litros por individuo)Platos Base HuevosHOMBRE</v>
      </c>
      <c r="C7021" s="8">
        <v>0</v>
      </c>
      <c r="D7021" t="s">
        <v>166</v>
      </c>
      <c r="E7021" s="24">
        <v>0.82694192085385398</v>
      </c>
      <c r="F7021" s="24">
        <v>0.80300094237133601</v>
      </c>
      <c r="G7021" s="24">
        <v>0.76762389761272098</v>
      </c>
    </row>
    <row r="7022" spans="1:7" x14ac:dyDescent="0.35">
      <c r="A7022" s="8" t="str">
        <f t="shared" si="232"/>
        <v>Consumo per cápita (kg ó litros por individuo)Platos Base HuevosMUJER</v>
      </c>
      <c r="C7022" s="8">
        <v>0</v>
      </c>
      <c r="D7022" t="s">
        <v>167</v>
      </c>
      <c r="E7022" s="24">
        <v>0.73615263275406095</v>
      </c>
      <c r="F7022" s="24">
        <v>0.77566643591311302</v>
      </c>
      <c r="G7022" s="24">
        <v>0.77404216256885305</v>
      </c>
    </row>
    <row r="7023" spans="1:7" x14ac:dyDescent="0.35">
      <c r="A7023" s="8" t="str">
        <f t="shared" si="232"/>
        <v>Consumo per cápita (kg ó litros por individuo)Platos Base Huevos</v>
      </c>
      <c r="D7023"/>
      <c r="E7023" s="24"/>
      <c r="F7023" s="24"/>
      <c r="G7023" s="24"/>
    </row>
    <row r="7024" spans="1:7" x14ac:dyDescent="0.35">
      <c r="D7024"/>
      <c r="E7024" s="24"/>
      <c r="F7024" s="24"/>
      <c r="G7024" s="24"/>
    </row>
    <row r="7025" spans="4:7" x14ac:dyDescent="0.35">
      <c r="D7025"/>
      <c r="E7025" s="24"/>
      <c r="F7025" s="24"/>
      <c r="G7025" s="24"/>
    </row>
    <row r="7026" spans="4:7" x14ac:dyDescent="0.35">
      <c r="D7026"/>
      <c r="E7026" s="24"/>
      <c r="F7026" s="24"/>
      <c r="G7026" s="24"/>
    </row>
    <row r="7027" spans="4:7" x14ac:dyDescent="0.35">
      <c r="D7027"/>
      <c r="E7027" s="24"/>
      <c r="F7027" s="24"/>
      <c r="G7027" s="24"/>
    </row>
    <row r="7028" spans="4:7" x14ac:dyDescent="0.35">
      <c r="D7028"/>
      <c r="E7028" s="24"/>
      <c r="F7028" s="24"/>
      <c r="G7028" s="24"/>
    </row>
    <row r="7029" spans="4:7" x14ac:dyDescent="0.35">
      <c r="D7029"/>
      <c r="E7029" s="24"/>
      <c r="F7029" s="24"/>
      <c r="G7029" s="24"/>
    </row>
    <row r="7030" spans="4:7" x14ac:dyDescent="0.35">
      <c r="D7030"/>
      <c r="E7030" s="24"/>
      <c r="F7030" s="24"/>
      <c r="G7030" s="24"/>
    </row>
    <row r="7031" spans="4:7" x14ac:dyDescent="0.35">
      <c r="D7031"/>
      <c r="E7031" s="24"/>
      <c r="F7031" s="24"/>
      <c r="G7031" s="24"/>
    </row>
    <row r="7032" spans="4:7" x14ac:dyDescent="0.35">
      <c r="D7032"/>
      <c r="E7032" s="24"/>
      <c r="F7032" s="24"/>
      <c r="G7032" s="24"/>
    </row>
    <row r="7033" spans="4:7" x14ac:dyDescent="0.35">
      <c r="D7033"/>
      <c r="E7033" s="24"/>
      <c r="F7033" s="24"/>
      <c r="G7033" s="24"/>
    </row>
    <row r="7034" spans="4:7" x14ac:dyDescent="0.35">
      <c r="D7034"/>
      <c r="E7034" s="24"/>
      <c r="F7034" s="24"/>
      <c r="G7034" s="24"/>
    </row>
    <row r="7035" spans="4:7" x14ac:dyDescent="0.35">
      <c r="D7035"/>
      <c r="E7035" s="24"/>
      <c r="F7035" s="24"/>
      <c r="G7035" s="24"/>
    </row>
    <row r="7036" spans="4:7" x14ac:dyDescent="0.35">
      <c r="D7036"/>
      <c r="E7036" s="24"/>
      <c r="F7036" s="24"/>
      <c r="G7036" s="24"/>
    </row>
    <row r="7037" spans="4:7" x14ac:dyDescent="0.35">
      <c r="D7037"/>
      <c r="E7037" s="24"/>
      <c r="F7037" s="24"/>
      <c r="G7037" s="24"/>
    </row>
    <row r="7038" spans="4:7" x14ac:dyDescent="0.35">
      <c r="D7038"/>
      <c r="E7038" s="24"/>
      <c r="F7038" s="24"/>
      <c r="G7038" s="24"/>
    </row>
    <row r="7039" spans="4:7" x14ac:dyDescent="0.35">
      <c r="D7039"/>
      <c r="E7039" s="24"/>
      <c r="F7039" s="24"/>
      <c r="G7039" s="24"/>
    </row>
    <row r="7040" spans="4:7" x14ac:dyDescent="0.35">
      <c r="D7040"/>
      <c r="E7040" s="24"/>
      <c r="F7040" s="24"/>
      <c r="G7040" s="24"/>
    </row>
    <row r="7041" spans="4:7" x14ac:dyDescent="0.35">
      <c r="D7041"/>
      <c r="E7041" s="24"/>
      <c r="F7041" s="24"/>
      <c r="G7041" s="24"/>
    </row>
    <row r="7042" spans="4:7" x14ac:dyDescent="0.35">
      <c r="D7042"/>
      <c r="E7042" s="24"/>
      <c r="F7042" s="24"/>
      <c r="G7042" s="24"/>
    </row>
    <row r="7043" spans="4:7" x14ac:dyDescent="0.35">
      <c r="D7043"/>
      <c r="E7043" s="24"/>
      <c r="F7043" s="24"/>
      <c r="G7043" s="24"/>
    </row>
    <row r="7044" spans="4:7" x14ac:dyDescent="0.35">
      <c r="D7044"/>
      <c r="E7044" s="24"/>
      <c r="F7044" s="24"/>
      <c r="G7044" s="24"/>
    </row>
    <row r="7045" spans="4:7" x14ac:dyDescent="0.35">
      <c r="D7045"/>
      <c r="E7045" s="24"/>
      <c r="F7045" s="24"/>
      <c r="G7045" s="24"/>
    </row>
    <row r="7046" spans="4:7" x14ac:dyDescent="0.35">
      <c r="D7046"/>
      <c r="E7046" s="24"/>
      <c r="F7046" s="24"/>
      <c r="G7046" s="24"/>
    </row>
    <row r="7047" spans="4:7" x14ac:dyDescent="0.35">
      <c r="D7047"/>
      <c r="E7047" s="24"/>
      <c r="F7047" s="24"/>
      <c r="G7047" s="24"/>
    </row>
    <row r="7048" spans="4:7" x14ac:dyDescent="0.35">
      <c r="D7048"/>
      <c r="E7048" s="24"/>
      <c r="F7048" s="24"/>
      <c r="G7048" s="24"/>
    </row>
    <row r="7049" spans="4:7" x14ac:dyDescent="0.35">
      <c r="D7049"/>
      <c r="E7049" s="24"/>
      <c r="F7049" s="24"/>
      <c r="G7049" s="24"/>
    </row>
    <row r="7050" spans="4:7" x14ac:dyDescent="0.35">
      <c r="D7050"/>
      <c r="E7050" s="24"/>
      <c r="F7050" s="24"/>
      <c r="G7050" s="24"/>
    </row>
    <row r="7051" spans="4:7" x14ac:dyDescent="0.35">
      <c r="D7051"/>
      <c r="E7051" s="24"/>
      <c r="F7051" s="24"/>
      <c r="G7051" s="24"/>
    </row>
    <row r="7052" spans="4:7" x14ac:dyDescent="0.35">
      <c r="D7052"/>
      <c r="E7052" s="24"/>
      <c r="F7052" s="24"/>
      <c r="G7052" s="24"/>
    </row>
    <row r="7053" spans="4:7" x14ac:dyDescent="0.35">
      <c r="D7053"/>
      <c r="E7053" s="24"/>
      <c r="F7053" s="24"/>
      <c r="G7053" s="24"/>
    </row>
    <row r="7054" spans="4:7" x14ac:dyDescent="0.35">
      <c r="D7054"/>
      <c r="E7054" s="24"/>
      <c r="F7054" s="24"/>
      <c r="G7054" s="24"/>
    </row>
    <row r="7055" spans="4:7" x14ac:dyDescent="0.35">
      <c r="D7055"/>
      <c r="E7055" s="24"/>
      <c r="F7055" s="24"/>
      <c r="G7055" s="24"/>
    </row>
    <row r="7056" spans="4:7" x14ac:dyDescent="0.35">
      <c r="D7056"/>
      <c r="E7056" s="24"/>
      <c r="F7056" s="24"/>
      <c r="G7056" s="24"/>
    </row>
    <row r="7057" spans="4:7" x14ac:dyDescent="0.35">
      <c r="D7057"/>
      <c r="E7057" s="24"/>
      <c r="F7057" s="24"/>
      <c r="G7057" s="24"/>
    </row>
    <row r="7058" spans="4:7" x14ac:dyDescent="0.35">
      <c r="D7058"/>
      <c r="E7058" s="24"/>
      <c r="F7058" s="24"/>
      <c r="G7058" s="24"/>
    </row>
    <row r="7059" spans="4:7" x14ac:dyDescent="0.35">
      <c r="D7059"/>
      <c r="E7059" s="24"/>
      <c r="F7059" s="24"/>
      <c r="G7059" s="24"/>
    </row>
    <row r="7060" spans="4:7" x14ac:dyDescent="0.35">
      <c r="D7060"/>
      <c r="E7060" s="24"/>
      <c r="F7060" s="24"/>
      <c r="G7060" s="24"/>
    </row>
    <row r="7061" spans="4:7" x14ac:dyDescent="0.35">
      <c r="D7061"/>
      <c r="E7061" s="24"/>
      <c r="F7061" s="24"/>
      <c r="G7061" s="24"/>
    </row>
    <row r="7062" spans="4:7" x14ac:dyDescent="0.35">
      <c r="D7062"/>
      <c r="E7062" s="24"/>
      <c r="F7062" s="24"/>
      <c r="G7062" s="24"/>
    </row>
    <row r="7063" spans="4:7" x14ac:dyDescent="0.35">
      <c r="D7063"/>
      <c r="E7063" s="24"/>
      <c r="F7063" s="24"/>
      <c r="G7063" s="24"/>
    </row>
    <row r="7064" spans="4:7" x14ac:dyDescent="0.35">
      <c r="D7064"/>
      <c r="E7064" s="24"/>
      <c r="F7064" s="24"/>
      <c r="G7064" s="24"/>
    </row>
    <row r="7065" spans="4:7" x14ac:dyDescent="0.35">
      <c r="D7065"/>
      <c r="E7065" s="24"/>
      <c r="F7065" s="24"/>
      <c r="G7065" s="24"/>
    </row>
    <row r="7066" spans="4:7" x14ac:dyDescent="0.35">
      <c r="D7066"/>
      <c r="E7066" s="24"/>
      <c r="F7066" s="24"/>
      <c r="G7066" s="24"/>
    </row>
    <row r="7067" spans="4:7" x14ac:dyDescent="0.35">
      <c r="D7067"/>
      <c r="E7067" s="24"/>
      <c r="F7067" s="24"/>
      <c r="G7067" s="24"/>
    </row>
    <row r="7068" spans="4:7" x14ac:dyDescent="0.35">
      <c r="D7068"/>
      <c r="E7068" s="24"/>
      <c r="F7068" s="24"/>
      <c r="G7068" s="24"/>
    </row>
    <row r="7069" spans="4:7" x14ac:dyDescent="0.35">
      <c r="D7069"/>
      <c r="E7069" s="24"/>
      <c r="F7069" s="24"/>
      <c r="G7069" s="24"/>
    </row>
    <row r="7070" spans="4:7" x14ac:dyDescent="0.35">
      <c r="D7070"/>
      <c r="E7070" s="24"/>
      <c r="F7070" s="24"/>
      <c r="G7070" s="24"/>
    </row>
    <row r="7071" spans="4:7" x14ac:dyDescent="0.35">
      <c r="D7071"/>
      <c r="E7071" s="24"/>
      <c r="F7071" s="24"/>
      <c r="G7071" s="24"/>
    </row>
    <row r="7072" spans="4:7" x14ac:dyDescent="0.35">
      <c r="D7072"/>
      <c r="E7072" s="24"/>
      <c r="F7072" s="24"/>
      <c r="G7072" s="24"/>
    </row>
    <row r="7073" spans="4:7" x14ac:dyDescent="0.35">
      <c r="D7073"/>
      <c r="E7073" s="24"/>
      <c r="F7073" s="24"/>
      <c r="G7073" s="24"/>
    </row>
    <row r="7074" spans="4:7" x14ac:dyDescent="0.35">
      <c r="D7074"/>
      <c r="E7074" s="24"/>
      <c r="F7074" s="24"/>
      <c r="G7074" s="24"/>
    </row>
    <row r="7075" spans="4:7" x14ac:dyDescent="0.35">
      <c r="D7075"/>
      <c r="E7075" s="24"/>
      <c r="F7075" s="24"/>
      <c r="G7075" s="24"/>
    </row>
    <row r="7076" spans="4:7" x14ac:dyDescent="0.35">
      <c r="D7076"/>
      <c r="E7076" s="24"/>
      <c r="F7076" s="24"/>
      <c r="G7076" s="24"/>
    </row>
    <row r="7077" spans="4:7" x14ac:dyDescent="0.35">
      <c r="D7077"/>
      <c r="E7077" s="24"/>
      <c r="F7077" s="24"/>
      <c r="G7077" s="24"/>
    </row>
    <row r="7078" spans="4:7" x14ac:dyDescent="0.35">
      <c r="D7078"/>
      <c r="E7078" s="24"/>
      <c r="F7078" s="24"/>
      <c r="G7078" s="24"/>
    </row>
  </sheetData>
  <autoFilter ref="C2:C7078" xr:uid="{00000000-0001-0000-0600-000000000000}"/>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9">
    <tabColor rgb="FFFFFF00"/>
  </sheetPr>
  <dimension ref="A1:H146"/>
  <sheetViews>
    <sheetView topLeftCell="A106" zoomScale="60" zoomScaleNormal="60" workbookViewId="0">
      <selection activeCell="B120" sqref="A120:B120"/>
    </sheetView>
  </sheetViews>
  <sheetFormatPr defaultColWidth="11.453125" defaultRowHeight="14.5" x14ac:dyDescent="0.35"/>
  <cols>
    <col min="1" max="1" width="98.1796875" style="8" bestFit="1" customWidth="1"/>
    <col min="2" max="2" width="46.6328125" style="8" bestFit="1" customWidth="1"/>
    <col min="3" max="3" width="29.7265625" style="8" bestFit="1" customWidth="1"/>
    <col min="4" max="4" width="34.54296875" style="8" bestFit="1" customWidth="1"/>
    <col min="5" max="5" width="11.453125" style="8"/>
    <col min="6" max="7" width="12" style="8" bestFit="1" customWidth="1"/>
    <col min="8" max="16384" width="11.453125" style="8"/>
  </cols>
  <sheetData>
    <row r="1" spans="1:8" x14ac:dyDescent="0.35">
      <c r="B1" s="97" t="s">
        <v>33</v>
      </c>
    </row>
    <row r="2" spans="1:8" x14ac:dyDescent="0.35">
      <c r="B2" s="97" t="s">
        <v>44</v>
      </c>
    </row>
    <row r="3" spans="1:8" x14ac:dyDescent="0.35">
      <c r="B3" s="97" t="s">
        <v>40</v>
      </c>
      <c r="D3" s="8">
        <v>0</v>
      </c>
      <c r="E3" s="8" t="s">
        <v>267</v>
      </c>
      <c r="F3" s="8" t="s">
        <v>268</v>
      </c>
      <c r="G3" s="8" t="s">
        <v>269</v>
      </c>
      <c r="H3" s="8">
        <v>0</v>
      </c>
    </row>
    <row r="4" spans="1:8" x14ac:dyDescent="0.35">
      <c r="B4" s="97"/>
    </row>
    <row r="5" spans="1:8" x14ac:dyDescent="0.35">
      <c r="A5" s="97" t="str">
        <f>B5&amp;C5&amp;D5</f>
        <v>Distribución volumen por criterio (Consumiciones).T.Alimentos TOTAL INGT.ESPAÑA</v>
      </c>
      <c r="B5" s="97" t="s">
        <v>264</v>
      </c>
      <c r="C5" s="97" t="s">
        <v>39</v>
      </c>
      <c r="D5" s="8" t="s">
        <v>138</v>
      </c>
      <c r="E5" s="8">
        <v>100</v>
      </c>
      <c r="F5" s="8">
        <v>100</v>
      </c>
      <c r="G5" s="8">
        <v>100</v>
      </c>
      <c r="H5" s="8">
        <v>0</v>
      </c>
    </row>
    <row r="6" spans="1:8" x14ac:dyDescent="0.35">
      <c r="A6" s="8" t="str">
        <f t="shared" ref="A6:A50" si="0">B6&amp;C6&amp;D6</f>
        <v>Distribución volumen por criterio (Consumiciones).T.Alimentos TOTAL INGHiper+Super+Discount+G.A</v>
      </c>
      <c r="B6" s="8" t="s">
        <v>264</v>
      </c>
      <c r="C6" s="8" t="s">
        <v>39</v>
      </c>
      <c r="D6" s="8" t="s">
        <v>170</v>
      </c>
      <c r="E6" s="87">
        <v>6.2413400421907399</v>
      </c>
      <c r="F6" s="87">
        <v>7.0585677892363998</v>
      </c>
      <c r="G6" s="87">
        <v>7.5946377300895902</v>
      </c>
      <c r="H6" s="8">
        <v>0</v>
      </c>
    </row>
    <row r="7" spans="1:8" x14ac:dyDescent="0.35">
      <c r="A7" s="8" t="str">
        <f t="shared" si="0"/>
        <v>Distribución volumen por criterio (Consumiciones).T.Alimentos TOTAL INGRestaurantes</v>
      </c>
      <c r="B7" s="8" t="s">
        <v>264</v>
      </c>
      <c r="C7" s="8" t="s">
        <v>39</v>
      </c>
      <c r="D7" s="8" t="s">
        <v>171</v>
      </c>
      <c r="E7" s="87">
        <v>24.7475679409369</v>
      </c>
      <c r="F7" s="87">
        <v>24.4671415132375</v>
      </c>
      <c r="G7" s="87">
        <v>24.497090384817</v>
      </c>
      <c r="H7" s="8">
        <v>0</v>
      </c>
    </row>
    <row r="8" spans="1:8" x14ac:dyDescent="0.35">
      <c r="A8" s="8" t="str">
        <f t="shared" si="0"/>
        <v>Distribución volumen por criterio (Consumiciones).T.Alimentos TOTAL INGRestaurantes Fast Food</v>
      </c>
      <c r="B8" s="8" t="s">
        <v>264</v>
      </c>
      <c r="C8" s="8" t="s">
        <v>39</v>
      </c>
      <c r="D8" s="8" t="s">
        <v>172</v>
      </c>
      <c r="E8" s="87">
        <v>16.169871256358299</v>
      </c>
      <c r="F8" s="87">
        <v>16.570920437858099</v>
      </c>
      <c r="G8" s="87">
        <v>17.212923881246098</v>
      </c>
      <c r="H8" s="8">
        <v>0</v>
      </c>
    </row>
    <row r="9" spans="1:8" x14ac:dyDescent="0.35">
      <c r="A9" s="8" t="str">
        <f t="shared" si="0"/>
        <v>Distribución volumen por criterio (Consumiciones).T.Alimentos TOTAL INGBares/Cafeterias/Cervecerias</v>
      </c>
      <c r="B9" s="8" t="s">
        <v>264</v>
      </c>
      <c r="C9" s="8" t="s">
        <v>39</v>
      </c>
      <c r="D9" s="8" t="s">
        <v>173</v>
      </c>
      <c r="E9" s="87">
        <v>33.135133170033399</v>
      </c>
      <c r="F9" s="87">
        <v>32.435421422244303</v>
      </c>
      <c r="G9" s="87">
        <v>31.639269899643299</v>
      </c>
      <c r="H9" s="8">
        <v>0</v>
      </c>
    </row>
    <row r="10" spans="1:8" x14ac:dyDescent="0.35">
      <c r="A10" s="8" t="str">
        <f t="shared" si="0"/>
        <v>Distribución volumen por criterio (Consumiciones).T.Alimentos TOTAL INGPanaderias/Pastelerias</v>
      </c>
      <c r="B10" s="8" t="s">
        <v>264</v>
      </c>
      <c r="C10" s="8" t="s">
        <v>39</v>
      </c>
      <c r="D10" s="8" t="s">
        <v>174</v>
      </c>
      <c r="E10" s="87">
        <v>4.0076560364487097</v>
      </c>
      <c r="F10" s="87">
        <v>4.1213360185282397</v>
      </c>
      <c r="G10" s="87">
        <v>4.38329670820261</v>
      </c>
      <c r="H10" s="8">
        <v>0</v>
      </c>
    </row>
    <row r="11" spans="1:8" x14ac:dyDescent="0.35">
      <c r="A11" s="8" t="str">
        <f t="shared" si="0"/>
        <v>Distribución volumen por criterio (Consumiciones).T.Alimentos TOTAL INGTda.Alimentacion/Delicatesen</v>
      </c>
      <c r="B11" s="8" t="s">
        <v>264</v>
      </c>
      <c r="C11" s="8" t="s">
        <v>39</v>
      </c>
      <c r="D11" s="8" t="s">
        <v>175</v>
      </c>
      <c r="E11" s="87">
        <v>1.11752978848627</v>
      </c>
      <c r="F11" s="87">
        <v>1.0664522957729801</v>
      </c>
      <c r="G11" s="87">
        <v>1.1517125454060599</v>
      </c>
      <c r="H11" s="8">
        <v>0</v>
      </c>
    </row>
    <row r="12" spans="1:8" x14ac:dyDescent="0.35">
      <c r="A12" s="8" t="str">
        <f t="shared" si="0"/>
        <v>Distribución volumen por criterio (Consumiciones).T.Alimentos TOTAL INGCanal Conveniencia/24h</v>
      </c>
      <c r="B12" s="8" t="s">
        <v>264</v>
      </c>
      <c r="C12" s="8" t="s">
        <v>39</v>
      </c>
      <c r="D12" s="8" t="s">
        <v>177</v>
      </c>
      <c r="E12" s="87">
        <v>5.8993828597929401</v>
      </c>
      <c r="F12" s="87">
        <v>5.7650971094262697</v>
      </c>
      <c r="G12" s="87">
        <v>5.7837366083760404</v>
      </c>
      <c r="H12" s="8">
        <v>0</v>
      </c>
    </row>
    <row r="13" spans="1:8" x14ac:dyDescent="0.35">
      <c r="A13" s="8" t="str">
        <f t="shared" si="0"/>
        <v>Distribución volumen por criterio (Consumiciones).T.Alimentos TOTAL INGHoteles</v>
      </c>
      <c r="B13" s="8" t="s">
        <v>264</v>
      </c>
      <c r="C13" s="8" t="s">
        <v>39</v>
      </c>
      <c r="D13" s="8" t="s">
        <v>178</v>
      </c>
      <c r="E13" s="87">
        <v>0.75983862584364303</v>
      </c>
      <c r="F13" s="87">
        <v>0.82700092307662099</v>
      </c>
      <c r="G13" s="87">
        <v>0.49753742001498003</v>
      </c>
      <c r="H13" s="8">
        <v>0</v>
      </c>
    </row>
    <row r="14" spans="1:8" x14ac:dyDescent="0.35">
      <c r="A14" s="8" t="str">
        <f t="shared" si="0"/>
        <v>Distribución volumen por criterio (Consumiciones).T.Alimentos TOTAL INGEstaciones de servicio</v>
      </c>
      <c r="B14" s="8" t="s">
        <v>264</v>
      </c>
      <c r="C14" s="8" t="s">
        <v>39</v>
      </c>
      <c r="D14" s="8" t="s">
        <v>179</v>
      </c>
      <c r="E14" s="87">
        <v>1.2118043662596001</v>
      </c>
      <c r="F14" s="87">
        <v>1.1311806650271701</v>
      </c>
      <c r="G14" s="87">
        <v>1.0399704873062301</v>
      </c>
      <c r="H14" s="8">
        <v>0</v>
      </c>
    </row>
    <row r="15" spans="1:8" x14ac:dyDescent="0.35">
      <c r="A15" s="8" t="str">
        <f t="shared" si="0"/>
        <v>Distribución volumen por criterio (Consumiciones).T.Alimentos TOTAL INGMaquinas dispensadoras</v>
      </c>
      <c r="B15" s="8" t="s">
        <v>264</v>
      </c>
      <c r="C15" s="8" t="s">
        <v>39</v>
      </c>
      <c r="D15" s="8" t="s">
        <v>180</v>
      </c>
      <c r="E15" s="87">
        <v>0.33439271969100698</v>
      </c>
      <c r="F15" s="87">
        <v>0.31023359429948699</v>
      </c>
      <c r="G15" s="87">
        <v>0.28193351990691801</v>
      </c>
      <c r="H15" s="8">
        <v>0</v>
      </c>
    </row>
    <row r="16" spans="1:8" x14ac:dyDescent="0.35">
      <c r="A16" s="8" t="str">
        <f t="shared" si="0"/>
        <v>Distribución volumen por criterio (Consumiciones).T.Alimentos TOTAL INGServicio en la empresa</v>
      </c>
      <c r="B16" s="8" t="s">
        <v>264</v>
      </c>
      <c r="C16" s="8" t="s">
        <v>39</v>
      </c>
      <c r="D16" s="8" t="s">
        <v>181</v>
      </c>
      <c r="E16" s="87">
        <v>1.08930778308028</v>
      </c>
      <c r="F16" s="87">
        <v>1.27177514206649</v>
      </c>
      <c r="G16" s="87">
        <v>1.02222600010922</v>
      </c>
      <c r="H16" s="8">
        <v>0</v>
      </c>
    </row>
    <row r="17" spans="1:8" x14ac:dyDescent="0.35">
      <c r="A17" s="8" t="str">
        <f t="shared" si="0"/>
        <v>Distribución volumen por criterio (Consumiciones).T.Alimentos TOTAL INGResto de canales</v>
      </c>
      <c r="B17" s="8" t="s">
        <v>264</v>
      </c>
      <c r="C17" s="8" t="s">
        <v>39</v>
      </c>
      <c r="D17" s="8" t="s">
        <v>182</v>
      </c>
      <c r="E17" s="87">
        <v>5.2861630307371401</v>
      </c>
      <c r="F17" s="87">
        <v>4.9748709311302397</v>
      </c>
      <c r="G17" s="87">
        <v>4.8956572413922297</v>
      </c>
      <c r="H17" s="8">
        <v>0</v>
      </c>
    </row>
    <row r="18" spans="1:8" x14ac:dyDescent="0.35">
      <c r="A18" s="8" t="str">
        <f t="shared" si="0"/>
        <v>Distribución volumen por criterio (Consumiciones).T.Alimentos TOTAL INGEN LA CALLE</v>
      </c>
      <c r="B18" s="8" t="s">
        <v>264</v>
      </c>
      <c r="C18" s="8" t="s">
        <v>39</v>
      </c>
      <c r="D18" s="8" t="s">
        <v>286</v>
      </c>
      <c r="E18" s="87">
        <v>4.9908180620362996</v>
      </c>
      <c r="F18" s="87">
        <v>4.4141524027949304</v>
      </c>
      <c r="G18" s="87">
        <v>4.5823917957581299</v>
      </c>
      <c r="H18" s="8">
        <v>0</v>
      </c>
    </row>
    <row r="19" spans="1:8" x14ac:dyDescent="0.35">
      <c r="A19" s="8" t="str">
        <f t="shared" si="0"/>
        <v>Distribución volumen por criterio (Consumiciones).T.Alimentos TOTAL INGEN CASA DE OTROS</v>
      </c>
      <c r="B19" s="8" t="s">
        <v>264</v>
      </c>
      <c r="C19" s="8" t="s">
        <v>39</v>
      </c>
      <c r="D19" s="8" t="s">
        <v>287</v>
      </c>
      <c r="E19" s="87">
        <v>5.9366903166663203</v>
      </c>
      <c r="F19" s="87">
        <v>6.8526991407834101</v>
      </c>
      <c r="G19" s="87">
        <v>6.83706553579849</v>
      </c>
      <c r="H19" s="8">
        <v>0</v>
      </c>
    </row>
    <row r="20" spans="1:8" x14ac:dyDescent="0.35">
      <c r="A20" s="8" t="str">
        <f t="shared" si="0"/>
        <v>Distribución volumen por criterio (Consumiciones).T.Alimentos TOTAL INGEN EL ESTABLECIMIENTO</v>
      </c>
      <c r="B20" s="8" t="s">
        <v>264</v>
      </c>
      <c r="C20" s="8" t="s">
        <v>39</v>
      </c>
      <c r="D20" s="8" t="s">
        <v>288</v>
      </c>
      <c r="E20" s="87">
        <v>66.614611121100396</v>
      </c>
      <c r="F20" s="87">
        <v>65.705908377043002</v>
      </c>
      <c r="G20" s="87">
        <v>65.306082588507195</v>
      </c>
      <c r="H20" s="8">
        <v>0</v>
      </c>
    </row>
    <row r="21" spans="1:8" x14ac:dyDescent="0.35">
      <c r="A21" s="8" t="str">
        <f t="shared" si="0"/>
        <v>Distribución volumen por criterio (Consumiciones).T.Alimentos TOTAL INGEN EL TRABAJO</v>
      </c>
      <c r="B21" s="8" t="s">
        <v>264</v>
      </c>
      <c r="C21" s="8" t="s">
        <v>39</v>
      </c>
      <c r="D21" s="8" t="s">
        <v>187</v>
      </c>
      <c r="E21" s="87">
        <v>3.6646711058315402</v>
      </c>
      <c r="F21" s="87">
        <v>3.8617955164569602</v>
      </c>
      <c r="G21" s="87">
        <v>3.3071934998730401</v>
      </c>
      <c r="H21" s="8">
        <v>0</v>
      </c>
    </row>
    <row r="22" spans="1:8" x14ac:dyDescent="0.35">
      <c r="A22" s="8" t="str">
        <f t="shared" si="0"/>
        <v>Distribución volumen por criterio (Consumiciones).T.Alimentos TOTAL INGEN COLEGIO/INSTITUTO/UNIV.</v>
      </c>
      <c r="B22" s="8" t="s">
        <v>264</v>
      </c>
      <c r="C22" s="8" t="s">
        <v>39</v>
      </c>
      <c r="D22" s="8" t="s">
        <v>189</v>
      </c>
      <c r="E22" s="87">
        <v>0.372511174059871</v>
      </c>
      <c r="F22" s="87">
        <v>0.29247854410903501</v>
      </c>
      <c r="G22" s="87">
        <v>0.26728957955572302</v>
      </c>
      <c r="H22" s="8">
        <v>0</v>
      </c>
    </row>
    <row r="23" spans="1:8" x14ac:dyDescent="0.35">
      <c r="A23" s="8" t="str">
        <f t="shared" si="0"/>
        <v>Distribución volumen por criterio (Consumiciones).T.Alimentos TOTAL INGEN MI CASA</v>
      </c>
      <c r="B23" s="8" t="s">
        <v>264</v>
      </c>
      <c r="C23" s="8" t="s">
        <v>39</v>
      </c>
      <c r="D23" s="8" t="s">
        <v>191</v>
      </c>
      <c r="E23" s="87">
        <v>15.7577501156954</v>
      </c>
      <c r="F23" s="87">
        <v>15.8649502607863</v>
      </c>
      <c r="G23" s="87">
        <v>16.479443356474999</v>
      </c>
      <c r="H23" s="8">
        <v>0</v>
      </c>
    </row>
    <row r="24" spans="1:8" x14ac:dyDescent="0.35">
      <c r="A24" s="8" t="str">
        <f t="shared" si="0"/>
        <v>Distribución volumen por criterio (Consumiciones).T.Alimentos TOTAL INGEN M.TRANSP.(AVION,TREN,AUTOC,E</v>
      </c>
      <c r="B24" s="8" t="s">
        <v>264</v>
      </c>
      <c r="C24" s="8" t="s">
        <v>39</v>
      </c>
      <c r="D24" s="8" t="s">
        <v>193</v>
      </c>
      <c r="E24" s="87">
        <v>0.107546069354336</v>
      </c>
      <c r="F24" s="87">
        <v>0.105228203963638</v>
      </c>
      <c r="G24" s="87">
        <v>0.118948831510182</v>
      </c>
      <c r="H24" s="8">
        <v>0</v>
      </c>
    </row>
    <row r="25" spans="1:8" x14ac:dyDescent="0.35">
      <c r="A25" s="8" t="str">
        <f t="shared" si="0"/>
        <v>Distribución volumen por criterio (Consumiciones).T.Alimentos TOTAL INGEN OTRO LUGAR</v>
      </c>
      <c r="B25" s="8" t="s">
        <v>264</v>
      </c>
      <c r="C25" s="8" t="s">
        <v>39</v>
      </c>
      <c r="D25" s="8" t="s">
        <v>195</v>
      </c>
      <c r="E25" s="87">
        <v>2.5554045702371599</v>
      </c>
      <c r="F25" s="87">
        <v>2.9027983641630501</v>
      </c>
      <c r="G25" s="87">
        <v>3.1015931832214498</v>
      </c>
      <c r="H25" s="8">
        <v>0</v>
      </c>
    </row>
    <row r="26" spans="1:8" x14ac:dyDescent="0.35">
      <c r="A26" s="8" t="str">
        <f t="shared" si="0"/>
        <v>Distribución volumen por criterio (Consumiciones).T.Alimentos TOTAL INGDESAYUNO</v>
      </c>
      <c r="B26" s="8" t="s">
        <v>264</v>
      </c>
      <c r="C26" s="8" t="s">
        <v>39</v>
      </c>
      <c r="D26" s="8" t="s">
        <v>197</v>
      </c>
      <c r="E26" s="87">
        <v>15.284531996278099</v>
      </c>
      <c r="F26" s="87">
        <v>15.1368066257479</v>
      </c>
      <c r="G26" s="87">
        <v>14.607250779371901</v>
      </c>
      <c r="H26" s="8">
        <v>0</v>
      </c>
    </row>
    <row r="27" spans="1:8" x14ac:dyDescent="0.35">
      <c r="A27" s="8" t="str">
        <f t="shared" si="0"/>
        <v>Distribución volumen por criterio (Consumiciones).T.Alimentos TOTAL INGAPERITIVO/ANTES DE COMER</v>
      </c>
      <c r="B27" s="8" t="s">
        <v>264</v>
      </c>
      <c r="C27" s="8" t="s">
        <v>39</v>
      </c>
      <c r="D27" s="8" t="s">
        <v>199</v>
      </c>
      <c r="E27" s="87">
        <v>4.8910105437534801</v>
      </c>
      <c r="F27" s="87">
        <v>4.6145630296532198</v>
      </c>
      <c r="G27" s="87">
        <v>4.5487814454284203</v>
      </c>
      <c r="H27" s="8">
        <v>0</v>
      </c>
    </row>
    <row r="28" spans="1:8" x14ac:dyDescent="0.35">
      <c r="A28" s="8" t="str">
        <f t="shared" si="0"/>
        <v>Distribución volumen por criterio (Consumiciones).T.Alimentos TOTAL INGCOMIDA</v>
      </c>
      <c r="B28" s="8" t="s">
        <v>264</v>
      </c>
      <c r="C28" s="8" t="s">
        <v>39</v>
      </c>
      <c r="D28" s="8" t="s">
        <v>201</v>
      </c>
      <c r="E28" s="87">
        <v>41.970623693821402</v>
      </c>
      <c r="F28" s="87">
        <v>42.804936547065601</v>
      </c>
      <c r="G28" s="87">
        <v>43.6274464863193</v>
      </c>
      <c r="H28" s="8">
        <v>0</v>
      </c>
    </row>
    <row r="29" spans="1:8" x14ac:dyDescent="0.35">
      <c r="A29" s="8" t="str">
        <f t="shared" si="0"/>
        <v>Distribución volumen por criterio (Consumiciones).T.Alimentos TOTAL INGTARDE/MERIENDA</v>
      </c>
      <c r="B29" s="8" t="s">
        <v>264</v>
      </c>
      <c r="C29" s="8" t="s">
        <v>39</v>
      </c>
      <c r="D29" s="8" t="s">
        <v>203</v>
      </c>
      <c r="E29" s="87">
        <v>9.2865501557834396</v>
      </c>
      <c r="F29" s="87">
        <v>8.9862068221346103</v>
      </c>
      <c r="G29" s="87">
        <v>8.6196956174606392</v>
      </c>
      <c r="H29" s="8">
        <v>0</v>
      </c>
    </row>
    <row r="30" spans="1:8" x14ac:dyDescent="0.35">
      <c r="A30" s="8" t="str">
        <f t="shared" si="0"/>
        <v>Distribución volumen por criterio (Consumiciones).T.Alimentos TOTAL INGANTES DE CENAR</v>
      </c>
      <c r="B30" s="8" t="s">
        <v>264</v>
      </c>
      <c r="C30" s="8" t="s">
        <v>39</v>
      </c>
      <c r="D30" s="8" t="s">
        <v>205</v>
      </c>
      <c r="E30" s="87">
        <v>1.54292578105426</v>
      </c>
      <c r="F30" s="87">
        <v>1.5863973231758901</v>
      </c>
      <c r="G30" s="87">
        <v>1.76609516050019</v>
      </c>
      <c r="H30" s="8">
        <v>0</v>
      </c>
    </row>
    <row r="31" spans="1:8" x14ac:dyDescent="0.35">
      <c r="A31" s="8" t="str">
        <f t="shared" si="0"/>
        <v>Distribución volumen por criterio (Consumiciones).T.Alimentos TOTAL INGCENA</v>
      </c>
      <c r="B31" s="8" t="s">
        <v>264</v>
      </c>
      <c r="C31" s="8" t="s">
        <v>39</v>
      </c>
      <c r="D31" s="8" t="s">
        <v>207</v>
      </c>
      <c r="E31" s="87">
        <v>23.527475561503302</v>
      </c>
      <c r="F31" s="87">
        <v>23.630761503879199</v>
      </c>
      <c r="G31" s="87">
        <v>23.338226870661899</v>
      </c>
      <c r="H31" s="8">
        <v>0</v>
      </c>
    </row>
    <row r="32" spans="1:8" x14ac:dyDescent="0.35">
      <c r="A32" s="8" t="str">
        <f t="shared" si="0"/>
        <v>Distribución volumen por criterio (Consumiciones).T.Alimentos TOTAL INGDESPUES DE LA CENA</v>
      </c>
      <c r="B32" s="8" t="s">
        <v>264</v>
      </c>
      <c r="C32" s="8" t="s">
        <v>39</v>
      </c>
      <c r="D32" s="8" t="s">
        <v>209</v>
      </c>
      <c r="E32" s="87">
        <v>0.96424281190340699</v>
      </c>
      <c r="F32" s="87">
        <v>0.90216074481787101</v>
      </c>
      <c r="G32" s="87">
        <v>0.87185655332075596</v>
      </c>
      <c r="H32" s="8">
        <v>0</v>
      </c>
    </row>
    <row r="33" spans="1:8" x14ac:dyDescent="0.35">
      <c r="A33" s="8" t="str">
        <f t="shared" si="0"/>
        <v>Distribución volumen por criterio (Consumiciones).T.Alimentos TOTAL INGDURANTE EL DIA</v>
      </c>
      <c r="B33" s="8" t="s">
        <v>264</v>
      </c>
      <c r="C33" s="8" t="s">
        <v>39</v>
      </c>
      <c r="D33" s="8" t="s">
        <v>211</v>
      </c>
      <c r="E33" s="87">
        <v>2.5326369012703398</v>
      </c>
      <c r="F33" s="87">
        <v>2.3381893768693298</v>
      </c>
      <c r="G33" s="87">
        <v>2.62064668833216</v>
      </c>
      <c r="H33" s="8">
        <v>0</v>
      </c>
    </row>
    <row r="34" spans="1:8" x14ac:dyDescent="0.35">
      <c r="A34" s="8" t="str">
        <f t="shared" si="0"/>
        <v>Distribución volumen por criterio (Consumiciones).T.Alimentos TOTAL INGCON AMIGOS</v>
      </c>
      <c r="B34" s="8" t="s">
        <v>264</v>
      </c>
      <c r="C34" s="8" t="s">
        <v>39</v>
      </c>
      <c r="D34" s="8" t="s">
        <v>213</v>
      </c>
      <c r="E34" s="87">
        <v>19.703584050841101</v>
      </c>
      <c r="F34" s="87">
        <v>19.296588147931601</v>
      </c>
      <c r="G34" s="87">
        <v>19.6645183200724</v>
      </c>
      <c r="H34" s="8">
        <v>0</v>
      </c>
    </row>
    <row r="35" spans="1:8" x14ac:dyDescent="0.35">
      <c r="A35" s="8" t="str">
        <f t="shared" si="0"/>
        <v>Distribución volumen por criterio (Consumiciones).T.Alimentos TOTAL INGCON CLIENTES</v>
      </c>
      <c r="B35" s="8" t="s">
        <v>264</v>
      </c>
      <c r="C35" s="8" t="s">
        <v>39</v>
      </c>
      <c r="D35" s="8" t="s">
        <v>215</v>
      </c>
      <c r="E35" s="87">
        <v>0.37194365267219498</v>
      </c>
      <c r="F35" s="87">
        <v>0.39383667331425698</v>
      </c>
      <c r="G35" s="87">
        <v>0.42513964119994402</v>
      </c>
      <c r="H35" s="8">
        <v>0</v>
      </c>
    </row>
    <row r="36" spans="1:8" x14ac:dyDescent="0.35">
      <c r="A36" s="8" t="str">
        <f t="shared" si="0"/>
        <v>Distribución volumen por criterio (Consumiciones).T.Alimentos TOTAL INGCON COMPAÑEROS DE TRABAJO</v>
      </c>
      <c r="B36" s="8" t="s">
        <v>264</v>
      </c>
      <c r="C36" s="8" t="s">
        <v>39</v>
      </c>
      <c r="D36" s="8" t="s">
        <v>217</v>
      </c>
      <c r="E36" s="87">
        <v>5.0502663204157399</v>
      </c>
      <c r="F36" s="87">
        <v>5.1468555066278103</v>
      </c>
      <c r="G36" s="87">
        <v>4.32254735523773</v>
      </c>
      <c r="H36" s="8">
        <v>0</v>
      </c>
    </row>
    <row r="37" spans="1:8" x14ac:dyDescent="0.35">
      <c r="A37" s="8" t="str">
        <f t="shared" si="0"/>
        <v>Distribución volumen por criterio (Consumiciones).T.Alimentos TOTAL INGCON COMPAÑEROS DE CLASE</v>
      </c>
      <c r="B37" s="8" t="s">
        <v>264</v>
      </c>
      <c r="C37" s="8" t="s">
        <v>39</v>
      </c>
      <c r="D37" s="8" t="s">
        <v>219</v>
      </c>
      <c r="E37" s="87">
        <v>0.473981757960382</v>
      </c>
      <c r="F37" s="87">
        <v>0.42758478620623402</v>
      </c>
      <c r="G37" s="87">
        <v>0.48148640498798001</v>
      </c>
      <c r="H37" s="8">
        <v>0</v>
      </c>
    </row>
    <row r="38" spans="1:8" x14ac:dyDescent="0.35">
      <c r="A38" s="8" t="str">
        <f t="shared" si="0"/>
        <v>Distribución volumen por criterio (Consumiciones).T.Alimentos TOTAL INGCON FAMILIA</v>
      </c>
      <c r="B38" s="8" t="s">
        <v>264</v>
      </c>
      <c r="C38" s="8" t="s">
        <v>39</v>
      </c>
      <c r="D38" s="8" t="s">
        <v>221</v>
      </c>
      <c r="E38" s="87">
        <v>40.719875726964801</v>
      </c>
      <c r="F38" s="87">
        <v>40.594320086873203</v>
      </c>
      <c r="G38" s="87">
        <v>40.5919519314591</v>
      </c>
      <c r="H38" s="8">
        <v>0</v>
      </c>
    </row>
    <row r="39" spans="1:8" x14ac:dyDescent="0.35">
      <c r="A39" s="8" t="str">
        <f t="shared" si="0"/>
        <v>Distribución volumen por criterio (Consumiciones).T.Alimentos TOTAL INGCON LA PAREJA</v>
      </c>
      <c r="B39" s="8" t="s">
        <v>264</v>
      </c>
      <c r="C39" s="8" t="s">
        <v>39</v>
      </c>
      <c r="D39" s="8" t="s">
        <v>223</v>
      </c>
      <c r="E39" s="87">
        <v>20.409566508377701</v>
      </c>
      <c r="F39" s="87">
        <v>20.619648289169199</v>
      </c>
      <c r="G39" s="87">
        <v>20.468432299578598</v>
      </c>
      <c r="H39" s="8">
        <v>0</v>
      </c>
    </row>
    <row r="40" spans="1:8" x14ac:dyDescent="0.35">
      <c r="A40" s="8" t="str">
        <f t="shared" si="0"/>
        <v>Distribución volumen por criterio (Consumiciones).T.Alimentos TOTAL INGESTABA SOLO/A</v>
      </c>
      <c r="B40" s="8" t="s">
        <v>264</v>
      </c>
      <c r="C40" s="8" t="s">
        <v>39</v>
      </c>
      <c r="D40" s="8" t="s">
        <v>225</v>
      </c>
      <c r="E40" s="87">
        <v>12.657585931443499</v>
      </c>
      <c r="F40" s="87">
        <v>12.9151622937424</v>
      </c>
      <c r="G40" s="87">
        <v>13.3455572115367</v>
      </c>
      <c r="H40" s="8">
        <v>0</v>
      </c>
    </row>
    <row r="41" spans="1:8" x14ac:dyDescent="0.35">
      <c r="A41" s="8" t="str">
        <f t="shared" si="0"/>
        <v>Distribución volumen por criterio (Consumiciones).T.Alimentos TOTAL INGOTROS</v>
      </c>
      <c r="B41" s="8" t="s">
        <v>264</v>
      </c>
      <c r="C41" s="8" t="s">
        <v>39</v>
      </c>
      <c r="D41" s="8" t="s">
        <v>227</v>
      </c>
      <c r="E41" s="87">
        <v>0.61318485024450797</v>
      </c>
      <c r="F41" s="87">
        <v>0.60599872279940403</v>
      </c>
      <c r="G41" s="87">
        <v>0.70037859476687803</v>
      </c>
      <c r="H41" s="8">
        <v>0</v>
      </c>
    </row>
    <row r="42" spans="1:8" x14ac:dyDescent="0.35">
      <c r="A42" s="8" t="str">
        <f t="shared" si="0"/>
        <v>Distribución volumen por criterio (Consumiciones).T.Alimentos TOTAL INGESTAR TRABAJANDO</v>
      </c>
      <c r="B42" s="8" t="s">
        <v>264</v>
      </c>
      <c r="C42" s="8" t="s">
        <v>39</v>
      </c>
      <c r="D42" s="8" t="s">
        <v>229</v>
      </c>
      <c r="E42" s="87">
        <v>8.4139074181608802</v>
      </c>
      <c r="F42" s="87">
        <v>8.1765872062168903</v>
      </c>
      <c r="G42" s="87">
        <v>7.5942172021057504</v>
      </c>
      <c r="H42" s="8">
        <v>0</v>
      </c>
    </row>
    <row r="43" spans="1:8" x14ac:dyDescent="0.35">
      <c r="A43" s="8" t="str">
        <f t="shared" si="0"/>
        <v>Distribución volumen por criterio (Consumiciones).T.Alimentos TOTAL INGCOMIDA DE NEGOCIOS</v>
      </c>
      <c r="B43" s="8" t="s">
        <v>264</v>
      </c>
      <c r="C43" s="8" t="s">
        <v>39</v>
      </c>
      <c r="D43" s="8" t="s">
        <v>231</v>
      </c>
      <c r="E43" s="87">
        <v>0.286204887404582</v>
      </c>
      <c r="F43" s="87">
        <v>0.37254921195153701</v>
      </c>
      <c r="G43" s="87">
        <v>0.31824202561354198</v>
      </c>
      <c r="H43" s="8">
        <v>0</v>
      </c>
    </row>
    <row r="44" spans="1:8" x14ac:dyDescent="0.35">
      <c r="A44" s="8" t="str">
        <f t="shared" si="0"/>
        <v>Distribución volumen por criterio (Consumiciones).T.Alimentos TOTAL INGPOR PLACER/RELAX</v>
      </c>
      <c r="B44" s="8" t="s">
        <v>264</v>
      </c>
      <c r="C44" s="8" t="s">
        <v>39</v>
      </c>
      <c r="D44" s="8" t="s">
        <v>233</v>
      </c>
      <c r="E44" s="87">
        <v>19.5331586357871</v>
      </c>
      <c r="F44" s="87">
        <v>19.654940029448198</v>
      </c>
      <c r="G44" s="87">
        <v>18.8457284122657</v>
      </c>
      <c r="H44" s="8">
        <v>0</v>
      </c>
    </row>
    <row r="45" spans="1:8" x14ac:dyDescent="0.35">
      <c r="A45" s="8" t="str">
        <f t="shared" si="0"/>
        <v>Distribución volumen por criterio (Consumiciones).T.Alimentos TOTAL INGTENER HAMBRE/SIN PLANIFICAR</v>
      </c>
      <c r="B45" s="8" t="s">
        <v>264</v>
      </c>
      <c r="C45" s="8" t="s">
        <v>39</v>
      </c>
      <c r="D45" s="8" t="s">
        <v>235</v>
      </c>
      <c r="E45" s="87">
        <v>24.722355685383299</v>
      </c>
      <c r="F45" s="87">
        <v>23.701135060529701</v>
      </c>
      <c r="G45" s="87">
        <v>23.945720400310801</v>
      </c>
      <c r="H45" s="8">
        <v>0</v>
      </c>
    </row>
    <row r="46" spans="1:8" x14ac:dyDescent="0.35">
      <c r="A46" s="8" t="str">
        <f t="shared" si="0"/>
        <v>Distribución volumen por criterio (Consumiciones).T.Alimentos TOTAL INGESTAR DE COMPRAS</v>
      </c>
      <c r="B46" s="8" t="s">
        <v>264</v>
      </c>
      <c r="C46" s="8" t="s">
        <v>39</v>
      </c>
      <c r="D46" s="8" t="s">
        <v>237</v>
      </c>
      <c r="E46" s="87">
        <v>3.4996949179520902</v>
      </c>
      <c r="F46" s="87">
        <v>3.40332170250251</v>
      </c>
      <c r="G46" s="87">
        <v>3.41879086445805</v>
      </c>
      <c r="H46" s="8">
        <v>0</v>
      </c>
    </row>
    <row r="47" spans="1:8" x14ac:dyDescent="0.35">
      <c r="A47" s="8" t="str">
        <f t="shared" si="0"/>
        <v>Distribución volumen por criterio (Consumiciones).T.Alimentos TOTAL INGNO COCINAR EN CASA</v>
      </c>
      <c r="B47" s="8" t="s">
        <v>264</v>
      </c>
      <c r="C47" s="8" t="s">
        <v>39</v>
      </c>
      <c r="D47" s="8" t="s">
        <v>239</v>
      </c>
      <c r="E47" s="87">
        <v>9.5881264621585292</v>
      </c>
      <c r="F47" s="87">
        <v>9.6926949423052609</v>
      </c>
      <c r="G47" s="87">
        <v>9.6197570025881394</v>
      </c>
      <c r="H47" s="8">
        <v>0</v>
      </c>
    </row>
    <row r="48" spans="1:8" x14ac:dyDescent="0.35">
      <c r="A48" s="8" t="str">
        <f t="shared" si="0"/>
        <v>Distribución volumen por criterio (Consumiciones).T.Alimentos TOTAL INGCELEBRACION/FIESTA/SALIR TOMAR</v>
      </c>
      <c r="B48" s="8" t="s">
        <v>264</v>
      </c>
      <c r="C48" s="8" t="s">
        <v>39</v>
      </c>
      <c r="D48" s="8" t="s">
        <v>241</v>
      </c>
      <c r="E48" s="87">
        <v>27.105316681061002</v>
      </c>
      <c r="F48" s="87">
        <v>27.8079725961015</v>
      </c>
      <c r="G48" s="87">
        <v>28.5413937054734</v>
      </c>
      <c r="H48" s="8">
        <v>0</v>
      </c>
    </row>
    <row r="49" spans="1:8" x14ac:dyDescent="0.35">
      <c r="A49" s="8" t="str">
        <f t="shared" si="0"/>
        <v>Distribución volumen por criterio (Consumiciones).T.Alimentos TOTAL INGVIENDO DEPORTES</v>
      </c>
      <c r="B49" s="8" t="s">
        <v>264</v>
      </c>
      <c r="C49" s="8" t="s">
        <v>39</v>
      </c>
      <c r="D49" s="8" t="s">
        <v>243</v>
      </c>
      <c r="E49" s="87">
        <v>0.56379928843665394</v>
      </c>
      <c r="F49" s="87">
        <v>0.75889513319868096</v>
      </c>
      <c r="G49" s="87">
        <v>0.72202761453807096</v>
      </c>
      <c r="H49" s="8">
        <v>0</v>
      </c>
    </row>
    <row r="50" spans="1:8" x14ac:dyDescent="0.35">
      <c r="A50" s="8" t="str">
        <f t="shared" si="0"/>
        <v>Distribución volumen por criterio (Consumiciones).T.Alimentos TOTAL INGOTROS MOTIVOS</v>
      </c>
      <c r="B50" s="8" t="s">
        <v>264</v>
      </c>
      <c r="C50" s="8" t="s">
        <v>39</v>
      </c>
      <c r="D50" s="8" t="s">
        <v>244</v>
      </c>
      <c r="E50" s="87">
        <v>6.2874373992271204</v>
      </c>
      <c r="F50" s="87">
        <v>6.4319056872702696</v>
      </c>
      <c r="G50" s="87">
        <v>6.9941297482292999</v>
      </c>
      <c r="H50" s="8">
        <v>0</v>
      </c>
    </row>
    <row r="51" spans="1:8" x14ac:dyDescent="0.35">
      <c r="A51" s="97" t="str">
        <f>B51&amp;C51&amp;D51</f>
        <v>Distribución volumen por criterio (kg ó litros).T.Alimentos TOTAL INGT.ESPAÑA</v>
      </c>
      <c r="B51" s="97" t="s">
        <v>265</v>
      </c>
      <c r="C51" s="97" t="s">
        <v>39</v>
      </c>
      <c r="D51" s="8" t="s">
        <v>138</v>
      </c>
      <c r="E51" s="87">
        <v>100</v>
      </c>
      <c r="F51" s="87">
        <v>100</v>
      </c>
      <c r="G51" s="87">
        <v>100</v>
      </c>
      <c r="H51" s="8">
        <v>0</v>
      </c>
    </row>
    <row r="52" spans="1:8" x14ac:dyDescent="0.35">
      <c r="A52" s="8" t="str">
        <f t="shared" ref="A52:A96" si="1">B52&amp;C52&amp;D52</f>
        <v>Distribución volumen por criterio (kg ó litros).T.Alimentos TOTAL INGHiper+Super+Discount+G.A</v>
      </c>
      <c r="B52" s="8" t="s">
        <v>265</v>
      </c>
      <c r="C52" s="8" t="s">
        <v>39</v>
      </c>
      <c r="D52" s="8" t="s">
        <v>170</v>
      </c>
      <c r="E52" s="87">
        <v>2.99413179740742</v>
      </c>
      <c r="F52" s="87">
        <v>3.7453696784375401</v>
      </c>
      <c r="G52" s="87">
        <v>3.49258427216696</v>
      </c>
      <c r="H52" s="8">
        <v>0</v>
      </c>
    </row>
    <row r="53" spans="1:8" x14ac:dyDescent="0.35">
      <c r="A53" s="8" t="str">
        <f t="shared" si="1"/>
        <v>Distribución volumen por criterio (kg ó litros).T.Alimentos TOTAL INGRestaurantes</v>
      </c>
      <c r="B53" s="8" t="s">
        <v>265</v>
      </c>
      <c r="C53" s="8" t="s">
        <v>39</v>
      </c>
      <c r="D53" s="8" t="s">
        <v>171</v>
      </c>
      <c r="E53" s="87">
        <v>27.255892516278902</v>
      </c>
      <c r="F53" s="87">
        <v>26.875082671473798</v>
      </c>
      <c r="G53" s="87">
        <v>27.426598508405899</v>
      </c>
      <c r="H53" s="8">
        <v>0</v>
      </c>
    </row>
    <row r="54" spans="1:8" x14ac:dyDescent="0.35">
      <c r="A54" s="8" t="str">
        <f t="shared" si="1"/>
        <v>Distribución volumen por criterio (kg ó litros).T.Alimentos TOTAL INGRestaurantes Fast Food</v>
      </c>
      <c r="B54" s="8" t="s">
        <v>265</v>
      </c>
      <c r="C54" s="8" t="s">
        <v>39</v>
      </c>
      <c r="D54" s="8" t="s">
        <v>172</v>
      </c>
      <c r="E54" s="87">
        <v>28.576204613371399</v>
      </c>
      <c r="F54" s="87">
        <v>28.7369626523428</v>
      </c>
      <c r="G54" s="87">
        <v>28.044880054549999</v>
      </c>
      <c r="H54" s="8">
        <v>0</v>
      </c>
    </row>
    <row r="55" spans="1:8" x14ac:dyDescent="0.35">
      <c r="A55" s="8" t="str">
        <f t="shared" si="1"/>
        <v>Distribución volumen por criterio (kg ó litros).T.Alimentos TOTAL INGBares/Cafeterias/Cervecerias</v>
      </c>
      <c r="B55" s="8" t="s">
        <v>265</v>
      </c>
      <c r="C55" s="8" t="s">
        <v>39</v>
      </c>
      <c r="D55" s="8" t="s">
        <v>173</v>
      </c>
      <c r="E55" s="87">
        <v>28.054040861614201</v>
      </c>
      <c r="F55" s="87">
        <v>27.673488062411302</v>
      </c>
      <c r="G55" s="87">
        <v>28.027952811830701</v>
      </c>
      <c r="H55" s="8">
        <v>0</v>
      </c>
    </row>
    <row r="56" spans="1:8" x14ac:dyDescent="0.35">
      <c r="A56" s="8" t="str">
        <f t="shared" si="1"/>
        <v>Distribución volumen por criterio (kg ó litros).T.Alimentos TOTAL INGPanaderias/Pastelerias</v>
      </c>
      <c r="B56" s="8" t="s">
        <v>265</v>
      </c>
      <c r="C56" s="8" t="s">
        <v>39</v>
      </c>
      <c r="D56" s="8" t="s">
        <v>174</v>
      </c>
      <c r="E56" s="87">
        <v>1.57334184116808</v>
      </c>
      <c r="F56" s="87">
        <v>1.7646123268773299</v>
      </c>
      <c r="G56" s="87">
        <v>1.97509309912196</v>
      </c>
      <c r="H56" s="8">
        <v>0</v>
      </c>
    </row>
    <row r="57" spans="1:8" x14ac:dyDescent="0.35">
      <c r="A57" s="8" t="str">
        <f t="shared" si="1"/>
        <v>Distribución volumen por criterio (kg ó litros).T.Alimentos TOTAL INGTda.Alimentacion/Delicatesen</v>
      </c>
      <c r="B57" s="8" t="s">
        <v>265</v>
      </c>
      <c r="C57" s="8" t="s">
        <v>39</v>
      </c>
      <c r="D57" s="8" t="s">
        <v>175</v>
      </c>
      <c r="E57" s="87">
        <v>0.48144061791291198</v>
      </c>
      <c r="F57" s="87">
        <v>0.46038481340828002</v>
      </c>
      <c r="G57" s="87">
        <v>0.50119177161050099</v>
      </c>
      <c r="H57" s="8">
        <v>0</v>
      </c>
    </row>
    <row r="58" spans="1:8" x14ac:dyDescent="0.35">
      <c r="A58" s="8" t="str">
        <f t="shared" si="1"/>
        <v>Distribución volumen por criterio (kg ó litros).T.Alimentos TOTAL INGCanal Conveniencia/24h</v>
      </c>
      <c r="B58" s="8" t="s">
        <v>265</v>
      </c>
      <c r="C58" s="8" t="s">
        <v>39</v>
      </c>
      <c r="D58" s="8" t="s">
        <v>177</v>
      </c>
      <c r="E58" s="87">
        <v>5.2025145812510196</v>
      </c>
      <c r="F58" s="87">
        <v>4.7702919676445799</v>
      </c>
      <c r="G58" s="87">
        <v>5.0771186370814698</v>
      </c>
      <c r="H58" s="8">
        <v>0</v>
      </c>
    </row>
    <row r="59" spans="1:8" x14ac:dyDescent="0.35">
      <c r="A59" s="8" t="str">
        <f t="shared" si="1"/>
        <v>Distribución volumen por criterio (kg ó litros).T.Alimentos TOTAL INGHoteles</v>
      </c>
      <c r="B59" s="8" t="s">
        <v>265</v>
      </c>
      <c r="C59" s="8" t="s">
        <v>39</v>
      </c>
      <c r="D59" s="8" t="s">
        <v>178</v>
      </c>
      <c r="E59" s="87">
        <v>0.42599630970075603</v>
      </c>
      <c r="F59" s="87">
        <v>0.44185611025315902</v>
      </c>
      <c r="G59" s="87">
        <v>0.37645601393577899</v>
      </c>
      <c r="H59" s="8">
        <v>0</v>
      </c>
    </row>
    <row r="60" spans="1:8" x14ac:dyDescent="0.35">
      <c r="A60" s="8" t="str">
        <f t="shared" si="1"/>
        <v>Distribución volumen por criterio (kg ó litros).T.Alimentos TOTAL INGEstaciones de servicio</v>
      </c>
      <c r="B60" s="8" t="s">
        <v>265</v>
      </c>
      <c r="C60" s="8" t="s">
        <v>39</v>
      </c>
      <c r="D60" s="8" t="s">
        <v>179</v>
      </c>
      <c r="E60" s="87">
        <v>0.85180215528981196</v>
      </c>
      <c r="F60" s="87">
        <v>0.85340077415486704</v>
      </c>
      <c r="G60" s="87">
        <v>0.81236509215382702</v>
      </c>
      <c r="H60" s="8">
        <v>0</v>
      </c>
    </row>
    <row r="61" spans="1:8" x14ac:dyDescent="0.35">
      <c r="A61" s="8" t="str">
        <f t="shared" si="1"/>
        <v>Distribución volumen por criterio (kg ó litros).T.Alimentos TOTAL INGMaquinas dispensadoras</v>
      </c>
      <c r="B61" s="8" t="s">
        <v>265</v>
      </c>
      <c r="C61" s="8" t="s">
        <v>39</v>
      </c>
      <c r="D61" s="8" t="s">
        <v>180</v>
      </c>
      <c r="E61" s="87">
        <v>0.14980240355067501</v>
      </c>
      <c r="F61" s="87">
        <v>0.142336187118697</v>
      </c>
      <c r="G61" s="87">
        <v>0.133011403360455</v>
      </c>
      <c r="H61" s="8">
        <v>0</v>
      </c>
    </row>
    <row r="62" spans="1:8" x14ac:dyDescent="0.35">
      <c r="A62" s="8" t="str">
        <f t="shared" si="1"/>
        <v>Distribución volumen por criterio (kg ó litros).T.Alimentos TOTAL INGServicio en la empresa</v>
      </c>
      <c r="B62" s="8" t="s">
        <v>265</v>
      </c>
      <c r="C62" s="8" t="s">
        <v>39</v>
      </c>
      <c r="D62" s="8" t="s">
        <v>181</v>
      </c>
      <c r="E62" s="87">
        <v>0.56300593150881395</v>
      </c>
      <c r="F62" s="87">
        <v>0.72417749892380501</v>
      </c>
      <c r="G62" s="87">
        <v>0.59933615160484</v>
      </c>
      <c r="H62" s="8">
        <v>0</v>
      </c>
    </row>
    <row r="63" spans="1:8" x14ac:dyDescent="0.35">
      <c r="A63" s="8" t="str">
        <f t="shared" si="1"/>
        <v>Distribución volumen por criterio (kg ó litros).T.Alimentos TOTAL INGResto de canales</v>
      </c>
      <c r="B63" s="8" t="s">
        <v>265</v>
      </c>
      <c r="C63" s="8" t="s">
        <v>39</v>
      </c>
      <c r="D63" s="8" t="s">
        <v>182</v>
      </c>
      <c r="E63" s="87">
        <v>3.8718265422980802</v>
      </c>
      <c r="F63" s="87">
        <v>3.8120369904499598</v>
      </c>
      <c r="G63" s="87">
        <v>3.5334118203291598</v>
      </c>
      <c r="H63" s="8">
        <v>0</v>
      </c>
    </row>
    <row r="64" spans="1:8" x14ac:dyDescent="0.35">
      <c r="A64" s="8" t="str">
        <f t="shared" si="1"/>
        <v>Distribución volumen por criterio (kg ó litros).T.Alimentos TOTAL INGEN LA CALLE</v>
      </c>
      <c r="B64" s="8" t="s">
        <v>265</v>
      </c>
      <c r="C64" s="8" t="s">
        <v>39</v>
      </c>
      <c r="D64" s="8" t="s">
        <v>286</v>
      </c>
      <c r="E64" s="87">
        <v>2.6628300825165598</v>
      </c>
      <c r="F64" s="87">
        <v>2.47445342318376</v>
      </c>
      <c r="G64" s="87">
        <v>2.5601219588600399</v>
      </c>
      <c r="H64" s="8">
        <v>0</v>
      </c>
    </row>
    <row r="65" spans="1:8" x14ac:dyDescent="0.35">
      <c r="A65" s="8" t="str">
        <f t="shared" si="1"/>
        <v>Distribución volumen por criterio (kg ó litros).T.Alimentos TOTAL INGEN CASA DE OTROS</v>
      </c>
      <c r="B65" s="8" t="s">
        <v>265</v>
      </c>
      <c r="C65" s="8" t="s">
        <v>39</v>
      </c>
      <c r="D65" s="8" t="s">
        <v>287</v>
      </c>
      <c r="E65" s="87">
        <v>4.9518918330630903</v>
      </c>
      <c r="F65" s="87">
        <v>4.9687050697804596</v>
      </c>
      <c r="G65" s="87">
        <v>4.7839114495062303</v>
      </c>
      <c r="H65" s="8">
        <v>0</v>
      </c>
    </row>
    <row r="66" spans="1:8" x14ac:dyDescent="0.35">
      <c r="A66" s="8" t="str">
        <f t="shared" si="1"/>
        <v>Distribución volumen por criterio (kg ó litros).T.Alimentos TOTAL INGEN EL ESTABLECIMIENTO</v>
      </c>
      <c r="B66" s="8" t="s">
        <v>265</v>
      </c>
      <c r="C66" s="8" t="s">
        <v>39</v>
      </c>
      <c r="D66" s="8" t="s">
        <v>288</v>
      </c>
      <c r="E66" s="87">
        <v>65.555245118604205</v>
      </c>
      <c r="F66" s="87">
        <v>66.639452207154505</v>
      </c>
      <c r="G66" s="87">
        <v>66.920579413133098</v>
      </c>
      <c r="H66" s="8">
        <v>0</v>
      </c>
    </row>
    <row r="67" spans="1:8" x14ac:dyDescent="0.35">
      <c r="A67" s="8" t="str">
        <f t="shared" si="1"/>
        <v>Distribución volumen por criterio (kg ó litros).T.Alimentos TOTAL INGEN EL TRABAJO</v>
      </c>
      <c r="B67" s="8" t="s">
        <v>265</v>
      </c>
      <c r="C67" s="8" t="s">
        <v>39</v>
      </c>
      <c r="D67" s="8" t="s">
        <v>187</v>
      </c>
      <c r="E67" s="87">
        <v>2.4824658807419802</v>
      </c>
      <c r="F67" s="87">
        <v>2.79780178398858</v>
      </c>
      <c r="G67" s="87">
        <v>2.3250911966833301</v>
      </c>
      <c r="H67" s="8">
        <v>0</v>
      </c>
    </row>
    <row r="68" spans="1:8" x14ac:dyDescent="0.35">
      <c r="A68" s="8" t="str">
        <f t="shared" si="1"/>
        <v>Distribución volumen por criterio (kg ó litros).T.Alimentos TOTAL INGEN COLEGIO/INSTITUTO/UNIV.</v>
      </c>
      <c r="B68" s="8" t="s">
        <v>265</v>
      </c>
      <c r="C68" s="8" t="s">
        <v>39</v>
      </c>
      <c r="D68" s="8" t="s">
        <v>189</v>
      </c>
      <c r="E68" s="87">
        <v>0.18403058136004499</v>
      </c>
      <c r="F68" s="87">
        <v>0.13244749622122901</v>
      </c>
      <c r="G68" s="87">
        <v>0.14400538243963701</v>
      </c>
      <c r="H68" s="8">
        <v>0</v>
      </c>
    </row>
    <row r="69" spans="1:8" x14ac:dyDescent="0.35">
      <c r="A69" s="8" t="str">
        <f t="shared" si="1"/>
        <v>Distribución volumen por criterio (kg ó litros).T.Alimentos TOTAL INGEN MI CASA</v>
      </c>
      <c r="B69" s="8" t="s">
        <v>265</v>
      </c>
      <c r="C69" s="8" t="s">
        <v>39</v>
      </c>
      <c r="D69" s="8" t="s">
        <v>191</v>
      </c>
      <c r="E69" s="87">
        <v>22.1542914579185</v>
      </c>
      <c r="F69" s="87">
        <v>20.9376216983737</v>
      </c>
      <c r="G69" s="87">
        <v>21.144515351045499</v>
      </c>
      <c r="H69" s="8">
        <v>0</v>
      </c>
    </row>
    <row r="70" spans="1:8" x14ac:dyDescent="0.35">
      <c r="A70" s="8" t="str">
        <f t="shared" si="1"/>
        <v>Distribución volumen por criterio (kg ó litros).T.Alimentos TOTAL INGEN M.TRANSP.(AVION,TREN,AUTOC,E</v>
      </c>
      <c r="B70" s="8" t="s">
        <v>265</v>
      </c>
      <c r="C70" s="8" t="s">
        <v>39</v>
      </c>
      <c r="D70" s="8" t="s">
        <v>193</v>
      </c>
      <c r="E70" s="87">
        <v>9.4121222733963103E-2</v>
      </c>
      <c r="F70" s="87">
        <v>7.9723638847778097E-2</v>
      </c>
      <c r="G70" s="87">
        <v>0.10354261435579901</v>
      </c>
      <c r="H70" s="8">
        <v>0</v>
      </c>
    </row>
    <row r="71" spans="1:8" x14ac:dyDescent="0.35">
      <c r="A71" s="8" t="str">
        <f t="shared" si="1"/>
        <v>Distribución volumen por criterio (kg ó litros).T.Alimentos TOTAL INGEN OTRO LUGAR</v>
      </c>
      <c r="B71" s="8" t="s">
        <v>265</v>
      </c>
      <c r="C71" s="8" t="s">
        <v>39</v>
      </c>
      <c r="D71" s="8" t="s">
        <v>195</v>
      </c>
      <c r="E71" s="87">
        <v>1.9151229260411899</v>
      </c>
      <c r="F71" s="87">
        <v>1.9697911966244199</v>
      </c>
      <c r="G71" s="87">
        <v>2.0182330921835199</v>
      </c>
      <c r="H71" s="8">
        <v>0</v>
      </c>
    </row>
    <row r="72" spans="1:8" x14ac:dyDescent="0.35">
      <c r="A72" s="8" t="str">
        <f t="shared" si="1"/>
        <v>Distribución volumen por criterio (kg ó litros).T.Alimentos TOTAL INGDESAYUNO</v>
      </c>
      <c r="B72" s="8" t="s">
        <v>265</v>
      </c>
      <c r="C72" s="8" t="s">
        <v>39</v>
      </c>
      <c r="D72" s="8" t="s">
        <v>197</v>
      </c>
      <c r="E72" s="87">
        <v>7.99859455789188</v>
      </c>
      <c r="F72" s="87">
        <v>8.3517095503458307</v>
      </c>
      <c r="G72" s="87">
        <v>7.9807897395987899</v>
      </c>
      <c r="H72" s="8">
        <v>0</v>
      </c>
    </row>
    <row r="73" spans="1:8" x14ac:dyDescent="0.35">
      <c r="A73" s="8" t="str">
        <f t="shared" si="1"/>
        <v>Distribución volumen por criterio (kg ó litros).T.Alimentos TOTAL INGAPERITIVO/ANTES DE COMER</v>
      </c>
      <c r="B73" s="8" t="s">
        <v>265</v>
      </c>
      <c r="C73" s="8" t="s">
        <v>39</v>
      </c>
      <c r="D73" s="8" t="s">
        <v>199</v>
      </c>
      <c r="E73" s="87">
        <v>3.0634811020466102</v>
      </c>
      <c r="F73" s="87">
        <v>2.7695962547725199</v>
      </c>
      <c r="G73" s="87">
        <v>2.84757116802438</v>
      </c>
      <c r="H73" s="8">
        <v>0</v>
      </c>
    </row>
    <row r="74" spans="1:8" x14ac:dyDescent="0.35">
      <c r="A74" s="8" t="str">
        <f t="shared" si="1"/>
        <v>Distribución volumen por criterio (kg ó litros).T.Alimentos TOTAL INGCOMIDA</v>
      </c>
      <c r="B74" s="8" t="s">
        <v>265</v>
      </c>
      <c r="C74" s="8" t="s">
        <v>39</v>
      </c>
      <c r="D74" s="8" t="s">
        <v>201</v>
      </c>
      <c r="E74" s="87">
        <v>50.571327121214402</v>
      </c>
      <c r="F74" s="87">
        <v>51.392133921776001</v>
      </c>
      <c r="G74" s="87">
        <v>52.5444216506502</v>
      </c>
      <c r="H74" s="8">
        <v>0</v>
      </c>
    </row>
    <row r="75" spans="1:8" x14ac:dyDescent="0.35">
      <c r="A75" s="8" t="str">
        <f t="shared" si="1"/>
        <v>Distribución volumen por criterio (kg ó litros).T.Alimentos TOTAL INGTARDE/MERIENDA</v>
      </c>
      <c r="B75" s="8" t="s">
        <v>265</v>
      </c>
      <c r="C75" s="8" t="s">
        <v>39</v>
      </c>
      <c r="D75" s="8" t="s">
        <v>203</v>
      </c>
      <c r="E75" s="87">
        <v>4.51377191249387</v>
      </c>
      <c r="F75" s="87">
        <v>4.4219313802624702</v>
      </c>
      <c r="G75" s="87">
        <v>4.4129597430315197</v>
      </c>
      <c r="H75" s="8">
        <v>0</v>
      </c>
    </row>
    <row r="76" spans="1:8" x14ac:dyDescent="0.35">
      <c r="A76" s="8" t="str">
        <f t="shared" si="1"/>
        <v>Distribución volumen por criterio (kg ó litros).T.Alimentos TOTAL INGANTES DE CENAR</v>
      </c>
      <c r="B76" s="8" t="s">
        <v>265</v>
      </c>
      <c r="C76" s="8" t="s">
        <v>39</v>
      </c>
      <c r="D76" s="8" t="s">
        <v>205</v>
      </c>
      <c r="E76" s="87">
        <v>1.31785505236903</v>
      </c>
      <c r="F76" s="87">
        <v>1.25945737933929</v>
      </c>
      <c r="G76" s="87">
        <v>1.38893001748065</v>
      </c>
      <c r="H76" s="8">
        <v>0</v>
      </c>
    </row>
    <row r="77" spans="1:8" x14ac:dyDescent="0.35">
      <c r="A77" s="8" t="str">
        <f t="shared" si="1"/>
        <v>Distribución volumen por criterio (kg ó litros).T.Alimentos TOTAL INGCENA</v>
      </c>
      <c r="B77" s="8" t="s">
        <v>265</v>
      </c>
      <c r="C77" s="8" t="s">
        <v>39</v>
      </c>
      <c r="D77" s="8" t="s">
        <v>207</v>
      </c>
      <c r="E77" s="87">
        <v>30.8722260580487</v>
      </c>
      <c r="F77" s="87">
        <v>30.135569193397799</v>
      </c>
      <c r="G77" s="87">
        <v>29.2840385404137</v>
      </c>
      <c r="H77" s="8">
        <v>0</v>
      </c>
    </row>
    <row r="78" spans="1:8" x14ac:dyDescent="0.35">
      <c r="A78" s="8" t="str">
        <f t="shared" si="1"/>
        <v>Distribución volumen por criterio (kg ó litros).T.Alimentos TOTAL INGDESPUES DE LA CENA</v>
      </c>
      <c r="B78" s="8" t="s">
        <v>265</v>
      </c>
      <c r="C78" s="8" t="s">
        <v>39</v>
      </c>
      <c r="D78" s="8" t="s">
        <v>209</v>
      </c>
      <c r="E78" s="87">
        <v>0.54638517465901004</v>
      </c>
      <c r="F78" s="87">
        <v>0.56223697245561399</v>
      </c>
      <c r="G78" s="87">
        <v>0.47715905996573399</v>
      </c>
      <c r="H78" s="8">
        <v>0</v>
      </c>
    </row>
    <row r="79" spans="1:8" x14ac:dyDescent="0.35">
      <c r="A79" s="8" t="str">
        <f t="shared" si="1"/>
        <v>Distribución volumen por criterio (kg ó litros).T.Alimentos TOTAL INGDURANTE EL DIA</v>
      </c>
      <c r="B79" s="8" t="s">
        <v>265</v>
      </c>
      <c r="C79" s="8" t="s">
        <v>39</v>
      </c>
      <c r="D79" s="8" t="s">
        <v>211</v>
      </c>
      <c r="E79" s="87">
        <v>1.1163586665160401</v>
      </c>
      <c r="F79" s="87">
        <v>1.10736446692306</v>
      </c>
      <c r="G79" s="87">
        <v>1.06413027854355</v>
      </c>
      <c r="H79" s="8">
        <v>0</v>
      </c>
    </row>
    <row r="80" spans="1:8" x14ac:dyDescent="0.35">
      <c r="A80" s="8" t="str">
        <f t="shared" si="1"/>
        <v>Distribución volumen por criterio (kg ó litros).T.Alimentos TOTAL INGCON AMIGOS</v>
      </c>
      <c r="B80" s="8" t="s">
        <v>265</v>
      </c>
      <c r="C80" s="8" t="s">
        <v>39</v>
      </c>
      <c r="D80" s="8" t="s">
        <v>213</v>
      </c>
      <c r="E80" s="87">
        <v>20.1735408112024</v>
      </c>
      <c r="F80" s="87">
        <v>19.761299331565301</v>
      </c>
      <c r="G80" s="87">
        <v>20.1600549341033</v>
      </c>
      <c r="H80" s="8">
        <v>0</v>
      </c>
    </row>
    <row r="81" spans="1:8" x14ac:dyDescent="0.35">
      <c r="A81" s="8" t="str">
        <f t="shared" si="1"/>
        <v>Distribución volumen por criterio (kg ó litros).T.Alimentos TOTAL INGCON CLIENTES</v>
      </c>
      <c r="B81" s="8" t="s">
        <v>265</v>
      </c>
      <c r="C81" s="8" t="s">
        <v>39</v>
      </c>
      <c r="D81" s="8" t="s">
        <v>215</v>
      </c>
      <c r="E81" s="87">
        <v>0.296975271746798</v>
      </c>
      <c r="F81" s="87">
        <v>0.417923129368031</v>
      </c>
      <c r="G81" s="87">
        <v>0.527255813984573</v>
      </c>
      <c r="H81" s="8">
        <v>0</v>
      </c>
    </row>
    <row r="82" spans="1:8" x14ac:dyDescent="0.35">
      <c r="A82" s="8" t="str">
        <f t="shared" si="1"/>
        <v>Distribución volumen por criterio (kg ó litros).T.Alimentos TOTAL INGCON COMPAÑEROS DE TRABAJO</v>
      </c>
      <c r="B82" s="8" t="s">
        <v>265</v>
      </c>
      <c r="C82" s="8" t="s">
        <v>39</v>
      </c>
      <c r="D82" s="8" t="s">
        <v>217</v>
      </c>
      <c r="E82" s="87">
        <v>3.52162217171978</v>
      </c>
      <c r="F82" s="87">
        <v>3.89356699983442</v>
      </c>
      <c r="G82" s="87">
        <v>3.1604662117964</v>
      </c>
      <c r="H82" s="8">
        <v>0</v>
      </c>
    </row>
    <row r="83" spans="1:8" x14ac:dyDescent="0.35">
      <c r="A83" s="8" t="str">
        <f t="shared" si="1"/>
        <v>Distribución volumen por criterio (kg ó litros).T.Alimentos TOTAL INGCON COMPAÑEROS DE CLASE</v>
      </c>
      <c r="B83" s="8" t="s">
        <v>265</v>
      </c>
      <c r="C83" s="8" t="s">
        <v>39</v>
      </c>
      <c r="D83" s="8" t="s">
        <v>219</v>
      </c>
      <c r="E83" s="87">
        <v>0.30705043910795499</v>
      </c>
      <c r="F83" s="87">
        <v>0.32783915618099502</v>
      </c>
      <c r="G83" s="87">
        <v>0.505815060439886</v>
      </c>
      <c r="H83" s="8">
        <v>0</v>
      </c>
    </row>
    <row r="84" spans="1:8" x14ac:dyDescent="0.35">
      <c r="A84" s="8" t="str">
        <f t="shared" si="1"/>
        <v>Distribución volumen por criterio (kg ó litros).T.Alimentos TOTAL INGCON FAMILIA</v>
      </c>
      <c r="B84" s="8" t="s">
        <v>265</v>
      </c>
      <c r="C84" s="8" t="s">
        <v>39</v>
      </c>
      <c r="D84" s="8" t="s">
        <v>221</v>
      </c>
      <c r="E84" s="87">
        <v>43.153989453284602</v>
      </c>
      <c r="F84" s="87">
        <v>43.598584302637903</v>
      </c>
      <c r="G84" s="87">
        <v>43.708576594867999</v>
      </c>
      <c r="H84" s="8">
        <v>0</v>
      </c>
    </row>
    <row r="85" spans="1:8" x14ac:dyDescent="0.35">
      <c r="A85" s="8" t="str">
        <f t="shared" si="1"/>
        <v>Distribución volumen por criterio (kg ó litros).T.Alimentos TOTAL INGCON LA PAREJA</v>
      </c>
      <c r="B85" s="8" t="s">
        <v>265</v>
      </c>
      <c r="C85" s="8" t="s">
        <v>39</v>
      </c>
      <c r="D85" s="8" t="s">
        <v>223</v>
      </c>
      <c r="E85" s="87">
        <v>20.9527838632834</v>
      </c>
      <c r="F85" s="87">
        <v>20.351830602841702</v>
      </c>
      <c r="G85" s="87">
        <v>19.7807381124553</v>
      </c>
      <c r="H85" s="8">
        <v>0</v>
      </c>
    </row>
    <row r="86" spans="1:8" x14ac:dyDescent="0.35">
      <c r="A86" s="8" t="str">
        <f t="shared" si="1"/>
        <v>Distribución volumen por criterio (kg ó litros).T.Alimentos TOTAL INGESTABA SOLO/A</v>
      </c>
      <c r="B86" s="8" t="s">
        <v>265</v>
      </c>
      <c r="C86" s="8" t="s">
        <v>39</v>
      </c>
      <c r="D86" s="8" t="s">
        <v>225</v>
      </c>
      <c r="E86" s="87">
        <v>11.018018821205899</v>
      </c>
      <c r="F86" s="87">
        <v>11.1972563260436</v>
      </c>
      <c r="G86" s="87">
        <v>11.443220533960201</v>
      </c>
      <c r="H86" s="8">
        <v>0</v>
      </c>
    </row>
    <row r="87" spans="1:8" x14ac:dyDescent="0.35">
      <c r="A87" s="8" t="str">
        <f t="shared" si="1"/>
        <v>Distribución volumen por criterio (kg ó litros).T.Alimentos TOTAL INGOTROS</v>
      </c>
      <c r="B87" s="8" t="s">
        <v>265</v>
      </c>
      <c r="C87" s="8" t="s">
        <v>39</v>
      </c>
      <c r="D87" s="8" t="s">
        <v>227</v>
      </c>
      <c r="E87" s="87">
        <v>0.57602047252530697</v>
      </c>
      <c r="F87" s="87">
        <v>0.45169941773877598</v>
      </c>
      <c r="G87" s="87">
        <v>0.71387299816795602</v>
      </c>
      <c r="H87" s="8">
        <v>0</v>
      </c>
    </row>
    <row r="88" spans="1:8" x14ac:dyDescent="0.35">
      <c r="A88" s="8" t="str">
        <f t="shared" si="1"/>
        <v>Distribución volumen por criterio (kg ó litros).T.Alimentos TOTAL INGESTAR TRABAJANDO</v>
      </c>
      <c r="B88" s="8" t="s">
        <v>265</v>
      </c>
      <c r="C88" s="8" t="s">
        <v>39</v>
      </c>
      <c r="D88" s="8" t="s">
        <v>229</v>
      </c>
      <c r="E88" s="87">
        <v>6.2664676502713199</v>
      </c>
      <c r="F88" s="87">
        <v>6.4037552366118504</v>
      </c>
      <c r="G88" s="87">
        <v>6.1261198149703802</v>
      </c>
      <c r="H88" s="8">
        <v>0</v>
      </c>
    </row>
    <row r="89" spans="1:8" x14ac:dyDescent="0.35">
      <c r="A89" s="8" t="str">
        <f t="shared" si="1"/>
        <v>Distribución volumen por criterio (kg ó litros).T.Alimentos TOTAL INGCOMIDA DE NEGOCIOS</v>
      </c>
      <c r="B89" s="8" t="s">
        <v>265</v>
      </c>
      <c r="C89" s="8" t="s">
        <v>39</v>
      </c>
      <c r="D89" s="8" t="s">
        <v>231</v>
      </c>
      <c r="E89" s="87">
        <v>0.273159152098231</v>
      </c>
      <c r="F89" s="87">
        <v>0.41489778215911</v>
      </c>
      <c r="G89" s="87">
        <v>0.305731751399199</v>
      </c>
      <c r="H89" s="8">
        <v>0</v>
      </c>
    </row>
    <row r="90" spans="1:8" x14ac:dyDescent="0.35">
      <c r="A90" s="8" t="str">
        <f t="shared" si="1"/>
        <v>Distribución volumen por criterio (kg ó litros).T.Alimentos TOTAL INGPOR PLACER/RELAX</v>
      </c>
      <c r="B90" s="8" t="s">
        <v>265</v>
      </c>
      <c r="C90" s="8" t="s">
        <v>39</v>
      </c>
      <c r="D90" s="8" t="s">
        <v>233</v>
      </c>
      <c r="E90" s="87">
        <v>18.090698856534601</v>
      </c>
      <c r="F90" s="87">
        <v>17.837005188822801</v>
      </c>
      <c r="G90" s="87">
        <v>18.017879709861099</v>
      </c>
      <c r="H90" s="8">
        <v>0</v>
      </c>
    </row>
    <row r="91" spans="1:8" x14ac:dyDescent="0.35">
      <c r="A91" s="8" t="str">
        <f t="shared" si="1"/>
        <v>Distribución volumen por criterio (kg ó litros).T.Alimentos TOTAL INGTENER HAMBRE/SIN PLANIFICAR</v>
      </c>
      <c r="B91" s="8" t="s">
        <v>265</v>
      </c>
      <c r="C91" s="8" t="s">
        <v>39</v>
      </c>
      <c r="D91" s="8" t="s">
        <v>235</v>
      </c>
      <c r="E91" s="87">
        <v>27.464601406996099</v>
      </c>
      <c r="F91" s="87">
        <v>26.536695951021802</v>
      </c>
      <c r="G91" s="87">
        <v>25.6609991949327</v>
      </c>
      <c r="H91" s="8">
        <v>0</v>
      </c>
    </row>
    <row r="92" spans="1:8" x14ac:dyDescent="0.35">
      <c r="A92" s="8" t="str">
        <f t="shared" si="1"/>
        <v>Distribución volumen por criterio (kg ó litros).T.Alimentos TOTAL INGESTAR DE COMPRAS</v>
      </c>
      <c r="B92" s="8" t="s">
        <v>265</v>
      </c>
      <c r="C92" s="8" t="s">
        <v>39</v>
      </c>
      <c r="D92" s="8" t="s">
        <v>237</v>
      </c>
      <c r="E92" s="87">
        <v>3.4946877172556201</v>
      </c>
      <c r="F92" s="87">
        <v>3.6617375259017999</v>
      </c>
      <c r="G92" s="87">
        <v>3.7078368929599099</v>
      </c>
      <c r="H92" s="8">
        <v>0</v>
      </c>
    </row>
    <row r="93" spans="1:8" x14ac:dyDescent="0.35">
      <c r="A93" s="8" t="str">
        <f t="shared" si="1"/>
        <v>Distribución volumen por criterio (kg ó litros).T.Alimentos TOTAL INGNO COCINAR EN CASA</v>
      </c>
      <c r="B93" s="8" t="s">
        <v>265</v>
      </c>
      <c r="C93" s="8" t="s">
        <v>39</v>
      </c>
      <c r="D93" s="8" t="s">
        <v>239</v>
      </c>
      <c r="E93" s="87">
        <v>11.260258911119299</v>
      </c>
      <c r="F93" s="87">
        <v>10.698204345003701</v>
      </c>
      <c r="G93" s="87">
        <v>10.0202946538587</v>
      </c>
      <c r="H93" s="8">
        <v>0</v>
      </c>
    </row>
    <row r="94" spans="1:8" x14ac:dyDescent="0.35">
      <c r="A94" s="8" t="str">
        <f t="shared" si="1"/>
        <v>Distribución volumen por criterio (kg ó litros).T.Alimentos TOTAL INGCELEBRACION/FIESTA/SALIR TOMAR</v>
      </c>
      <c r="B94" s="8" t="s">
        <v>265</v>
      </c>
      <c r="C94" s="8" t="s">
        <v>39</v>
      </c>
      <c r="D94" s="8" t="s">
        <v>241</v>
      </c>
      <c r="E94" s="87">
        <v>26.530346628603599</v>
      </c>
      <c r="F94" s="87">
        <v>26.880417126129799</v>
      </c>
      <c r="G94" s="87">
        <v>27.708106220695498</v>
      </c>
      <c r="H94" s="8">
        <v>0</v>
      </c>
    </row>
    <row r="95" spans="1:8" x14ac:dyDescent="0.35">
      <c r="A95" s="8" t="str">
        <f t="shared" si="1"/>
        <v>Distribución volumen por criterio (kg ó litros).T.Alimentos TOTAL INGVIENDO DEPORTES</v>
      </c>
      <c r="B95" s="8" t="s">
        <v>265</v>
      </c>
      <c r="C95" s="8" t="s">
        <v>39</v>
      </c>
      <c r="D95" s="8" t="s">
        <v>243</v>
      </c>
      <c r="E95" s="87">
        <v>0.92771503031067803</v>
      </c>
      <c r="F95" s="87">
        <v>1.11938798314638</v>
      </c>
      <c r="G95" s="87">
        <v>1.4187935129251299</v>
      </c>
      <c r="H95" s="8">
        <v>0</v>
      </c>
    </row>
    <row r="96" spans="1:8" x14ac:dyDescent="0.35">
      <c r="A96" s="8" t="str">
        <f t="shared" si="1"/>
        <v>Distribución volumen por criterio (kg ó litros).T.Alimentos TOTAL INGOTROS MOTIVOS</v>
      </c>
      <c r="B96" s="8" t="s">
        <v>265</v>
      </c>
      <c r="C96" s="8" t="s">
        <v>39</v>
      </c>
      <c r="D96" s="8" t="s">
        <v>244</v>
      </c>
      <c r="E96" s="87">
        <v>5.6920668394241396</v>
      </c>
      <c r="F96" s="87">
        <v>6.4478981490389797</v>
      </c>
      <c r="G96" s="87">
        <v>7.0342395205988497</v>
      </c>
      <c r="H96" s="8">
        <v>0</v>
      </c>
    </row>
    <row r="97" spans="1:8" x14ac:dyDescent="0.35">
      <c r="A97" s="97" t="str">
        <f t="shared" ref="A97:A115" si="2">B97&amp;C97&amp;D97</f>
        <v>Consumo per cápita (kg ó litros por individuo).T.Alimentos TOTAL INGT.ESPAÑA</v>
      </c>
      <c r="B97" s="97" t="s">
        <v>266</v>
      </c>
      <c r="C97" s="97" t="s">
        <v>39</v>
      </c>
      <c r="D97" s="8" t="s">
        <v>138</v>
      </c>
      <c r="E97" s="87">
        <v>44.783701827574298</v>
      </c>
      <c r="F97" s="87">
        <v>45.775231627991303</v>
      </c>
      <c r="G97" s="87">
        <v>44.644721364401697</v>
      </c>
      <c r="H97" s="8">
        <v>0</v>
      </c>
    </row>
    <row r="98" spans="1:8" x14ac:dyDescent="0.35">
      <c r="A98" s="8" t="str">
        <f t="shared" si="2"/>
        <v>Consumo per cápita (kg ó litros por individuo).T.Alimentos TOTAL INGHiper+Super+Discount+G.A</v>
      </c>
      <c r="B98" s="8" t="s">
        <v>266</v>
      </c>
      <c r="C98" s="8" t="s">
        <v>39</v>
      </c>
      <c r="D98" s="8" t="s">
        <v>170</v>
      </c>
      <c r="E98" s="87">
        <v>1.3408826083130301</v>
      </c>
      <c r="F98" s="87">
        <v>1.7144513772499299</v>
      </c>
      <c r="G98" s="87">
        <v>1.5592540692568699</v>
      </c>
      <c r="H98" s="8">
        <v>0</v>
      </c>
    </row>
    <row r="99" spans="1:8" x14ac:dyDescent="0.35">
      <c r="A99" s="8" t="str">
        <f t="shared" si="2"/>
        <v>Consumo per cápita (kg ó litros por individuo).T.Alimentos TOTAL INGRestaurantes</v>
      </c>
      <c r="B99" s="8" t="s">
        <v>266</v>
      </c>
      <c r="C99" s="8" t="s">
        <v>39</v>
      </c>
      <c r="D99" s="8" t="s">
        <v>171</v>
      </c>
      <c r="E99" s="87">
        <v>12.206196945640199</v>
      </c>
      <c r="F99" s="87">
        <v>12.3021297559057</v>
      </c>
      <c r="G99" s="87">
        <v>12.2445288507885</v>
      </c>
      <c r="H99" s="8">
        <v>0</v>
      </c>
    </row>
    <row r="100" spans="1:8" x14ac:dyDescent="0.35">
      <c r="A100" s="8" t="str">
        <f t="shared" si="2"/>
        <v>Consumo per cápita (kg ó litros por individuo).T.Alimentos TOTAL INGRestaurantes Fast Food</v>
      </c>
      <c r="B100" s="8" t="s">
        <v>266</v>
      </c>
      <c r="C100" s="8" t="s">
        <v>39</v>
      </c>
      <c r="D100" s="8" t="s">
        <v>172</v>
      </c>
      <c r="E100" s="87">
        <v>12.797481278235299</v>
      </c>
      <c r="F100" s="87">
        <v>13.1544119796653</v>
      </c>
      <c r="G100" s="87">
        <v>12.520557026591</v>
      </c>
      <c r="H100" s="8">
        <v>0</v>
      </c>
    </row>
    <row r="101" spans="1:8" x14ac:dyDescent="0.35">
      <c r="A101" s="8" t="str">
        <f t="shared" si="2"/>
        <v>Consumo per cápita (kg ó litros por individuo).T.Alimentos TOTAL INGBares/Cafeterias/Cervecerias</v>
      </c>
      <c r="B101" s="8" t="s">
        <v>266</v>
      </c>
      <c r="C101" s="8" t="s">
        <v>39</v>
      </c>
      <c r="D101" s="8" t="s">
        <v>173</v>
      </c>
      <c r="E101" s="87">
        <v>12.563635602963201</v>
      </c>
      <c r="F101" s="87">
        <v>12.6676012273998</v>
      </c>
      <c r="G101" s="87">
        <v>12.513002953640999</v>
      </c>
      <c r="H101" s="8">
        <v>0</v>
      </c>
    </row>
    <row r="102" spans="1:8" x14ac:dyDescent="0.35">
      <c r="A102" s="8" t="str">
        <f t="shared" si="2"/>
        <v>Consumo per cápita (kg ó litros por individuo).T.Alimentos TOTAL INGPanaderias/Pastelerias</v>
      </c>
      <c r="B102" s="8" t="s">
        <v>266</v>
      </c>
      <c r="C102" s="8" t="s">
        <v>39</v>
      </c>
      <c r="D102" s="8" t="s">
        <v>174</v>
      </c>
      <c r="E102" s="87">
        <v>0.70460084421625702</v>
      </c>
      <c r="F102" s="87">
        <v>0.80775518521296696</v>
      </c>
      <c r="G102" s="87">
        <v>0.881774808504871</v>
      </c>
      <c r="H102" s="8">
        <v>0</v>
      </c>
    </row>
    <row r="103" spans="1:8" x14ac:dyDescent="0.35">
      <c r="A103" s="8" t="str">
        <f t="shared" si="2"/>
        <v>Consumo per cápita (kg ó litros por individuo).T.Alimentos TOTAL INGTda.Alimentacion/Delicatesen</v>
      </c>
      <c r="B103" s="8" t="s">
        <v>266</v>
      </c>
      <c r="C103" s="8" t="s">
        <v>39</v>
      </c>
      <c r="D103" s="8" t="s">
        <v>175</v>
      </c>
      <c r="E103" s="87">
        <v>0.21560692698408801</v>
      </c>
      <c r="F103" s="87">
        <v>0.21074210232054699</v>
      </c>
      <c r="G103" s="87">
        <v>0.22375560380757001</v>
      </c>
      <c r="H103" s="8">
        <v>0</v>
      </c>
    </row>
    <row r="104" spans="1:8" x14ac:dyDescent="0.35">
      <c r="A104" s="8" t="str">
        <f t="shared" si="2"/>
        <v>Consumo per cápita (kg ó litros por individuo).T.Alimentos TOTAL INGCanal Conveniencia/24h</v>
      </c>
      <c r="B104" s="8" t="s">
        <v>266</v>
      </c>
      <c r="C104" s="8" t="s">
        <v>39</v>
      </c>
      <c r="D104" s="8" t="s">
        <v>177</v>
      </c>
      <c r="E104" s="87">
        <v>2.3298783798936502</v>
      </c>
      <c r="F104" s="87">
        <v>2.1836119899128899</v>
      </c>
      <c r="G104" s="87">
        <v>2.2666659518439198</v>
      </c>
      <c r="H104" s="8">
        <v>0</v>
      </c>
    </row>
    <row r="105" spans="1:8" x14ac:dyDescent="0.35">
      <c r="A105" s="8" t="str">
        <f t="shared" si="2"/>
        <v>Consumo per cápita (kg ó litros por individuo).T.Alimentos TOTAL INGHoteles</v>
      </c>
      <c r="B105" s="8" t="s">
        <v>266</v>
      </c>
      <c r="C105" s="8" t="s">
        <v>39</v>
      </c>
      <c r="D105" s="8" t="s">
        <v>178</v>
      </c>
      <c r="E105" s="87">
        <v>0.190776878821597</v>
      </c>
      <c r="F105" s="87">
        <v>0.20226062203780901</v>
      </c>
      <c r="G105" s="87">
        <v>0.16806769302108299</v>
      </c>
      <c r="H105" s="8">
        <v>0</v>
      </c>
    </row>
    <row r="106" spans="1:8" x14ac:dyDescent="0.35">
      <c r="A106" s="8" t="str">
        <f t="shared" si="2"/>
        <v>Consumo per cápita (kg ó litros por individuo).T.Alimentos TOTAL INGEstaciones de servicio</v>
      </c>
      <c r="B106" s="8" t="s">
        <v>266</v>
      </c>
      <c r="C106" s="8" t="s">
        <v>39</v>
      </c>
      <c r="D106" s="8" t="s">
        <v>179</v>
      </c>
      <c r="E106" s="87">
        <v>0.38146846575203502</v>
      </c>
      <c r="F106" s="87">
        <v>0.39064602486243999</v>
      </c>
      <c r="G106" s="87">
        <v>0.36267797218417702</v>
      </c>
      <c r="H106" s="8">
        <v>0</v>
      </c>
    </row>
    <row r="107" spans="1:8" x14ac:dyDescent="0.35">
      <c r="A107" s="8" t="str">
        <f t="shared" si="2"/>
        <v>Consumo per cápita (kg ó litros por individuo).T.Alimentos TOTAL INGMaquinas dispensadoras</v>
      </c>
      <c r="B107" s="8" t="s">
        <v>266</v>
      </c>
      <c r="C107" s="8" t="s">
        <v>39</v>
      </c>
      <c r="D107" s="8" t="s">
        <v>180</v>
      </c>
      <c r="E107" s="87">
        <v>6.7087049458482498E-2</v>
      </c>
      <c r="F107" s="87">
        <v>6.5154718649293897E-2</v>
      </c>
      <c r="G107" s="87">
        <v>5.9382562622403302E-2</v>
      </c>
      <c r="H107" s="8">
        <v>0</v>
      </c>
    </row>
    <row r="108" spans="1:8" x14ac:dyDescent="0.35">
      <c r="A108" s="8" t="str">
        <f t="shared" si="2"/>
        <v>Consumo per cápita (kg ó litros por individuo).T.Alimentos TOTAL INGServicio en la empresa</v>
      </c>
      <c r="B108" s="8" t="s">
        <v>266</v>
      </c>
      <c r="C108" s="8" t="s">
        <v>39</v>
      </c>
      <c r="D108" s="8" t="s">
        <v>181</v>
      </c>
      <c r="E108" s="87">
        <v>0.25213481772636298</v>
      </c>
      <c r="F108" s="87">
        <v>0.33149389064771201</v>
      </c>
      <c r="G108" s="87">
        <v>0.267571898545024</v>
      </c>
      <c r="H108" s="8">
        <v>0</v>
      </c>
    </row>
    <row r="109" spans="1:8" x14ac:dyDescent="0.35">
      <c r="A109" s="8" t="str">
        <f t="shared" si="2"/>
        <v>Consumo per cápita (kg ó litros por individuo).T.Alimentos TOTAL INGResto de canales</v>
      </c>
      <c r="B109" s="8" t="s">
        <v>266</v>
      </c>
      <c r="C109" s="8" t="s">
        <v>39</v>
      </c>
      <c r="D109" s="8" t="s">
        <v>182</v>
      </c>
      <c r="E109" s="87">
        <v>1.73394684075957</v>
      </c>
      <c r="F109" s="87">
        <v>1.7449686175272601</v>
      </c>
      <c r="G109" s="87">
        <v>1.57748170389385</v>
      </c>
      <c r="H109" s="8">
        <v>0</v>
      </c>
    </row>
    <row r="110" spans="1:8" x14ac:dyDescent="0.35">
      <c r="A110" s="8" t="str">
        <f t="shared" si="2"/>
        <v>Consumo per cápita (kg ó litros por individuo).T.Alimentos TOTAL INGEN LA CALLE</v>
      </c>
      <c r="B110" s="8" t="s">
        <v>266</v>
      </c>
      <c r="C110" s="8" t="s">
        <v>39</v>
      </c>
      <c r="D110" s="8" t="s">
        <v>286</v>
      </c>
      <c r="E110" s="87">
        <v>1.19251349445388</v>
      </c>
      <c r="F110" s="87">
        <v>1.13268620835225</v>
      </c>
      <c r="G110" s="87">
        <v>1.14295930203834</v>
      </c>
      <c r="H110" s="8">
        <v>0</v>
      </c>
    </row>
    <row r="111" spans="1:8" x14ac:dyDescent="0.35">
      <c r="A111" s="8" t="str">
        <f t="shared" si="2"/>
        <v>Consumo per cápita (kg ó litros por individuo).T.Alimentos TOTAL INGEN CASA DE OTROS</v>
      </c>
      <c r="B111" s="8" t="s">
        <v>266</v>
      </c>
      <c r="C111" s="8" t="s">
        <v>39</v>
      </c>
      <c r="D111" s="8" t="s">
        <v>287</v>
      </c>
      <c r="E111" s="87">
        <v>2.2176406943644902</v>
      </c>
      <c r="F111" s="87">
        <v>2.27443508089724</v>
      </c>
      <c r="G111" s="87">
        <v>2.1357632284027401</v>
      </c>
      <c r="H111" s="8">
        <v>0</v>
      </c>
    </row>
    <row r="112" spans="1:8" x14ac:dyDescent="0.35">
      <c r="A112" s="8" t="str">
        <f t="shared" si="2"/>
        <v>Consumo per cápita (kg ó litros por individuo).T.Alimentos TOTAL INGEN EL ESTABLECIMIENTO</v>
      </c>
      <c r="B112" s="8" t="s">
        <v>266</v>
      </c>
      <c r="C112" s="8" t="s">
        <v>39</v>
      </c>
      <c r="D112" s="8" t="s">
        <v>288</v>
      </c>
      <c r="E112" s="87">
        <v>29.358063117797101</v>
      </c>
      <c r="F112" s="87">
        <v>30.504361627904</v>
      </c>
      <c r="G112" s="87">
        <v>29.876507079445499</v>
      </c>
      <c r="H112" s="8">
        <v>0</v>
      </c>
    </row>
    <row r="113" spans="1:8" x14ac:dyDescent="0.35">
      <c r="A113" s="8" t="str">
        <f t="shared" si="2"/>
        <v>Consumo per cápita (kg ó litros por individuo).T.Alimentos TOTAL INGEN EL TRABAJO</v>
      </c>
      <c r="B113" s="8" t="s">
        <v>266</v>
      </c>
      <c r="C113" s="8" t="s">
        <v>39</v>
      </c>
      <c r="D113" s="8" t="s">
        <v>187</v>
      </c>
      <c r="E113" s="87">
        <v>1.11173976378324</v>
      </c>
      <c r="F113" s="87">
        <v>1.2806998683988999</v>
      </c>
      <c r="G113" s="87">
        <v>1.0380306401491499</v>
      </c>
      <c r="H113" s="8">
        <v>0</v>
      </c>
    </row>
    <row r="114" spans="1:8" x14ac:dyDescent="0.35">
      <c r="A114" s="8" t="str">
        <f t="shared" si="2"/>
        <v>Consumo per cápita (kg ó litros por individuo).T.Alimentos TOTAL INGEN COLEGIO/INSTITUTO/UNIV.</v>
      </c>
      <c r="B114" s="8" t="s">
        <v>266</v>
      </c>
      <c r="C114" s="8" t="s">
        <v>39</v>
      </c>
      <c r="D114" s="8" t="s">
        <v>189</v>
      </c>
      <c r="E114" s="87">
        <v>8.2415711809185194E-2</v>
      </c>
      <c r="F114" s="87">
        <v>6.0628152024545801E-2</v>
      </c>
      <c r="G114" s="87">
        <v>6.4290781452001705E-2</v>
      </c>
      <c r="H114" s="8">
        <v>0</v>
      </c>
    </row>
    <row r="115" spans="1:8" x14ac:dyDescent="0.35">
      <c r="A115" s="8" t="str">
        <f t="shared" si="2"/>
        <v>Consumo per cápita (kg ó litros por individuo).T.Alimentos TOTAL INGEN MI CASA</v>
      </c>
      <c r="B115" s="8" t="s">
        <v>266</v>
      </c>
      <c r="C115" s="8" t="s">
        <v>39</v>
      </c>
      <c r="D115" s="8" t="s">
        <v>191</v>
      </c>
      <c r="E115" s="87">
        <v>9.9215121282447392</v>
      </c>
      <c r="F115" s="87">
        <v>9.5842441614770895</v>
      </c>
      <c r="G115" s="87">
        <v>9.4399072814236007</v>
      </c>
      <c r="H115" s="8">
        <v>0</v>
      </c>
    </row>
    <row r="116" spans="1:8" x14ac:dyDescent="0.35">
      <c r="A116" s="8" t="str">
        <f t="shared" ref="A116:A142" si="3">B116&amp;C116&amp;D116</f>
        <v>Consumo per cápita (kg ó litros por individuo).T.Alimentos TOTAL INGEN M.TRANSP.(AVION,TREN,AUTOC,E</v>
      </c>
      <c r="B116" s="8" t="s">
        <v>266</v>
      </c>
      <c r="C116" s="8" t="s">
        <v>39</v>
      </c>
      <c r="D116" s="8" t="s">
        <v>193</v>
      </c>
      <c r="E116" s="87">
        <v>4.2150966730502698E-2</v>
      </c>
      <c r="F116" s="87">
        <v>3.6493679134814203E-2</v>
      </c>
      <c r="G116" s="87">
        <v>4.6226316632891999E-2</v>
      </c>
      <c r="H116" s="8">
        <v>0</v>
      </c>
    </row>
    <row r="117" spans="1:8" x14ac:dyDescent="0.35">
      <c r="A117" s="8" t="str">
        <f t="shared" si="3"/>
        <v>Consumo per cápita (kg ó litros por individuo).T.Alimentos TOTAL INGEN OTRO LUGAR</v>
      </c>
      <c r="B117" s="8" t="s">
        <v>266</v>
      </c>
      <c r="C117" s="8" t="s">
        <v>39</v>
      </c>
      <c r="D117" s="8" t="s">
        <v>195</v>
      </c>
      <c r="E117" s="87">
        <v>0.85766270318163995</v>
      </c>
      <c r="F117" s="87">
        <v>0.90167635046275596</v>
      </c>
      <c r="G117" s="87">
        <v>0.90103428500748295</v>
      </c>
      <c r="H117" s="8">
        <v>0</v>
      </c>
    </row>
    <row r="118" spans="1:8" x14ac:dyDescent="0.35">
      <c r="A118" s="8" t="str">
        <f t="shared" si="3"/>
        <v>Consumo per cápita (kg ó litros por individuo).T.Alimentos TOTAL INGDESAYUNO</v>
      </c>
      <c r="B118" s="8" t="s">
        <v>266</v>
      </c>
      <c r="C118" s="8" t="s">
        <v>39</v>
      </c>
      <c r="D118" s="8" t="s">
        <v>197</v>
      </c>
      <c r="E118" s="87">
        <v>3.5820672184337998</v>
      </c>
      <c r="F118" s="87">
        <v>3.8230132984226701</v>
      </c>
      <c r="G118" s="87">
        <v>3.56300042633853</v>
      </c>
      <c r="H118" s="8">
        <v>0</v>
      </c>
    </row>
    <row r="119" spans="1:8" x14ac:dyDescent="0.35">
      <c r="A119" s="8" t="str">
        <f t="shared" si="3"/>
        <v>Consumo per cápita (kg ó litros por individuo).T.Alimentos TOTAL INGAPERITIVO/ANTES DE COMER</v>
      </c>
      <c r="B119" s="8" t="s">
        <v>266</v>
      </c>
      <c r="C119" s="8" t="s">
        <v>39</v>
      </c>
      <c r="D119" s="8" t="s">
        <v>199</v>
      </c>
      <c r="E119" s="87">
        <v>1.3719396352017801</v>
      </c>
      <c r="F119" s="87">
        <v>1.2677889653769501</v>
      </c>
      <c r="G119" s="87">
        <v>1.2712903748975399</v>
      </c>
      <c r="H119" s="8">
        <v>0</v>
      </c>
    </row>
    <row r="120" spans="1:8" x14ac:dyDescent="0.35">
      <c r="A120" s="8" t="str">
        <f t="shared" si="3"/>
        <v>Consumo per cápita (kg ó litros por individuo).T.Alimentos TOTAL INGCOMIDA</v>
      </c>
      <c r="B120" s="8" t="s">
        <v>266</v>
      </c>
      <c r="C120" s="8" t="s">
        <v>39</v>
      </c>
      <c r="D120" s="8" t="s">
        <v>201</v>
      </c>
      <c r="E120" s="87">
        <v>22.6477098826123</v>
      </c>
      <c r="F120" s="87">
        <v>23.5248661510606</v>
      </c>
      <c r="G120" s="87">
        <v>23.458304298532099</v>
      </c>
      <c r="H120" s="8">
        <v>0</v>
      </c>
    </row>
    <row r="121" spans="1:8" x14ac:dyDescent="0.35">
      <c r="A121" s="8" t="str">
        <f t="shared" si="3"/>
        <v>Consumo per cápita (kg ó litros por individuo).T.Alimentos TOTAL INGTARDE/MERIENDA</v>
      </c>
      <c r="B121" s="8" t="s">
        <v>266</v>
      </c>
      <c r="C121" s="8" t="s">
        <v>39</v>
      </c>
      <c r="D121" s="8" t="s">
        <v>203</v>
      </c>
      <c r="E121" s="87">
        <v>2.0214341230606698</v>
      </c>
      <c r="F121" s="87">
        <v>2.02414959399592</v>
      </c>
      <c r="G121" s="87">
        <v>1.97015399530949</v>
      </c>
      <c r="H121" s="8">
        <v>0</v>
      </c>
    </row>
    <row r="122" spans="1:8" x14ac:dyDescent="0.35">
      <c r="A122" s="8" t="str">
        <f t="shared" si="3"/>
        <v>Consumo per cápita (kg ó litros por individuo).T.Alimentos TOTAL INGANTES DE CENAR</v>
      </c>
      <c r="B122" s="8" t="s">
        <v>266</v>
      </c>
      <c r="C122" s="8" t="s">
        <v>39</v>
      </c>
      <c r="D122" s="8" t="s">
        <v>205</v>
      </c>
      <c r="E122" s="87">
        <v>0.59018417190404104</v>
      </c>
      <c r="F122" s="87">
        <v>0.57651938822056104</v>
      </c>
      <c r="G122" s="87">
        <v>0.62008401792559598</v>
      </c>
      <c r="H122" s="8">
        <v>0</v>
      </c>
    </row>
    <row r="123" spans="1:8" x14ac:dyDescent="0.35">
      <c r="A123" s="8" t="str">
        <f t="shared" si="3"/>
        <v>Consumo per cápita (kg ó litros por individuo).T.Alimentos TOTAL INGCENA</v>
      </c>
      <c r="B123" s="8" t="s">
        <v>266</v>
      </c>
      <c r="C123" s="8" t="s">
        <v>39</v>
      </c>
      <c r="D123" s="8" t="s">
        <v>207</v>
      </c>
      <c r="E123" s="87">
        <v>13.825722650828199</v>
      </c>
      <c r="F123" s="87">
        <v>13.794625328613501</v>
      </c>
      <c r="G123" s="87">
        <v>13.0737791302435</v>
      </c>
      <c r="H123" s="8">
        <v>0</v>
      </c>
    </row>
    <row r="124" spans="1:8" x14ac:dyDescent="0.35">
      <c r="A124" s="8" t="str">
        <f t="shared" si="3"/>
        <v>Consumo per cápita (kg ó litros por individuo).T.Alimentos TOTAL INGDESPUES DE LA CENA</v>
      </c>
      <c r="B124" s="8" t="s">
        <v>266</v>
      </c>
      <c r="C124" s="8" t="s">
        <v>39</v>
      </c>
      <c r="D124" s="8" t="s">
        <v>209</v>
      </c>
      <c r="E124" s="87">
        <v>0.244691523862686</v>
      </c>
      <c r="F124" s="87">
        <v>0.25736519322536899</v>
      </c>
      <c r="G124" s="87">
        <v>0.213026286458423</v>
      </c>
      <c r="H124" s="8">
        <v>0</v>
      </c>
    </row>
    <row r="125" spans="1:8" x14ac:dyDescent="0.35">
      <c r="A125" s="8" t="str">
        <f t="shared" si="3"/>
        <v>Consumo per cápita (kg ó litros por individuo).T.Alimentos TOTAL INGDURANTE EL DIA</v>
      </c>
      <c r="B125" s="8" t="s">
        <v>266</v>
      </c>
      <c r="C125" s="8" t="s">
        <v>39</v>
      </c>
      <c r="D125" s="8" t="s">
        <v>211</v>
      </c>
      <c r="E125" s="87">
        <v>0.49994651694675601</v>
      </c>
      <c r="F125" s="87">
        <v>0.50689871932970398</v>
      </c>
      <c r="G125" s="87">
        <v>0.47507804132028603</v>
      </c>
      <c r="H125" s="8">
        <v>0</v>
      </c>
    </row>
    <row r="126" spans="1:8" x14ac:dyDescent="0.35">
      <c r="A126" s="8" t="str">
        <f t="shared" si="3"/>
        <v>Consumo per cápita (kg ó litros por individuo).T.Alimentos TOTAL INGCON AMIGOS</v>
      </c>
      <c r="B126" s="8" t="s">
        <v>266</v>
      </c>
      <c r="C126" s="8" t="s">
        <v>39</v>
      </c>
      <c r="D126" s="8" t="s">
        <v>213</v>
      </c>
      <c r="E126" s="87">
        <v>9.0344581968097</v>
      </c>
      <c r="F126" s="87">
        <v>9.0457776151267506</v>
      </c>
      <c r="G126" s="87">
        <v>9.0003999197732405</v>
      </c>
      <c r="H126" s="8">
        <v>0</v>
      </c>
    </row>
    <row r="127" spans="1:8" x14ac:dyDescent="0.35">
      <c r="A127" s="8" t="str">
        <f t="shared" si="3"/>
        <v>Consumo per cápita (kg ó litros por individuo).T.Alimentos TOTAL INGCON CLIENTES</v>
      </c>
      <c r="B127" s="8" t="s">
        <v>266</v>
      </c>
      <c r="C127" s="8" t="s">
        <v>39</v>
      </c>
      <c r="D127" s="8" t="s">
        <v>215</v>
      </c>
      <c r="E127" s="87">
        <v>0.13299646313868899</v>
      </c>
      <c r="F127" s="87">
        <v>0.191305280813233</v>
      </c>
      <c r="G127" s="87">
        <v>0.23539181706409901</v>
      </c>
      <c r="H127" s="8">
        <v>0</v>
      </c>
    </row>
    <row r="128" spans="1:8" x14ac:dyDescent="0.35">
      <c r="A128" s="8" t="str">
        <f t="shared" si="3"/>
        <v>Consumo per cápita (kg ó litros por individuo).T.Alimentos TOTAL INGCON COMPAÑEROS DE TRABAJO</v>
      </c>
      <c r="B128" s="8" t="s">
        <v>266</v>
      </c>
      <c r="C128" s="8" t="s">
        <v>39</v>
      </c>
      <c r="D128" s="8" t="s">
        <v>217</v>
      </c>
      <c r="E128" s="87">
        <v>1.5771128633781499</v>
      </c>
      <c r="F128" s="87">
        <v>1.7822888031227899</v>
      </c>
      <c r="G128" s="87">
        <v>1.41098115894346</v>
      </c>
      <c r="H128" s="8">
        <v>0</v>
      </c>
    </row>
    <row r="129" spans="1:8" x14ac:dyDescent="0.35">
      <c r="A129" s="8" t="str">
        <f t="shared" si="3"/>
        <v>Consumo per cápita (kg ó litros por individuo).T.Alimentos TOTAL INGCON COMPAÑEROS DE CLASE</v>
      </c>
      <c r="B129" s="8" t="s">
        <v>266</v>
      </c>
      <c r="C129" s="8" t="s">
        <v>39</v>
      </c>
      <c r="D129" s="8" t="s">
        <v>219</v>
      </c>
      <c r="E129" s="87">
        <v>0.137508522967241</v>
      </c>
      <c r="F129" s="87">
        <v>0.150069097628344</v>
      </c>
      <c r="G129" s="87">
        <v>0.22581972404405001</v>
      </c>
      <c r="H129" s="8">
        <v>0</v>
      </c>
    </row>
    <row r="130" spans="1:8" x14ac:dyDescent="0.35">
      <c r="A130" s="8" t="str">
        <f t="shared" si="3"/>
        <v>Consumo per cápita (kg ó litros por individuo).T.Alimentos TOTAL INGCON FAMILIA</v>
      </c>
      <c r="B130" s="8" t="s">
        <v>266</v>
      </c>
      <c r="C130" s="8" t="s">
        <v>39</v>
      </c>
      <c r="D130" s="8" t="s">
        <v>221</v>
      </c>
      <c r="E130" s="87">
        <v>19.325949145950201</v>
      </c>
      <c r="F130" s="87">
        <v>19.957345809508301</v>
      </c>
      <c r="G130" s="87">
        <v>19.513569600026798</v>
      </c>
      <c r="H130" s="8">
        <v>0</v>
      </c>
    </row>
    <row r="131" spans="1:8" x14ac:dyDescent="0.35">
      <c r="A131" s="8" t="str">
        <f t="shared" si="3"/>
        <v>Consumo per cápita (kg ó litros por individuo).T.Alimentos TOTAL INGCON LA PAREJA</v>
      </c>
      <c r="B131" s="8" t="s">
        <v>266</v>
      </c>
      <c r="C131" s="8" t="s">
        <v>39</v>
      </c>
      <c r="D131" s="8" t="s">
        <v>223</v>
      </c>
      <c r="E131" s="87">
        <v>9.3834330215142892</v>
      </c>
      <c r="F131" s="87">
        <v>9.3160989102550698</v>
      </c>
      <c r="G131" s="87">
        <v>8.8310563600504803</v>
      </c>
      <c r="H131" s="8">
        <v>0</v>
      </c>
    </row>
    <row r="132" spans="1:8" x14ac:dyDescent="0.35">
      <c r="A132" s="8" t="str">
        <f t="shared" si="3"/>
        <v>Consumo per cápita (kg ó litros por individuo).T.Alimentos TOTAL INGESTABA SOLO/A</v>
      </c>
      <c r="B132" s="8" t="s">
        <v>266</v>
      </c>
      <c r="C132" s="8" t="s">
        <v>39</v>
      </c>
      <c r="D132" s="8" t="s">
        <v>225</v>
      </c>
      <c r="E132" s="87">
        <v>4.9342763009547603</v>
      </c>
      <c r="F132" s="87">
        <v>5.1255700009636502</v>
      </c>
      <c r="G132" s="87">
        <v>5.1087931285907304</v>
      </c>
      <c r="H132" s="8">
        <v>0</v>
      </c>
    </row>
    <row r="133" spans="1:8" x14ac:dyDescent="0.35">
      <c r="A133" s="8" t="str">
        <f t="shared" si="3"/>
        <v>Consumo per cápita (kg ó litros por individuo).T.Alimentos TOTAL INGOTROS</v>
      </c>
      <c r="B133" s="8" t="s">
        <v>266</v>
      </c>
      <c r="C133" s="8" t="s">
        <v>39</v>
      </c>
      <c r="D133" s="8" t="s">
        <v>227</v>
      </c>
      <c r="E133" s="87">
        <v>0.25796324077598598</v>
      </c>
      <c r="F133" s="87">
        <v>0.20676640094111701</v>
      </c>
      <c r="G133" s="87">
        <v>0.31870654210949001</v>
      </c>
      <c r="H133" s="8">
        <v>0</v>
      </c>
    </row>
    <row r="134" spans="1:8" x14ac:dyDescent="0.35">
      <c r="A134" s="8" t="str">
        <f t="shared" si="3"/>
        <v>Consumo per cápita (kg ó litros por individuo).T.Alimentos TOTAL INGESTAR TRABAJANDO</v>
      </c>
      <c r="B134" s="8" t="s">
        <v>266</v>
      </c>
      <c r="C134" s="8" t="s">
        <v>39</v>
      </c>
      <c r="D134" s="8" t="s">
        <v>229</v>
      </c>
      <c r="E134" s="87">
        <v>2.80635592038238</v>
      </c>
      <c r="F134" s="87">
        <v>2.9313333810184399</v>
      </c>
      <c r="G134" s="87">
        <v>2.7349887786482698</v>
      </c>
      <c r="H134" s="8">
        <v>0</v>
      </c>
    </row>
    <row r="135" spans="1:8" x14ac:dyDescent="0.35">
      <c r="A135" s="8" t="str">
        <f t="shared" si="3"/>
        <v>Consumo per cápita (kg ó litros por individuo).T.Alimentos TOTAL INGCOMIDA DE NEGOCIOS</v>
      </c>
      <c r="B135" s="8" t="s">
        <v>266</v>
      </c>
      <c r="C135" s="8" t="s">
        <v>39</v>
      </c>
      <c r="D135" s="8" t="s">
        <v>231</v>
      </c>
      <c r="E135" s="87">
        <v>0.1223307271184</v>
      </c>
      <c r="F135" s="87">
        <v>0.189920400302489</v>
      </c>
      <c r="G135" s="87">
        <v>0.136493069794521</v>
      </c>
      <c r="H135" s="8">
        <v>0</v>
      </c>
    </row>
    <row r="136" spans="1:8" x14ac:dyDescent="0.35">
      <c r="A136" s="8" t="str">
        <f t="shared" si="3"/>
        <v>Consumo per cápita (kg ó litros por individuo).T.Alimentos TOTAL INGPOR PLACER/RELAX</v>
      </c>
      <c r="B136" s="8" t="s">
        <v>266</v>
      </c>
      <c r="C136" s="8" t="s">
        <v>39</v>
      </c>
      <c r="D136" s="8" t="s">
        <v>233</v>
      </c>
      <c r="E136" s="87">
        <v>8.1016836396641008</v>
      </c>
      <c r="F136" s="87">
        <v>8.1649296251570291</v>
      </c>
      <c r="G136" s="87">
        <v>8.0440302805880108</v>
      </c>
      <c r="H136" s="8">
        <v>0</v>
      </c>
    </row>
    <row r="137" spans="1:8" x14ac:dyDescent="0.35">
      <c r="A137" s="8" t="str">
        <f t="shared" si="3"/>
        <v>Consumo per cápita (kg ó litros por individuo).T.Alimentos TOTAL INGTENER HAMBRE/SIN PLANIFICAR</v>
      </c>
      <c r="B137" s="8" t="s">
        <v>266</v>
      </c>
      <c r="C137" s="8" t="s">
        <v>39</v>
      </c>
      <c r="D137" s="8" t="s">
        <v>235</v>
      </c>
      <c r="E137" s="87">
        <v>12.2996619565708</v>
      </c>
      <c r="F137" s="87">
        <v>12.147234950988301</v>
      </c>
      <c r="G137" s="87">
        <v>11.456278816400699</v>
      </c>
      <c r="H137" s="8">
        <v>0</v>
      </c>
    </row>
    <row r="138" spans="1:8" x14ac:dyDescent="0.35">
      <c r="A138" s="8" t="str">
        <f t="shared" si="3"/>
        <v>Consumo per cápita (kg ó litros por individuo).T.Alimentos TOTAL INGESTAR DE COMPRAS</v>
      </c>
      <c r="B138" s="8" t="s">
        <v>266</v>
      </c>
      <c r="C138" s="8" t="s">
        <v>39</v>
      </c>
      <c r="D138" s="8" t="s">
        <v>237</v>
      </c>
      <c r="E138" s="87">
        <v>1.5650498273383699</v>
      </c>
      <c r="F138" s="87">
        <v>1.67616851186146</v>
      </c>
      <c r="G138" s="87">
        <v>1.6553534329467801</v>
      </c>
      <c r="H138" s="8">
        <v>0</v>
      </c>
    </row>
    <row r="139" spans="1:8" x14ac:dyDescent="0.35">
      <c r="A139" s="8" t="str">
        <f t="shared" si="3"/>
        <v>Consumo per cápita (kg ó litros por individuo).T.Alimentos TOTAL INGNO COCINAR EN CASA</v>
      </c>
      <c r="B139" s="8" t="s">
        <v>266</v>
      </c>
      <c r="C139" s="8" t="s">
        <v>39</v>
      </c>
      <c r="D139" s="8" t="s">
        <v>239</v>
      </c>
      <c r="E139" s="87">
        <v>5.0427596083123598</v>
      </c>
      <c r="F139" s="87">
        <v>4.8971275023601804</v>
      </c>
      <c r="G139" s="87">
        <v>4.4735313193825403</v>
      </c>
      <c r="H139" s="8">
        <v>0</v>
      </c>
    </row>
    <row r="140" spans="1:8" x14ac:dyDescent="0.35">
      <c r="A140" s="8" t="str">
        <f t="shared" si="3"/>
        <v>Consumo per cápita (kg ó litros por individuo).T.Alimentos TOTAL INGCELEBRACION/FIESTA/SALIR TOMAR</v>
      </c>
      <c r="B140" s="8" t="s">
        <v>266</v>
      </c>
      <c r="C140" s="8" t="s">
        <v>39</v>
      </c>
      <c r="D140" s="8" t="s">
        <v>241</v>
      </c>
      <c r="E140" s="87">
        <v>11.8812699340222</v>
      </c>
      <c r="F140" s="87">
        <v>12.304573082025801</v>
      </c>
      <c r="G140" s="87">
        <v>12.370205296341901</v>
      </c>
      <c r="H140" s="8">
        <v>0</v>
      </c>
    </row>
    <row r="141" spans="1:8" x14ac:dyDescent="0.35">
      <c r="A141" s="8" t="str">
        <f t="shared" si="3"/>
        <v>Consumo per cápita (kg ó litros por individuo).T.Alimentos TOTAL INGVIENDO DEPORTES</v>
      </c>
      <c r="B141" s="8" t="s">
        <v>266</v>
      </c>
      <c r="C141" s="8" t="s">
        <v>39</v>
      </c>
      <c r="D141" s="8" t="s">
        <v>243</v>
      </c>
      <c r="E141" s="87">
        <v>0.41546508002814803</v>
      </c>
      <c r="F141" s="87">
        <v>0.51240233613605701</v>
      </c>
      <c r="G141" s="87">
        <v>0.63341633151671095</v>
      </c>
      <c r="H141" s="8">
        <v>0</v>
      </c>
    </row>
    <row r="142" spans="1:8" x14ac:dyDescent="0.35">
      <c r="A142" s="8" t="str">
        <f t="shared" si="3"/>
        <v>Consumo per cápita (kg ó litros por individuo).T.Alimentos TOTAL INGOTROS MOTIVOS</v>
      </c>
      <c r="B142" s="8" t="s">
        <v>266</v>
      </c>
      <c r="C142" s="8" t="s">
        <v>39</v>
      </c>
      <c r="D142" s="8" t="s">
        <v>244</v>
      </c>
      <c r="E142" s="87">
        <v>2.5491181548410098</v>
      </c>
      <c r="F142" s="87">
        <v>2.9515402040832202</v>
      </c>
      <c r="G142" s="87">
        <v>3.1404170731110299</v>
      </c>
      <c r="H142" s="8">
        <v>0</v>
      </c>
    </row>
    <row r="146" spans="4:4" x14ac:dyDescent="0.35">
      <c r="D146" s="95"/>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EDC37A-66C3-4F16-B1FE-93ED8103BC16}">
  <sheetPr>
    <tabColor rgb="FFFFFF00"/>
  </sheetPr>
  <dimension ref="C2:P75"/>
  <sheetViews>
    <sheetView zoomScale="70" zoomScaleNormal="70" workbookViewId="0">
      <selection activeCell="L5" sqref="L5"/>
    </sheetView>
  </sheetViews>
  <sheetFormatPr defaultColWidth="11.453125" defaultRowHeight="14.5" x14ac:dyDescent="0.35"/>
  <cols>
    <col min="4" max="4" width="44.54296875" bestFit="1" customWidth="1"/>
    <col min="5" max="5" width="44.54296875" customWidth="1"/>
    <col min="6" max="6" width="15.81640625" customWidth="1"/>
    <col min="7" max="7" width="22.26953125" customWidth="1"/>
    <col min="11" max="11" width="3.81640625" customWidth="1"/>
    <col min="12" max="12" width="49.26953125" bestFit="1" customWidth="1"/>
    <col min="16" max="16" width="10.81640625" style="1"/>
  </cols>
  <sheetData>
    <row r="2" spans="3:16" x14ac:dyDescent="0.35">
      <c r="C2" s="112" t="s">
        <v>34</v>
      </c>
      <c r="D2" s="112"/>
      <c r="F2" s="112" t="s">
        <v>35</v>
      </c>
      <c r="G2" s="112"/>
      <c r="K2" s="112" t="s">
        <v>36</v>
      </c>
      <c r="L2" s="112"/>
      <c r="N2">
        <v>0</v>
      </c>
      <c r="O2">
        <v>0</v>
      </c>
      <c r="P2" s="1" t="s">
        <v>269</v>
      </c>
    </row>
    <row r="3" spans="3:16" x14ac:dyDescent="0.35">
      <c r="C3">
        <v>1</v>
      </c>
      <c r="D3" t="s">
        <v>37</v>
      </c>
      <c r="E3" t="s">
        <v>38</v>
      </c>
      <c r="F3">
        <v>1</v>
      </c>
      <c r="G3" t="s">
        <v>39</v>
      </c>
      <c r="K3">
        <v>1</v>
      </c>
      <c r="L3" t="s">
        <v>264</v>
      </c>
      <c r="N3" t="s">
        <v>39</v>
      </c>
      <c r="O3" t="s">
        <v>138</v>
      </c>
      <c r="P3" s="1">
        <v>100</v>
      </c>
    </row>
    <row r="4" spans="3:16" x14ac:dyDescent="0.35">
      <c r="C4">
        <v>2</v>
      </c>
      <c r="D4" t="s">
        <v>41</v>
      </c>
      <c r="E4" t="s">
        <v>42</v>
      </c>
      <c r="F4">
        <v>2</v>
      </c>
      <c r="G4" t="s">
        <v>43</v>
      </c>
      <c r="K4">
        <v>2</v>
      </c>
      <c r="L4" t="s">
        <v>265</v>
      </c>
      <c r="N4">
        <v>0</v>
      </c>
      <c r="O4" t="s">
        <v>140</v>
      </c>
      <c r="P4" s="1">
        <v>9.5199143003925606</v>
      </c>
    </row>
    <row r="5" spans="3:16" x14ac:dyDescent="0.35">
      <c r="C5">
        <v>3</v>
      </c>
      <c r="D5" t="s">
        <v>45</v>
      </c>
      <c r="E5" t="s">
        <v>46</v>
      </c>
      <c r="F5">
        <v>3</v>
      </c>
      <c r="G5" t="s">
        <v>47</v>
      </c>
      <c r="K5">
        <v>3</v>
      </c>
      <c r="L5" t="s">
        <v>266</v>
      </c>
      <c r="N5">
        <v>0</v>
      </c>
      <c r="O5" t="s">
        <v>141</v>
      </c>
      <c r="P5" s="1">
        <v>13.2199662715574</v>
      </c>
    </row>
    <row r="6" spans="3:16" x14ac:dyDescent="0.35">
      <c r="C6">
        <v>4</v>
      </c>
      <c r="D6" t="s">
        <v>48</v>
      </c>
      <c r="E6" t="s">
        <v>49</v>
      </c>
      <c r="F6">
        <v>4</v>
      </c>
      <c r="G6" t="s">
        <v>50</v>
      </c>
      <c r="N6">
        <v>0</v>
      </c>
      <c r="O6" t="s">
        <v>142</v>
      </c>
      <c r="P6" s="1">
        <v>15.8400432733103</v>
      </c>
    </row>
    <row r="7" spans="3:16" x14ac:dyDescent="0.35">
      <c r="C7">
        <v>5</v>
      </c>
      <c r="D7" t="s">
        <v>51</v>
      </c>
      <c r="E7" t="s">
        <v>52</v>
      </c>
      <c r="F7">
        <v>5</v>
      </c>
      <c r="G7" t="s">
        <v>53</v>
      </c>
      <c r="N7">
        <v>0</v>
      </c>
      <c r="O7" t="s">
        <v>143</v>
      </c>
      <c r="P7" s="1">
        <v>20.2200379812218</v>
      </c>
    </row>
    <row r="8" spans="3:16" x14ac:dyDescent="0.35">
      <c r="C8">
        <v>6</v>
      </c>
      <c r="D8" t="s">
        <v>54</v>
      </c>
      <c r="E8" t="s">
        <v>55</v>
      </c>
      <c r="F8">
        <v>6</v>
      </c>
      <c r="G8" t="s">
        <v>56</v>
      </c>
      <c r="L8" t="s">
        <v>40</v>
      </c>
      <c r="N8">
        <v>0</v>
      </c>
      <c r="O8" t="s">
        <v>144</v>
      </c>
      <c r="P8" s="1">
        <v>13.5598430156766</v>
      </c>
    </row>
    <row r="9" spans="3:16" x14ac:dyDescent="0.35">
      <c r="C9">
        <v>7</v>
      </c>
      <c r="D9" t="s">
        <v>57</v>
      </c>
      <c r="E9" t="s">
        <v>58</v>
      </c>
      <c r="F9">
        <v>7</v>
      </c>
      <c r="G9" t="s">
        <v>59</v>
      </c>
      <c r="L9" t="s">
        <v>44</v>
      </c>
      <c r="N9">
        <v>0</v>
      </c>
      <c r="O9" t="s">
        <v>145</v>
      </c>
      <c r="P9" s="1">
        <v>9.5201685792584492</v>
      </c>
    </row>
    <row r="10" spans="3:16" x14ac:dyDescent="0.35">
      <c r="C10">
        <v>8</v>
      </c>
      <c r="D10" t="s">
        <v>60</v>
      </c>
      <c r="E10" t="s">
        <v>61</v>
      </c>
      <c r="F10">
        <v>8</v>
      </c>
      <c r="G10" t="s">
        <v>62</v>
      </c>
      <c r="L10" t="s">
        <v>33</v>
      </c>
      <c r="N10">
        <v>0</v>
      </c>
      <c r="O10" t="s">
        <v>146</v>
      </c>
      <c r="P10" s="1">
        <v>9.2800363183187997</v>
      </c>
    </row>
    <row r="11" spans="3:16" x14ac:dyDescent="0.35">
      <c r="C11">
        <v>9</v>
      </c>
      <c r="D11" t="s">
        <v>63</v>
      </c>
      <c r="E11" t="s">
        <v>33</v>
      </c>
      <c r="F11">
        <v>9</v>
      </c>
      <c r="G11" t="s">
        <v>64</v>
      </c>
      <c r="N11">
        <v>0</v>
      </c>
      <c r="O11" t="s">
        <v>147</v>
      </c>
      <c r="P11" s="1">
        <v>8.8399994143727199</v>
      </c>
    </row>
    <row r="12" spans="3:16" x14ac:dyDescent="0.35">
      <c r="C12">
        <v>10</v>
      </c>
      <c r="D12" t="s">
        <v>65</v>
      </c>
      <c r="E12" t="s">
        <v>66</v>
      </c>
      <c r="F12">
        <v>10</v>
      </c>
      <c r="G12" t="s">
        <v>67</v>
      </c>
      <c r="N12">
        <v>0</v>
      </c>
      <c r="O12" t="s">
        <v>148</v>
      </c>
      <c r="P12" s="1">
        <v>5.8053705722693101</v>
      </c>
    </row>
    <row r="13" spans="3:16" x14ac:dyDescent="0.35">
      <c r="C13">
        <v>11</v>
      </c>
      <c r="D13" t="s">
        <v>68</v>
      </c>
      <c r="E13" t="s">
        <v>69</v>
      </c>
      <c r="F13">
        <v>11</v>
      </c>
      <c r="G13" t="s">
        <v>70</v>
      </c>
      <c r="N13">
        <v>0</v>
      </c>
      <c r="O13" t="s">
        <v>149</v>
      </c>
      <c r="P13" s="1">
        <v>6.4884605784874303</v>
      </c>
    </row>
    <row r="14" spans="3:16" x14ac:dyDescent="0.35">
      <c r="F14">
        <v>12</v>
      </c>
      <c r="G14" t="s">
        <v>71</v>
      </c>
      <c r="N14">
        <v>0</v>
      </c>
      <c r="O14" t="s">
        <v>150</v>
      </c>
      <c r="P14" s="1">
        <v>8.1601054820314296</v>
      </c>
    </row>
    <row r="15" spans="3:16" x14ac:dyDescent="0.35">
      <c r="F15">
        <v>13</v>
      </c>
      <c r="G15" t="s">
        <v>72</v>
      </c>
      <c r="N15">
        <v>0</v>
      </c>
      <c r="O15" t="s">
        <v>151</v>
      </c>
      <c r="P15" s="1">
        <v>18.258746359300599</v>
      </c>
    </row>
    <row r="16" spans="3:16" x14ac:dyDescent="0.35">
      <c r="F16">
        <v>14</v>
      </c>
      <c r="G16" t="s">
        <v>73</v>
      </c>
      <c r="N16">
        <v>0</v>
      </c>
      <c r="O16" t="s">
        <v>152</v>
      </c>
      <c r="P16" s="1">
        <v>20.839513706379901</v>
      </c>
    </row>
    <row r="17" spans="6:16" x14ac:dyDescent="0.35">
      <c r="F17">
        <v>15</v>
      </c>
      <c r="G17" t="s">
        <v>74</v>
      </c>
      <c r="N17">
        <v>0</v>
      </c>
      <c r="O17" t="s">
        <v>153</v>
      </c>
      <c r="P17" s="1">
        <v>10.3502369373346</v>
      </c>
    </row>
    <row r="18" spans="6:16" x14ac:dyDescent="0.35">
      <c r="F18">
        <v>16</v>
      </c>
      <c r="G18" t="s">
        <v>75</v>
      </c>
      <c r="N18">
        <v>0</v>
      </c>
      <c r="O18" t="s">
        <v>154</v>
      </c>
      <c r="P18" s="1">
        <v>13.0582281230094</v>
      </c>
    </row>
    <row r="19" spans="6:16" x14ac:dyDescent="0.35">
      <c r="F19">
        <v>17</v>
      </c>
      <c r="G19" t="s">
        <v>76</v>
      </c>
      <c r="N19">
        <v>0</v>
      </c>
      <c r="O19" t="s">
        <v>155</v>
      </c>
      <c r="P19" s="1">
        <v>17.039352368203598</v>
      </c>
    </row>
    <row r="20" spans="6:16" x14ac:dyDescent="0.35">
      <c r="F20">
        <v>18</v>
      </c>
      <c r="G20" t="s">
        <v>77</v>
      </c>
      <c r="N20">
        <v>0</v>
      </c>
      <c r="O20" t="s">
        <v>156</v>
      </c>
      <c r="P20" s="1">
        <v>6.98805865754714</v>
      </c>
    </row>
    <row r="21" spans="6:16" x14ac:dyDescent="0.35">
      <c r="F21">
        <v>19</v>
      </c>
      <c r="G21" t="s">
        <v>78</v>
      </c>
      <c r="N21">
        <v>0</v>
      </c>
      <c r="O21" t="s">
        <v>157</v>
      </c>
      <c r="P21" s="1">
        <v>6.9653406909371096</v>
      </c>
    </row>
    <row r="22" spans="6:16" x14ac:dyDescent="0.35">
      <c r="F22">
        <v>20</v>
      </c>
      <c r="G22" t="s">
        <v>79</v>
      </c>
      <c r="N22">
        <v>0</v>
      </c>
      <c r="O22" t="s">
        <v>158</v>
      </c>
      <c r="P22" s="1">
        <v>14.487844641665101</v>
      </c>
    </row>
    <row r="23" spans="6:16" x14ac:dyDescent="0.35">
      <c r="F23">
        <v>21</v>
      </c>
      <c r="G23" t="s">
        <v>80</v>
      </c>
      <c r="N23">
        <v>0</v>
      </c>
      <c r="O23" t="s">
        <v>159</v>
      </c>
      <c r="P23" s="1">
        <v>28.345700951964002</v>
      </c>
    </row>
    <row r="24" spans="6:16" x14ac:dyDescent="0.35">
      <c r="F24">
        <v>22</v>
      </c>
      <c r="G24" t="s">
        <v>81</v>
      </c>
      <c r="N24">
        <v>0</v>
      </c>
      <c r="O24" t="s">
        <v>160</v>
      </c>
      <c r="P24" s="1">
        <v>19.9479388216708</v>
      </c>
    </row>
    <row r="25" spans="6:16" x14ac:dyDescent="0.35">
      <c r="F25">
        <v>23</v>
      </c>
      <c r="G25" t="s">
        <v>82</v>
      </c>
      <c r="N25">
        <v>0</v>
      </c>
      <c r="O25" t="s">
        <v>161</v>
      </c>
      <c r="P25" s="1">
        <v>23.2651197534326</v>
      </c>
    </row>
    <row r="26" spans="6:16" x14ac:dyDescent="0.35">
      <c r="F26">
        <v>24</v>
      </c>
      <c r="G26" t="s">
        <v>83</v>
      </c>
      <c r="N26">
        <v>0</v>
      </c>
      <c r="O26" t="s">
        <v>245</v>
      </c>
      <c r="P26" s="1">
        <v>22.300259776951702</v>
      </c>
    </row>
    <row r="27" spans="6:16" x14ac:dyDescent="0.35">
      <c r="F27">
        <v>25</v>
      </c>
      <c r="G27" t="s">
        <v>84</v>
      </c>
      <c r="N27">
        <v>0</v>
      </c>
      <c r="O27" t="s">
        <v>246</v>
      </c>
      <c r="P27" s="1">
        <v>15.0882778114837</v>
      </c>
    </row>
    <row r="28" spans="6:16" x14ac:dyDescent="0.35">
      <c r="F28">
        <v>26</v>
      </c>
      <c r="G28" t="s">
        <v>85</v>
      </c>
      <c r="N28">
        <v>0</v>
      </c>
      <c r="O28" t="s">
        <v>247</v>
      </c>
      <c r="P28" s="1">
        <v>25.374156838591599</v>
      </c>
    </row>
    <row r="29" spans="6:16" x14ac:dyDescent="0.35">
      <c r="F29">
        <v>27</v>
      </c>
      <c r="G29" t="s">
        <v>86</v>
      </c>
      <c r="N29">
        <v>0</v>
      </c>
      <c r="O29" t="s">
        <v>248</v>
      </c>
      <c r="P29" s="1">
        <v>15.1945728705204</v>
      </c>
    </row>
    <row r="30" spans="6:16" x14ac:dyDescent="0.35">
      <c r="F30">
        <v>28</v>
      </c>
      <c r="G30" t="s">
        <v>87</v>
      </c>
      <c r="N30">
        <v>0</v>
      </c>
      <c r="O30" t="s">
        <v>289</v>
      </c>
      <c r="P30" s="1">
        <v>100</v>
      </c>
    </row>
    <row r="31" spans="6:16" x14ac:dyDescent="0.35">
      <c r="F31">
        <v>29</v>
      </c>
      <c r="G31" t="s">
        <v>88</v>
      </c>
      <c r="N31">
        <v>0</v>
      </c>
      <c r="O31" t="s">
        <v>166</v>
      </c>
      <c r="P31" s="1">
        <v>49.7425624184974</v>
      </c>
    </row>
    <row r="32" spans="6:16" x14ac:dyDescent="0.35">
      <c r="F32">
        <v>30</v>
      </c>
      <c r="G32" t="s">
        <v>89</v>
      </c>
    </row>
    <row r="33" spans="6:7" x14ac:dyDescent="0.35">
      <c r="F33">
        <v>31</v>
      </c>
      <c r="G33" t="s">
        <v>90</v>
      </c>
    </row>
    <row r="34" spans="6:7" x14ac:dyDescent="0.35">
      <c r="F34">
        <v>32</v>
      </c>
      <c r="G34" t="s">
        <v>91</v>
      </c>
    </row>
    <row r="35" spans="6:7" x14ac:dyDescent="0.35">
      <c r="F35">
        <v>33</v>
      </c>
      <c r="G35" t="s">
        <v>92</v>
      </c>
    </row>
    <row r="36" spans="6:7" x14ac:dyDescent="0.35">
      <c r="F36">
        <v>34</v>
      </c>
      <c r="G36" t="s">
        <v>93</v>
      </c>
    </row>
    <row r="37" spans="6:7" x14ac:dyDescent="0.35">
      <c r="F37">
        <v>35</v>
      </c>
      <c r="G37" t="s">
        <v>94</v>
      </c>
    </row>
    <row r="38" spans="6:7" x14ac:dyDescent="0.35">
      <c r="F38">
        <v>36</v>
      </c>
      <c r="G38" t="s">
        <v>95</v>
      </c>
    </row>
    <row r="39" spans="6:7" x14ac:dyDescent="0.35">
      <c r="F39">
        <v>37</v>
      </c>
      <c r="G39" t="s">
        <v>96</v>
      </c>
    </row>
    <row r="40" spans="6:7" x14ac:dyDescent="0.35">
      <c r="F40">
        <v>38</v>
      </c>
      <c r="G40" t="s">
        <v>97</v>
      </c>
    </row>
    <row r="41" spans="6:7" x14ac:dyDescent="0.35">
      <c r="F41">
        <v>39</v>
      </c>
      <c r="G41" t="s">
        <v>98</v>
      </c>
    </row>
    <row r="42" spans="6:7" x14ac:dyDescent="0.35">
      <c r="F42">
        <v>40</v>
      </c>
      <c r="G42" t="s">
        <v>99</v>
      </c>
    </row>
    <row r="43" spans="6:7" x14ac:dyDescent="0.35">
      <c r="F43">
        <v>41</v>
      </c>
      <c r="G43" t="s">
        <v>100</v>
      </c>
    </row>
    <row r="44" spans="6:7" x14ac:dyDescent="0.35">
      <c r="F44">
        <v>42</v>
      </c>
      <c r="G44" t="s">
        <v>101</v>
      </c>
    </row>
    <row r="45" spans="6:7" x14ac:dyDescent="0.35">
      <c r="F45">
        <v>43</v>
      </c>
      <c r="G45" t="s">
        <v>102</v>
      </c>
    </row>
    <row r="46" spans="6:7" x14ac:dyDescent="0.35">
      <c r="F46">
        <v>44</v>
      </c>
      <c r="G46" t="s">
        <v>103</v>
      </c>
    </row>
    <row r="47" spans="6:7" x14ac:dyDescent="0.35">
      <c r="F47">
        <v>45</v>
      </c>
      <c r="G47" t="s">
        <v>104</v>
      </c>
    </row>
    <row r="48" spans="6:7" x14ac:dyDescent="0.35">
      <c r="F48">
        <v>46</v>
      </c>
      <c r="G48" t="s">
        <v>105</v>
      </c>
    </row>
    <row r="49" spans="6:7" x14ac:dyDescent="0.35">
      <c r="F49">
        <v>47</v>
      </c>
      <c r="G49" t="s">
        <v>106</v>
      </c>
    </row>
    <row r="50" spans="6:7" x14ac:dyDescent="0.35">
      <c r="F50">
        <v>48</v>
      </c>
      <c r="G50" t="s">
        <v>107</v>
      </c>
    </row>
    <row r="51" spans="6:7" x14ac:dyDescent="0.35">
      <c r="F51">
        <v>49</v>
      </c>
      <c r="G51" t="s">
        <v>108</v>
      </c>
    </row>
    <row r="52" spans="6:7" x14ac:dyDescent="0.35">
      <c r="F52">
        <v>50</v>
      </c>
      <c r="G52" t="s">
        <v>109</v>
      </c>
    </row>
    <row r="53" spans="6:7" x14ac:dyDescent="0.35">
      <c r="F53">
        <v>51</v>
      </c>
      <c r="G53" t="s">
        <v>110</v>
      </c>
    </row>
    <row r="54" spans="6:7" x14ac:dyDescent="0.35">
      <c r="F54">
        <v>52</v>
      </c>
      <c r="G54" t="s">
        <v>111</v>
      </c>
    </row>
    <row r="55" spans="6:7" x14ac:dyDescent="0.35">
      <c r="F55">
        <v>53</v>
      </c>
      <c r="G55" t="s">
        <v>112</v>
      </c>
    </row>
    <row r="56" spans="6:7" x14ac:dyDescent="0.35">
      <c r="F56">
        <v>54</v>
      </c>
      <c r="G56" t="s">
        <v>113</v>
      </c>
    </row>
    <row r="57" spans="6:7" x14ac:dyDescent="0.35">
      <c r="F57">
        <v>55</v>
      </c>
      <c r="G57" t="s">
        <v>114</v>
      </c>
    </row>
    <row r="58" spans="6:7" x14ac:dyDescent="0.35">
      <c r="F58">
        <v>56</v>
      </c>
      <c r="G58" t="s">
        <v>115</v>
      </c>
    </row>
    <row r="59" spans="6:7" x14ac:dyDescent="0.35">
      <c r="F59">
        <v>57</v>
      </c>
      <c r="G59" t="s">
        <v>116</v>
      </c>
    </row>
    <row r="60" spans="6:7" x14ac:dyDescent="0.35">
      <c r="F60">
        <v>58</v>
      </c>
      <c r="G60" t="s">
        <v>117</v>
      </c>
    </row>
    <row r="61" spans="6:7" x14ac:dyDescent="0.35">
      <c r="F61">
        <v>59</v>
      </c>
      <c r="G61" t="s">
        <v>118</v>
      </c>
    </row>
    <row r="62" spans="6:7" x14ac:dyDescent="0.35">
      <c r="F62">
        <v>60</v>
      </c>
      <c r="G62" t="s">
        <v>119</v>
      </c>
    </row>
    <row r="63" spans="6:7" x14ac:dyDescent="0.35">
      <c r="F63">
        <v>61</v>
      </c>
      <c r="G63" t="s">
        <v>120</v>
      </c>
    </row>
    <row r="64" spans="6:7" x14ac:dyDescent="0.35">
      <c r="F64">
        <v>62</v>
      </c>
      <c r="G64" t="s">
        <v>121</v>
      </c>
    </row>
    <row r="65" spans="6:7" x14ac:dyDescent="0.35">
      <c r="F65">
        <v>63</v>
      </c>
      <c r="G65" t="s">
        <v>122</v>
      </c>
    </row>
    <row r="66" spans="6:7" x14ac:dyDescent="0.35">
      <c r="F66">
        <v>64</v>
      </c>
      <c r="G66" t="s">
        <v>123</v>
      </c>
    </row>
    <row r="67" spans="6:7" x14ac:dyDescent="0.35">
      <c r="F67">
        <v>65</v>
      </c>
      <c r="G67" t="s">
        <v>124</v>
      </c>
    </row>
    <row r="68" spans="6:7" x14ac:dyDescent="0.35">
      <c r="F68">
        <v>66</v>
      </c>
      <c r="G68" t="s">
        <v>125</v>
      </c>
    </row>
    <row r="69" spans="6:7" x14ac:dyDescent="0.35">
      <c r="F69">
        <v>67</v>
      </c>
      <c r="G69" t="s">
        <v>126</v>
      </c>
    </row>
    <row r="70" spans="6:7" x14ac:dyDescent="0.35">
      <c r="F70">
        <v>68</v>
      </c>
      <c r="G70" t="s">
        <v>127</v>
      </c>
    </row>
    <row r="71" spans="6:7" x14ac:dyDescent="0.35">
      <c r="F71">
        <v>69</v>
      </c>
      <c r="G71" t="s">
        <v>128</v>
      </c>
    </row>
    <row r="72" spans="6:7" x14ac:dyDescent="0.35">
      <c r="F72">
        <v>70</v>
      </c>
      <c r="G72" t="s">
        <v>129</v>
      </c>
    </row>
    <row r="73" spans="6:7" x14ac:dyDescent="0.35">
      <c r="F73">
        <v>71</v>
      </c>
      <c r="G73" t="s">
        <v>130</v>
      </c>
    </row>
    <row r="74" spans="6:7" x14ac:dyDescent="0.35">
      <c r="F74">
        <v>72</v>
      </c>
      <c r="G74" t="s">
        <v>131</v>
      </c>
    </row>
    <row r="75" spans="6:7" x14ac:dyDescent="0.35">
      <c r="F75">
        <v>73</v>
      </c>
      <c r="G75" t="s">
        <v>250</v>
      </c>
    </row>
  </sheetData>
  <mergeCells count="3">
    <mergeCell ref="F2:G2"/>
    <mergeCell ref="C2:D2"/>
    <mergeCell ref="K2:L2"/>
  </mergeCell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5">
    <tabColor rgb="FF92D050"/>
    <pageSetUpPr fitToPage="1"/>
  </sheetPr>
  <dimension ref="A1:I83"/>
  <sheetViews>
    <sheetView showGridLines="0" showRowColHeaders="0" zoomScale="85" zoomScaleNormal="85" workbookViewId="0">
      <selection activeCell="A88" sqref="A88"/>
    </sheetView>
  </sheetViews>
  <sheetFormatPr defaultColWidth="10.81640625" defaultRowHeight="14.5" x14ac:dyDescent="0.35"/>
  <cols>
    <col min="1" max="1" width="54.81640625" style="23" customWidth="1"/>
    <col min="2" max="2" width="8.453125" style="23" customWidth="1"/>
    <col min="3" max="5" width="18.54296875" style="23" customWidth="1"/>
    <col min="6" max="6" width="3.453125" style="23" customWidth="1"/>
    <col min="7" max="7" width="18.54296875" style="23" customWidth="1"/>
    <col min="8" max="8" width="1.26953125" style="23" customWidth="1"/>
    <col min="9" max="9" width="53.81640625" style="3" customWidth="1"/>
    <col min="10" max="10" width="21.7265625" style="3" bestFit="1" customWidth="1"/>
    <col min="11" max="11" width="25.7265625" style="3" customWidth="1"/>
    <col min="12" max="12" width="19.54296875" style="3" customWidth="1"/>
    <col min="13" max="16384" width="10.81640625" style="3"/>
  </cols>
  <sheetData>
    <row r="1" spans="1:9" ht="48.75" customHeight="1" x14ac:dyDescent="0.35">
      <c r="A1" s="113" t="s">
        <v>0</v>
      </c>
      <c r="B1" s="113"/>
      <c r="C1" s="114"/>
      <c r="D1" s="114"/>
      <c r="E1" s="114"/>
      <c r="F1" s="114"/>
      <c r="G1" s="114"/>
      <c r="H1" s="114"/>
    </row>
    <row r="2" spans="1:9" x14ac:dyDescent="0.35">
      <c r="A2" s="31">
        <v>2</v>
      </c>
      <c r="B2" s="31"/>
      <c r="C2" s="32"/>
      <c r="D2" s="32"/>
      <c r="E2" s="32"/>
      <c r="F2" s="32"/>
      <c r="G2" s="32"/>
      <c r="H2" s="32"/>
    </row>
    <row r="3" spans="1:9" ht="21" customHeight="1" x14ac:dyDescent="0.35">
      <c r="A3" s="32"/>
      <c r="C3" s="32"/>
      <c r="D3" s="32"/>
      <c r="E3" s="32"/>
      <c r="F3" s="32"/>
      <c r="G3" s="32"/>
      <c r="H3" s="32"/>
    </row>
    <row r="4" spans="1:9" ht="19" thickBot="1" x14ac:dyDescent="0.4">
      <c r="A4" s="33" t="s">
        <v>132</v>
      </c>
      <c r="B4" s="34"/>
      <c r="C4" s="32"/>
      <c r="D4" s="32"/>
      <c r="E4" s="32"/>
      <c r="F4" s="32"/>
      <c r="G4" s="32"/>
      <c r="H4" s="32"/>
    </row>
    <row r="5" spans="1:9" ht="15" thickTop="1" x14ac:dyDescent="0.35">
      <c r="A5" s="35"/>
      <c r="B5" s="36"/>
      <c r="C5" s="32"/>
      <c r="D5" s="32"/>
      <c r="E5" s="32"/>
      <c r="F5" s="32"/>
      <c r="G5" s="32"/>
      <c r="H5" s="32"/>
    </row>
    <row r="6" spans="1:9" ht="32.25" customHeight="1" x14ac:dyDescent="0.35">
      <c r="A6" s="37">
        <v>4</v>
      </c>
      <c r="B6" s="34"/>
      <c r="C6" s="36">
        <v>4</v>
      </c>
      <c r="D6" s="36">
        <v>5</v>
      </c>
      <c r="E6" s="36">
        <v>6</v>
      </c>
      <c r="F6" s="3"/>
      <c r="G6" s="3"/>
      <c r="H6" s="32"/>
    </row>
    <row r="7" spans="1:9" ht="25" customHeight="1" x14ac:dyDescent="0.35">
      <c r="A7" s="38" t="str">
        <f>VLOOKUP(A6,DESPLEGABLES!C3:E13,3,0)</f>
        <v>PENETRACION (%)</v>
      </c>
      <c r="B7" s="39"/>
      <c r="C7" s="40" t="str">
        <f>KPI_DATOS!D2</f>
        <v>AÑO 2023</v>
      </c>
      <c r="D7" s="40" t="str">
        <f>KPI_DATOS!E2</f>
        <v>AÑO 2024</v>
      </c>
      <c r="E7" s="40" t="str">
        <f>KPI_DATOS!F2</f>
        <v>AÑO 2025</v>
      </c>
      <c r="F7" s="3"/>
      <c r="G7" s="41" t="str">
        <f>"Evolucion "&amp;E7&amp;" vs "&amp;D7</f>
        <v>Evolucion AÑO 2025 vs AÑO 2024</v>
      </c>
      <c r="H7" s="32"/>
    </row>
    <row r="8" spans="1:9" ht="25" customHeight="1" x14ac:dyDescent="0.35">
      <c r="A8" s="42" t="s">
        <v>39</v>
      </c>
      <c r="C8" s="52">
        <f>IF($A$6&lt;4,VLOOKUP($A$7&amp;$A8,KPI_DATOS!$A:$F,C$6,0)/1000,VLOOKUP($A$7&amp;$A8,KPI_DATOS!$A:$F,C$6,0))</f>
        <v>90.217699999999994</v>
      </c>
      <c r="D8" s="52">
        <f>IF($A$6&lt;4,VLOOKUP($A$7&amp;$A8,KPI_DATOS!$A:$F,D$6,0)/1000,VLOOKUP($A$7&amp;$A8,KPI_DATOS!$A:$F,D$6,0))</f>
        <v>88.830560000000006</v>
      </c>
      <c r="E8" s="52">
        <f>IF($A$6&lt;4,VLOOKUP($A$7&amp;$A8,KPI_DATOS!$A:$F,E$6,0)/1000,VLOOKUP($A$7&amp;$A8,KPI_DATOS!$A:$F,E$6,0))</f>
        <v>88.675820000000002</v>
      </c>
      <c r="F8" s="7"/>
      <c r="G8" s="27">
        <f>IFERROR(IF(A6=4,(E8-D8),((E8/D8-1)*100)),"-")</f>
        <v>-0.15474000000000387</v>
      </c>
      <c r="H8" s="32"/>
      <c r="I8" s="43"/>
    </row>
    <row r="9" spans="1:9" ht="25" customHeight="1" x14ac:dyDescent="0.35">
      <c r="A9" s="44" t="s">
        <v>43</v>
      </c>
      <c r="C9" s="52">
        <f>IF($A$6&lt;4,VLOOKUP($A$7&amp;$A9,KPI_DATOS!$A:$F,C$6,0)/1000,VLOOKUP($A$7&amp;$A9,KPI_DATOS!$A:$F,C$6,0))</f>
        <v>85.32696</v>
      </c>
      <c r="D9" s="52">
        <f>IF($A$6&lt;4,VLOOKUP($A$7&amp;$A9,KPI_DATOS!$A:$F,D$6,0)/1000,VLOOKUP($A$7&amp;$A9,KPI_DATOS!$A:$F,D$6,0))</f>
        <v>83.633750000000006</v>
      </c>
      <c r="E9" s="52">
        <f>IF($A$6&lt;4,VLOOKUP($A$7&amp;$A9,KPI_DATOS!$A:$F,E$6,0)/1000,VLOOKUP($A$7&amp;$A9,KPI_DATOS!$A:$F,E$6,0))</f>
        <v>82.733860000000007</v>
      </c>
      <c r="F9" s="7"/>
      <c r="G9" s="27">
        <f t="shared" ref="G9:G72" si="0">IFERROR(IF(A7=4,(E9-D9),((E9/D9-1)*100)),"-")</f>
        <v>-1.0759890594407184</v>
      </c>
      <c r="H9" s="32"/>
      <c r="I9" s="45"/>
    </row>
    <row r="10" spans="1:9" ht="25" customHeight="1" x14ac:dyDescent="0.35">
      <c r="A10" s="46" t="s">
        <v>47</v>
      </c>
      <c r="C10" s="52">
        <f>IF($A$6&lt;4,VLOOKUP($A$7&amp;$A10,KPI_DATOS!$A:$F,C$6,0)/1000,VLOOKUP($A$7&amp;$A10,KPI_DATOS!$A:$F,C$6,0))</f>
        <v>82.141229999999993</v>
      </c>
      <c r="D10" s="52">
        <f>IF($A$6&lt;4,VLOOKUP($A$7&amp;$A10,KPI_DATOS!$A:$F,D$6,0)/1000,VLOOKUP($A$7&amp;$A10,KPI_DATOS!$A:$F,D$6,0))</f>
        <v>80.154020000000003</v>
      </c>
      <c r="E10" s="52">
        <f>IF($A$6&lt;4,VLOOKUP($A$7&amp;$A10,KPI_DATOS!$A:$F,E$6,0)/1000,VLOOKUP($A$7&amp;$A10,KPI_DATOS!$A:$F,E$6,0))</f>
        <v>78.858760000000004</v>
      </c>
      <c r="F10" s="7"/>
      <c r="G10" s="27">
        <f t="shared" si="0"/>
        <v>-1.6159638655678155</v>
      </c>
      <c r="H10" s="32"/>
      <c r="I10" s="45"/>
    </row>
    <row r="11" spans="1:9" ht="25" customHeight="1" x14ac:dyDescent="0.35">
      <c r="A11" s="47" t="s">
        <v>50</v>
      </c>
      <c r="C11" s="52">
        <f>IF($A$6&lt;4,VLOOKUP($A$7&amp;$A11,KPI_DATOS!$A:$F,C$6,0)/1000,VLOOKUP($A$7&amp;$A11,KPI_DATOS!$A:$F,C$6,0))</f>
        <v>70.497609999999995</v>
      </c>
      <c r="D11" s="52">
        <f>IF($A$6&lt;4,VLOOKUP($A$7&amp;$A11,KPI_DATOS!$A:$F,D$6,0)/1000,VLOOKUP($A$7&amp;$A11,KPI_DATOS!$A:$F,D$6,0))</f>
        <v>68.976590000000002</v>
      </c>
      <c r="E11" s="52">
        <f>IF($A$6&lt;4,VLOOKUP($A$7&amp;$A11,KPI_DATOS!$A:$F,E$6,0)/1000,VLOOKUP($A$7&amp;$A11,KPI_DATOS!$A:$F,E$6,0))</f>
        <v>66.350530000000006</v>
      </c>
      <c r="F11" s="7"/>
      <c r="G11" s="27">
        <f t="shared" si="0"/>
        <v>-3.8071757388992378</v>
      </c>
      <c r="H11" s="32"/>
      <c r="I11" s="45"/>
    </row>
    <row r="12" spans="1:9" ht="25" customHeight="1" x14ac:dyDescent="0.35">
      <c r="A12" s="47" t="s">
        <v>53</v>
      </c>
      <c r="C12" s="52">
        <f>IF($A$6&lt;4,VLOOKUP($A$7&amp;$A12,KPI_DATOS!$A:$F,C$6,0)/1000,VLOOKUP($A$7&amp;$A12,KPI_DATOS!$A:$F,C$6,0))</f>
        <v>68.148229999999998</v>
      </c>
      <c r="D12" s="52">
        <f>IF($A$6&lt;4,VLOOKUP($A$7&amp;$A12,KPI_DATOS!$A:$F,D$6,0)/1000,VLOOKUP($A$7&amp;$A12,KPI_DATOS!$A:$F,D$6,0))</f>
        <v>69.146640000000005</v>
      </c>
      <c r="E12" s="52">
        <f>IF($A$6&lt;4,VLOOKUP($A$7&amp;$A12,KPI_DATOS!$A:$F,E$6,0)/1000,VLOOKUP($A$7&amp;$A12,KPI_DATOS!$A:$F,E$6,0))</f>
        <v>67.263670000000005</v>
      </c>
      <c r="F12" s="7"/>
      <c r="G12" s="27">
        <f t="shared" si="0"/>
        <v>-2.7231547331873274</v>
      </c>
      <c r="H12" s="32"/>
      <c r="I12" s="45"/>
    </row>
    <row r="13" spans="1:9" ht="25" customHeight="1" x14ac:dyDescent="0.35">
      <c r="A13" s="47" t="s">
        <v>56</v>
      </c>
      <c r="C13" s="52">
        <f>IF($A$6&lt;4,VLOOKUP($A$7&amp;$A13,KPI_DATOS!$A:$F,C$6,0)/1000,VLOOKUP($A$7&amp;$A13,KPI_DATOS!$A:$F,C$6,0))</f>
        <v>56.727580000000003</v>
      </c>
      <c r="D13" s="52">
        <f>IF($A$6&lt;4,VLOOKUP($A$7&amp;$A13,KPI_DATOS!$A:$F,D$6,0)/1000,VLOOKUP($A$7&amp;$A13,KPI_DATOS!$A:$F,D$6,0))</f>
        <v>57.351970000000001</v>
      </c>
      <c r="E13" s="52">
        <f>IF($A$6&lt;4,VLOOKUP($A$7&amp;$A13,KPI_DATOS!$A:$F,E$6,0)/1000,VLOOKUP($A$7&amp;$A13,KPI_DATOS!$A:$F,E$6,0))</f>
        <v>55.457659999999997</v>
      </c>
      <c r="F13" s="7"/>
      <c r="G13" s="27">
        <f t="shared" si="0"/>
        <v>-3.3029554172245623</v>
      </c>
      <c r="H13" s="32"/>
      <c r="I13" s="45"/>
    </row>
    <row r="14" spans="1:9" ht="25" customHeight="1" x14ac:dyDescent="0.35">
      <c r="A14" s="47" t="s">
        <v>59</v>
      </c>
      <c r="C14" s="52">
        <f>IF($A$6&lt;4,VLOOKUP($A$7&amp;$A14,KPI_DATOS!$A:$F,C$6,0)/1000,VLOOKUP($A$7&amp;$A14,KPI_DATOS!$A:$F,C$6,0))</f>
        <v>16.360379999999999</v>
      </c>
      <c r="D14" s="52">
        <f>IF($A$6&lt;4,VLOOKUP($A$7&amp;$A14,KPI_DATOS!$A:$F,D$6,0)/1000,VLOOKUP($A$7&amp;$A14,KPI_DATOS!$A:$F,D$6,0))</f>
        <v>16.908950000000001</v>
      </c>
      <c r="E14" s="52">
        <f>IF($A$6&lt;4,VLOOKUP($A$7&amp;$A14,KPI_DATOS!$A:$F,E$6,0)/1000,VLOOKUP($A$7&amp;$A14,KPI_DATOS!$A:$F,E$6,0))</f>
        <v>15.50372</v>
      </c>
      <c r="F14" s="7"/>
      <c r="G14" s="27">
        <f t="shared" si="0"/>
        <v>-8.3105692547437933</v>
      </c>
      <c r="H14" s="32"/>
      <c r="I14" s="45"/>
    </row>
    <row r="15" spans="1:9" ht="25" customHeight="1" x14ac:dyDescent="0.35">
      <c r="A15" s="47" t="s">
        <v>62</v>
      </c>
      <c r="C15" s="52">
        <f>IF($A$6&lt;4,VLOOKUP($A$7&amp;$A15,KPI_DATOS!$A:$F,C$6,0)/1000,VLOOKUP($A$7&amp;$A15,KPI_DATOS!$A:$F,C$6,0))</f>
        <v>51.262999999999998</v>
      </c>
      <c r="D15" s="52">
        <f>IF($A$6&lt;4,VLOOKUP($A$7&amp;$A15,KPI_DATOS!$A:$F,D$6,0)/1000,VLOOKUP($A$7&amp;$A15,KPI_DATOS!$A:$F,D$6,0))</f>
        <v>50.004170000000002</v>
      </c>
      <c r="E15" s="52">
        <f>IF($A$6&lt;4,VLOOKUP($A$7&amp;$A15,KPI_DATOS!$A:$F,E$6,0)/1000,VLOOKUP($A$7&amp;$A15,KPI_DATOS!$A:$F,E$6,0))</f>
        <v>48.981810000000003</v>
      </c>
      <c r="F15" s="7"/>
      <c r="G15" s="27">
        <f t="shared" si="0"/>
        <v>-2.0445494845729884</v>
      </c>
      <c r="H15" s="32"/>
      <c r="I15" s="45"/>
    </row>
    <row r="16" spans="1:9" ht="25" customHeight="1" x14ac:dyDescent="0.35">
      <c r="A16" s="46" t="s">
        <v>64</v>
      </c>
      <c r="C16" s="52">
        <f>IF($A$6&lt;4,VLOOKUP($A$7&amp;$A16,KPI_DATOS!$A:$F,C$6,0)/1000,VLOOKUP($A$7&amp;$A16,KPI_DATOS!$A:$F,C$6,0))</f>
        <v>77.234939999999995</v>
      </c>
      <c r="D16" s="52">
        <f>IF($A$6&lt;4,VLOOKUP($A$7&amp;$A16,KPI_DATOS!$A:$F,D$6,0)/1000,VLOOKUP($A$7&amp;$A16,KPI_DATOS!$A:$F,D$6,0))</f>
        <v>75.678889999999996</v>
      </c>
      <c r="E16" s="52">
        <f>IF($A$6&lt;4,VLOOKUP($A$7&amp;$A16,KPI_DATOS!$A:$F,E$6,0)/1000,VLOOKUP($A$7&amp;$A16,KPI_DATOS!$A:$F,E$6,0))</f>
        <v>75.115229999999997</v>
      </c>
      <c r="F16" s="7"/>
      <c r="G16" s="27">
        <f t="shared" si="0"/>
        <v>-0.74480479298784097</v>
      </c>
      <c r="H16" s="32"/>
      <c r="I16" s="45"/>
    </row>
    <row r="17" spans="1:8" ht="25" customHeight="1" x14ac:dyDescent="0.35">
      <c r="A17" s="47" t="s">
        <v>67</v>
      </c>
      <c r="C17" s="52">
        <f>IF($A$6&lt;4,VLOOKUP($A$7&amp;$A17,KPI_DATOS!$A:$F,C$6,0)/1000,VLOOKUP($A$7&amp;$A17,KPI_DATOS!$A:$F,C$6,0))</f>
        <v>47.654820000000001</v>
      </c>
      <c r="D17" s="52">
        <f>IF($A$6&lt;4,VLOOKUP($A$7&amp;$A17,KPI_DATOS!$A:$F,D$6,0)/1000,VLOOKUP($A$7&amp;$A17,KPI_DATOS!$A:$F,D$6,0))</f>
        <v>48.34301</v>
      </c>
      <c r="E17" s="52">
        <f>IF($A$6&lt;4,VLOOKUP($A$7&amp;$A17,KPI_DATOS!$A:$F,E$6,0)/1000,VLOOKUP($A$7&amp;$A17,KPI_DATOS!$A:$F,E$6,0))</f>
        <v>47.351349999999996</v>
      </c>
      <c r="F17" s="7"/>
      <c r="G17" s="27">
        <f t="shared" si="0"/>
        <v>-2.0512996604886702</v>
      </c>
      <c r="H17" s="32"/>
    </row>
    <row r="18" spans="1:8" ht="25" customHeight="1" x14ac:dyDescent="0.35">
      <c r="A18" s="48" t="s">
        <v>70</v>
      </c>
      <c r="C18" s="52">
        <f>IF($A$6&lt;4,VLOOKUP($A$7&amp;$A18,KPI_DATOS!$A:$F,C$6,0)/1000,VLOOKUP($A$7&amp;$A18,KPI_DATOS!$A:$F,C$6,0))</f>
        <v>43.096240000000002</v>
      </c>
      <c r="D18" s="52">
        <f>IF($A$6&lt;4,VLOOKUP($A$7&amp;$A18,KPI_DATOS!$A:$F,D$6,0)/1000,VLOOKUP($A$7&amp;$A18,KPI_DATOS!$A:$F,D$6,0))</f>
        <v>43.815779999999997</v>
      </c>
      <c r="E18" s="52">
        <f>IF($A$6&lt;4,VLOOKUP($A$7&amp;$A18,KPI_DATOS!$A:$F,E$6,0)/1000,VLOOKUP($A$7&amp;$A18,KPI_DATOS!$A:$F,E$6,0))</f>
        <v>42.837069999999997</v>
      </c>
      <c r="F18" s="7"/>
      <c r="G18" s="27">
        <f t="shared" si="0"/>
        <v>-2.2336929754531387</v>
      </c>
      <c r="H18" s="32"/>
    </row>
    <row r="19" spans="1:8" ht="25" customHeight="1" x14ac:dyDescent="0.35">
      <c r="A19" s="48" t="s">
        <v>71</v>
      </c>
      <c r="C19" s="52">
        <f>IF($A$6&lt;4,VLOOKUP($A$7&amp;$A19,KPI_DATOS!$A:$F,C$6,0)/1000,VLOOKUP($A$7&amp;$A19,KPI_DATOS!$A:$F,C$6,0))</f>
        <v>20.328209999999999</v>
      </c>
      <c r="D19" s="52">
        <f>IF($A$6&lt;4,VLOOKUP($A$7&amp;$A19,KPI_DATOS!$A:$F,D$6,0)/1000,VLOOKUP($A$7&amp;$A19,KPI_DATOS!$A:$F,D$6,0))</f>
        <v>22.240410000000001</v>
      </c>
      <c r="E19" s="52">
        <f>IF($A$6&lt;4,VLOOKUP($A$7&amp;$A19,KPI_DATOS!$A:$F,E$6,0)/1000,VLOOKUP($A$7&amp;$A19,KPI_DATOS!$A:$F,E$6,0))</f>
        <v>19.636109999999999</v>
      </c>
      <c r="F19" s="7"/>
      <c r="G19" s="27">
        <f t="shared" si="0"/>
        <v>-11.709766141901168</v>
      </c>
      <c r="H19" s="32"/>
    </row>
    <row r="20" spans="1:8" ht="25" customHeight="1" x14ac:dyDescent="0.35">
      <c r="A20" s="47" t="s">
        <v>72</v>
      </c>
      <c r="C20" s="52">
        <f>IF($A$6&lt;4,VLOOKUP($A$7&amp;$A20,KPI_DATOS!$A:$F,C$6,0)/1000,VLOOKUP($A$7&amp;$A20,KPI_DATOS!$A:$F,C$6,0))</f>
        <v>3.7173289999999999</v>
      </c>
      <c r="D20" s="52">
        <f>IF($A$6&lt;4,VLOOKUP($A$7&amp;$A20,KPI_DATOS!$A:$F,D$6,0)/1000,VLOOKUP($A$7&amp;$A20,KPI_DATOS!$A:$F,D$6,0))</f>
        <v>4.8407830000000001</v>
      </c>
      <c r="E20" s="52">
        <f>IF($A$6&lt;4,VLOOKUP($A$7&amp;$A20,KPI_DATOS!$A:$F,E$6,0)/1000,VLOOKUP($A$7&amp;$A20,KPI_DATOS!$A:$F,E$6,0))</f>
        <v>3.9106200000000002</v>
      </c>
      <c r="F20" s="7"/>
      <c r="G20" s="27">
        <f t="shared" si="0"/>
        <v>-19.215135237419233</v>
      </c>
      <c r="H20" s="32"/>
    </row>
    <row r="21" spans="1:8" ht="25" customHeight="1" x14ac:dyDescent="0.35">
      <c r="A21" s="47" t="s">
        <v>73</v>
      </c>
      <c r="C21" s="52">
        <f>IF($A$6&lt;4,VLOOKUP($A$7&amp;$A21,KPI_DATOS!$A:$F,C$6,0)/1000,VLOOKUP($A$7&amp;$A21,KPI_DATOS!$A:$F,C$6,0))</f>
        <v>15.564360000000001</v>
      </c>
      <c r="D21" s="52">
        <f>IF($A$6&lt;4,VLOOKUP($A$7&amp;$A21,KPI_DATOS!$A:$F,D$6,0)/1000,VLOOKUP($A$7&amp;$A21,KPI_DATOS!$A:$F,D$6,0))</f>
        <v>14.654629999999999</v>
      </c>
      <c r="E21" s="52">
        <f>IF($A$6&lt;4,VLOOKUP($A$7&amp;$A21,KPI_DATOS!$A:$F,E$6,0)/1000,VLOOKUP($A$7&amp;$A21,KPI_DATOS!$A:$F,E$6,0))</f>
        <v>16.473469999999999</v>
      </c>
      <c r="F21" s="7"/>
      <c r="G21" s="27">
        <f t="shared" si="0"/>
        <v>12.411367601911483</v>
      </c>
      <c r="H21" s="32"/>
    </row>
    <row r="22" spans="1:8" ht="25" customHeight="1" x14ac:dyDescent="0.35">
      <c r="A22" s="47" t="s">
        <v>74</v>
      </c>
      <c r="C22" s="52">
        <f>IF($A$6&lt;4,VLOOKUP($A$7&amp;$A22,KPI_DATOS!$A:$F,C$6,0)/1000,VLOOKUP($A$7&amp;$A22,KPI_DATOS!$A:$F,C$6,0))</f>
        <v>5.6568969999999998</v>
      </c>
      <c r="D22" s="52">
        <f>IF($A$6&lt;4,VLOOKUP($A$7&amp;$A22,KPI_DATOS!$A:$F,D$6,0)/1000,VLOOKUP($A$7&amp;$A22,KPI_DATOS!$A:$F,D$6,0))</f>
        <v>4.5545640000000001</v>
      </c>
      <c r="E22" s="52">
        <f>IF($A$6&lt;4,VLOOKUP($A$7&amp;$A22,KPI_DATOS!$A:$F,E$6,0)/1000,VLOOKUP($A$7&amp;$A22,KPI_DATOS!$A:$F,E$6,0))</f>
        <v>4.0908519999999999</v>
      </c>
      <c r="F22" s="7"/>
      <c r="G22" s="27">
        <f t="shared" si="0"/>
        <v>-10.181259940578292</v>
      </c>
      <c r="H22" s="32"/>
    </row>
    <row r="23" spans="1:8" ht="25" customHeight="1" x14ac:dyDescent="0.35">
      <c r="A23" s="47" t="s">
        <v>75</v>
      </c>
      <c r="C23" s="52">
        <f>IF($A$6&lt;4,VLOOKUP($A$7&amp;$A23,KPI_DATOS!$A:$F,C$6,0)/1000,VLOOKUP($A$7&amp;$A23,KPI_DATOS!$A:$F,C$6,0))</f>
        <v>72.208349999999996</v>
      </c>
      <c r="D23" s="52">
        <f>IF($A$6&lt;4,VLOOKUP($A$7&amp;$A23,KPI_DATOS!$A:$F,D$6,0)/1000,VLOOKUP($A$7&amp;$A23,KPI_DATOS!$A:$F,D$6,0))</f>
        <v>70.377529999999993</v>
      </c>
      <c r="E23" s="52">
        <f>IF($A$6&lt;4,VLOOKUP($A$7&amp;$A23,KPI_DATOS!$A:$F,E$6,0)/1000,VLOOKUP($A$7&amp;$A23,KPI_DATOS!$A:$F,E$6,0))</f>
        <v>69.498810000000006</v>
      </c>
      <c r="F23" s="7"/>
      <c r="G23" s="27">
        <f t="shared" si="0"/>
        <v>-1.2485803352291325</v>
      </c>
      <c r="H23" s="32"/>
    </row>
    <row r="24" spans="1:8" ht="25" customHeight="1" x14ac:dyDescent="0.35">
      <c r="A24" s="44" t="s">
        <v>76</v>
      </c>
      <c r="C24" s="52">
        <f>IF($A$6&lt;4,VLOOKUP($A$7&amp;$A24,KPI_DATOS!$A:$F,C$6,0)/1000,VLOOKUP($A$7&amp;$A24,KPI_DATOS!$A:$F,C$6,0))</f>
        <v>68.240809999999996</v>
      </c>
      <c r="D24" s="52">
        <f>IF($A$6&lt;4,VLOOKUP($A$7&amp;$A24,KPI_DATOS!$A:$F,D$6,0)/1000,VLOOKUP($A$7&amp;$A24,KPI_DATOS!$A:$F,D$6,0))</f>
        <v>65.778239999999997</v>
      </c>
      <c r="E24" s="52">
        <f>IF($A$6&lt;4,VLOOKUP($A$7&amp;$A24,KPI_DATOS!$A:$F,E$6,0)/1000,VLOOKUP($A$7&amp;$A24,KPI_DATOS!$A:$F,E$6,0))</f>
        <v>63.800339999999998</v>
      </c>
      <c r="F24" s="7"/>
      <c r="G24" s="27">
        <f t="shared" si="0"/>
        <v>-3.0069214378493525</v>
      </c>
      <c r="H24" s="32"/>
    </row>
    <row r="25" spans="1:8" ht="25" customHeight="1" x14ac:dyDescent="0.35">
      <c r="A25" s="46" t="s">
        <v>77</v>
      </c>
      <c r="C25" s="52">
        <f>IF($A$6&lt;4,VLOOKUP($A$7&amp;$A25,KPI_DATOS!$A:$F,C$6,0)/1000,VLOOKUP($A$7&amp;$A25,KPI_DATOS!$A:$F,C$6,0))</f>
        <v>61.691189999999999</v>
      </c>
      <c r="D25" s="52">
        <f>IF($A$6&lt;4,VLOOKUP($A$7&amp;$A25,KPI_DATOS!$A:$F,D$6,0)/1000,VLOOKUP($A$7&amp;$A25,KPI_DATOS!$A:$F,D$6,0))</f>
        <v>60.458849999999998</v>
      </c>
      <c r="E25" s="52">
        <f>IF($A$6&lt;4,VLOOKUP($A$7&amp;$A25,KPI_DATOS!$A:$F,E$6,0)/1000,VLOOKUP($A$7&amp;$A25,KPI_DATOS!$A:$F,E$6,0))</f>
        <v>57.854520000000001</v>
      </c>
      <c r="F25" s="7"/>
      <c r="G25" s="27">
        <f t="shared" si="0"/>
        <v>-4.3076075711000144</v>
      </c>
      <c r="H25" s="32"/>
    </row>
    <row r="26" spans="1:8" ht="25" customHeight="1" x14ac:dyDescent="0.35">
      <c r="A26" s="47" t="s">
        <v>78</v>
      </c>
      <c r="C26" s="52">
        <f>IF($A$6&lt;4,VLOOKUP($A$7&amp;$A26,KPI_DATOS!$A:$F,C$6,0)/1000,VLOOKUP($A$7&amp;$A26,KPI_DATOS!$A:$F,C$6,0))</f>
        <v>13.010450000000001</v>
      </c>
      <c r="D26" s="52">
        <f>IF($A$6&lt;4,VLOOKUP($A$7&amp;$A26,KPI_DATOS!$A:$F,D$6,0)/1000,VLOOKUP($A$7&amp;$A26,KPI_DATOS!$A:$F,D$6,0))</f>
        <v>12.26975</v>
      </c>
      <c r="E26" s="52">
        <f>IF($A$6&lt;4,VLOOKUP($A$7&amp;$A26,KPI_DATOS!$A:$F,E$6,0)/1000,VLOOKUP($A$7&amp;$A26,KPI_DATOS!$A:$F,E$6,0))</f>
        <v>12.748150000000001</v>
      </c>
      <c r="F26" s="7"/>
      <c r="G26" s="27">
        <f t="shared" si="0"/>
        <v>3.8990199474316922</v>
      </c>
      <c r="H26" s="32"/>
    </row>
    <row r="27" spans="1:8" ht="25" customHeight="1" x14ac:dyDescent="0.35">
      <c r="A27" s="47" t="s">
        <v>79</v>
      </c>
      <c r="C27" s="52">
        <f>IF($A$6&lt;4,VLOOKUP($A$7&amp;$A27,KPI_DATOS!$A:$F,C$6,0)/1000,VLOOKUP($A$7&amp;$A27,KPI_DATOS!$A:$F,C$6,0))</f>
        <v>12.534520000000001</v>
      </c>
      <c r="D27" s="52">
        <f>IF($A$6&lt;4,VLOOKUP($A$7&amp;$A27,KPI_DATOS!$A:$F,D$6,0)/1000,VLOOKUP($A$7&amp;$A27,KPI_DATOS!$A:$F,D$6,0))</f>
        <v>12.25407</v>
      </c>
      <c r="E27" s="52">
        <f>IF($A$6&lt;4,VLOOKUP($A$7&amp;$A27,KPI_DATOS!$A:$F,E$6,0)/1000,VLOOKUP($A$7&amp;$A27,KPI_DATOS!$A:$F,E$6,0))</f>
        <v>12.46457</v>
      </c>
      <c r="F27" s="7"/>
      <c r="G27" s="27">
        <f t="shared" si="0"/>
        <v>1.7177966177767789</v>
      </c>
      <c r="H27" s="32"/>
    </row>
    <row r="28" spans="1:8" ht="25" customHeight="1" x14ac:dyDescent="0.35">
      <c r="A28" s="47" t="s">
        <v>80</v>
      </c>
      <c r="C28" s="52">
        <f>IF($A$6&lt;4,VLOOKUP($A$7&amp;$A28,KPI_DATOS!$A:$F,C$6,0)/1000,VLOOKUP($A$7&amp;$A28,KPI_DATOS!$A:$F,C$6,0))</f>
        <v>12.54851</v>
      </c>
      <c r="D28" s="52">
        <f>IF($A$6&lt;4,VLOOKUP($A$7&amp;$A28,KPI_DATOS!$A:$F,D$6,0)/1000,VLOOKUP($A$7&amp;$A28,KPI_DATOS!$A:$F,D$6,0))</f>
        <v>12.32597</v>
      </c>
      <c r="E28" s="52">
        <f>IF($A$6&lt;4,VLOOKUP($A$7&amp;$A28,KPI_DATOS!$A:$F,E$6,0)/1000,VLOOKUP($A$7&amp;$A28,KPI_DATOS!$A:$F,E$6,0))</f>
        <v>12.53548</v>
      </c>
      <c r="F28" s="7"/>
      <c r="G28" s="27">
        <f t="shared" si="0"/>
        <v>1.6997445231490937</v>
      </c>
      <c r="H28" s="32"/>
    </row>
    <row r="29" spans="1:8" ht="25" customHeight="1" x14ac:dyDescent="0.35">
      <c r="A29" s="47" t="s">
        <v>81</v>
      </c>
      <c r="C29" s="52">
        <f>IF($A$6&lt;4,VLOOKUP($A$7&amp;$A29,KPI_DATOS!$A:$F,C$6,0)/1000,VLOOKUP($A$7&amp;$A29,KPI_DATOS!$A:$F,C$6,0))</f>
        <v>6.2585369999999996</v>
      </c>
      <c r="D29" s="52">
        <f>IF($A$6&lt;4,VLOOKUP($A$7&amp;$A29,KPI_DATOS!$A:$F,D$6,0)/1000,VLOOKUP($A$7&amp;$A29,KPI_DATOS!$A:$F,D$6,0))</f>
        <v>5.5131069999999998</v>
      </c>
      <c r="E29" s="52">
        <f>IF($A$6&lt;4,VLOOKUP($A$7&amp;$A29,KPI_DATOS!$A:$F,E$6,0)/1000,VLOOKUP($A$7&amp;$A29,KPI_DATOS!$A:$F,E$6,0))</f>
        <v>4.089385</v>
      </c>
      <c r="F29" s="7"/>
      <c r="G29" s="27">
        <f t="shared" si="0"/>
        <v>-25.824312860243769</v>
      </c>
      <c r="H29" s="32"/>
    </row>
    <row r="30" spans="1:8" ht="25" customHeight="1" x14ac:dyDescent="0.35">
      <c r="A30" s="47" t="s">
        <v>82</v>
      </c>
      <c r="C30" s="52">
        <f>IF($A$6&lt;4,VLOOKUP($A$7&amp;$A30,KPI_DATOS!$A:$F,C$6,0)/1000,VLOOKUP($A$7&amp;$A30,KPI_DATOS!$A:$F,C$6,0))</f>
        <v>6.4524619999999997</v>
      </c>
      <c r="D30" s="52">
        <f>IF($A$6&lt;4,VLOOKUP($A$7&amp;$A30,KPI_DATOS!$A:$F,D$6,0)/1000,VLOOKUP($A$7&amp;$A30,KPI_DATOS!$A:$F,D$6,0))</f>
        <v>6.1553129999999996</v>
      </c>
      <c r="E30" s="52">
        <f>IF($A$6&lt;4,VLOOKUP($A$7&amp;$A30,KPI_DATOS!$A:$F,E$6,0)/1000,VLOOKUP($A$7&amp;$A30,KPI_DATOS!$A:$F,E$6,0))</f>
        <v>4.5925630000000002</v>
      </c>
      <c r="F30" s="7"/>
      <c r="G30" s="27">
        <f t="shared" si="0"/>
        <v>-25.388635801298808</v>
      </c>
      <c r="H30" s="32"/>
    </row>
    <row r="31" spans="1:8" ht="25" customHeight="1" x14ac:dyDescent="0.35">
      <c r="A31" s="47" t="s">
        <v>83</v>
      </c>
      <c r="C31" s="52">
        <f>IF($A$6&lt;4,VLOOKUP($A$7&amp;$A31,KPI_DATOS!$A:$F,C$6,0)/1000,VLOOKUP($A$7&amp;$A31,KPI_DATOS!$A:$F,C$6,0))</f>
        <v>22.83175</v>
      </c>
      <c r="D31" s="52">
        <f>IF($A$6&lt;4,VLOOKUP($A$7&amp;$A31,KPI_DATOS!$A:$F,D$6,0)/1000,VLOOKUP($A$7&amp;$A31,KPI_DATOS!$A:$F,D$6,0))</f>
        <v>23.452069999999999</v>
      </c>
      <c r="E31" s="52">
        <f>IF($A$6&lt;4,VLOOKUP($A$7&amp;$A31,KPI_DATOS!$A:$F,E$6,0)/1000,VLOOKUP($A$7&amp;$A31,KPI_DATOS!$A:$F,E$6,0))</f>
        <v>22.86674</v>
      </c>
      <c r="F31" s="7"/>
      <c r="G31" s="27">
        <f t="shared" si="0"/>
        <v>-2.4958564425229812</v>
      </c>
      <c r="H31" s="32"/>
    </row>
    <row r="32" spans="1:8" ht="25" customHeight="1" x14ac:dyDescent="0.35">
      <c r="A32" s="47" t="s">
        <v>84</v>
      </c>
      <c r="C32" s="52">
        <f>IF($A$6&lt;4,VLOOKUP($A$7&amp;$A32,KPI_DATOS!$A:$F,C$6,0)/1000,VLOOKUP($A$7&amp;$A32,KPI_DATOS!$A:$F,C$6,0))</f>
        <v>15.596159999999999</v>
      </c>
      <c r="D32" s="52">
        <f>IF($A$6&lt;4,VLOOKUP($A$7&amp;$A32,KPI_DATOS!$A:$F,D$6,0)/1000,VLOOKUP($A$7&amp;$A32,KPI_DATOS!$A:$F,D$6,0))</f>
        <v>17.519590000000001</v>
      </c>
      <c r="E32" s="52">
        <f>IF($A$6&lt;4,VLOOKUP($A$7&amp;$A32,KPI_DATOS!$A:$F,E$6,0)/1000,VLOOKUP($A$7&amp;$A32,KPI_DATOS!$A:$F,E$6,0))</f>
        <v>16.249220000000001</v>
      </c>
      <c r="F32" s="7"/>
      <c r="G32" s="27">
        <f t="shared" si="0"/>
        <v>-7.2511400095550123</v>
      </c>
      <c r="H32" s="32"/>
    </row>
    <row r="33" spans="1:8" ht="25" customHeight="1" x14ac:dyDescent="0.35">
      <c r="A33" s="47" t="s">
        <v>85</v>
      </c>
      <c r="C33" s="52">
        <f>IF($A$6&lt;4,VLOOKUP($A$7&amp;$A33,KPI_DATOS!$A:$F,C$6,0)/1000,VLOOKUP($A$7&amp;$A33,KPI_DATOS!$A:$F,C$6,0))</f>
        <v>57.498890000000003</v>
      </c>
      <c r="D33" s="52">
        <f>IF($A$6&lt;4,VLOOKUP($A$7&amp;$A33,KPI_DATOS!$A:$F,D$6,0)/1000,VLOOKUP($A$7&amp;$A33,KPI_DATOS!$A:$F,D$6,0))</f>
        <v>56.953670000000002</v>
      </c>
      <c r="E33" s="52">
        <f>IF($A$6&lt;4,VLOOKUP($A$7&amp;$A33,KPI_DATOS!$A:$F,E$6,0)/1000,VLOOKUP($A$7&amp;$A33,KPI_DATOS!$A:$F,E$6,0))</f>
        <v>53.12574</v>
      </c>
      <c r="F33" s="7"/>
      <c r="G33" s="27">
        <f t="shared" si="0"/>
        <v>-6.7211296480103933</v>
      </c>
      <c r="H33" s="32"/>
    </row>
    <row r="34" spans="1:8" ht="25" customHeight="1" x14ac:dyDescent="0.35">
      <c r="A34" s="46" t="s">
        <v>86</v>
      </c>
      <c r="C34" s="52">
        <f>IF($A$6&lt;4,VLOOKUP($A$7&amp;$A34,KPI_DATOS!$A:$F,C$6,0)/1000,VLOOKUP($A$7&amp;$A34,KPI_DATOS!$A:$F,C$6,0))</f>
        <v>54.963290000000001</v>
      </c>
      <c r="D34" s="52">
        <f>IF($A$6&lt;4,VLOOKUP($A$7&amp;$A34,KPI_DATOS!$A:$F,D$6,0)/1000,VLOOKUP($A$7&amp;$A34,KPI_DATOS!$A:$F,D$6,0))</f>
        <v>53.446910000000003</v>
      </c>
      <c r="E34" s="52">
        <f>IF($A$6&lt;4,VLOOKUP($A$7&amp;$A34,KPI_DATOS!$A:$F,E$6,0)/1000,VLOOKUP($A$7&amp;$A34,KPI_DATOS!$A:$F,E$6,0))</f>
        <v>51.081420000000001</v>
      </c>
      <c r="F34" s="7"/>
      <c r="G34" s="27">
        <f t="shared" si="0"/>
        <v>-4.4258685862288427</v>
      </c>
      <c r="H34" s="32"/>
    </row>
    <row r="35" spans="1:8" ht="25" customHeight="1" x14ac:dyDescent="0.35">
      <c r="A35" s="47" t="s">
        <v>87</v>
      </c>
      <c r="C35" s="52">
        <f>IF($A$6&lt;4,VLOOKUP($A$7&amp;$A35,KPI_DATOS!$A:$F,C$6,0)/1000,VLOOKUP($A$7&amp;$A35,KPI_DATOS!$A:$F,C$6,0))</f>
        <v>42.996270000000003</v>
      </c>
      <c r="D35" s="52">
        <f>IF($A$6&lt;4,VLOOKUP($A$7&amp;$A35,KPI_DATOS!$A:$F,D$6,0)/1000,VLOOKUP($A$7&amp;$A35,KPI_DATOS!$A:$F,D$6,0))</f>
        <v>43.585270000000001</v>
      </c>
      <c r="E35" s="52">
        <f>IF($A$6&lt;4,VLOOKUP($A$7&amp;$A35,KPI_DATOS!$A:$F,E$6,0)/1000,VLOOKUP($A$7&amp;$A35,KPI_DATOS!$A:$F,E$6,0))</f>
        <v>40.873869999999997</v>
      </c>
      <c r="F35" s="7"/>
      <c r="G35" s="27">
        <f t="shared" si="0"/>
        <v>-6.2209090364703563</v>
      </c>
      <c r="H35" s="32"/>
    </row>
    <row r="36" spans="1:8" ht="25" customHeight="1" x14ac:dyDescent="0.35">
      <c r="A36" s="47" t="s">
        <v>88</v>
      </c>
      <c r="C36" s="52">
        <f>IF($A$6&lt;4,VLOOKUP($A$7&amp;$A36,KPI_DATOS!$A:$F,C$6,0)/1000,VLOOKUP($A$7&amp;$A36,KPI_DATOS!$A:$F,C$6,0))</f>
        <v>35.66865</v>
      </c>
      <c r="D36" s="52">
        <f>IF($A$6&lt;4,VLOOKUP($A$7&amp;$A36,KPI_DATOS!$A:$F,D$6,0)/1000,VLOOKUP($A$7&amp;$A36,KPI_DATOS!$A:$F,D$6,0))</f>
        <v>33.229790000000001</v>
      </c>
      <c r="E36" s="52">
        <f>IF($A$6&lt;4,VLOOKUP($A$7&amp;$A36,KPI_DATOS!$A:$F,E$6,0)/1000,VLOOKUP($A$7&amp;$A36,KPI_DATOS!$A:$F,E$6,0))</f>
        <v>32.727049999999998</v>
      </c>
      <c r="F36" s="7"/>
      <c r="G36" s="27">
        <f t="shared" si="0"/>
        <v>-1.5129195820978825</v>
      </c>
      <c r="H36" s="32"/>
    </row>
    <row r="37" spans="1:8" ht="25" customHeight="1" x14ac:dyDescent="0.35">
      <c r="A37" s="47" t="s">
        <v>89</v>
      </c>
      <c r="C37" s="52">
        <f>IF($A$6&lt;4,VLOOKUP($A$7&amp;$A37,KPI_DATOS!$A:$F,C$6,0)/1000,VLOOKUP($A$7&amp;$A37,KPI_DATOS!$A:$F,C$6,0))</f>
        <v>38.503880000000002</v>
      </c>
      <c r="D37" s="52">
        <f>IF($A$6&lt;4,VLOOKUP($A$7&amp;$A37,KPI_DATOS!$A:$F,D$6,0)/1000,VLOOKUP($A$7&amp;$A37,KPI_DATOS!$A:$F,D$6,0))</f>
        <v>37.12462</v>
      </c>
      <c r="E37" s="52">
        <f>IF($A$6&lt;4,VLOOKUP($A$7&amp;$A37,KPI_DATOS!$A:$F,E$6,0)/1000,VLOOKUP($A$7&amp;$A37,KPI_DATOS!$A:$F,E$6,0))</f>
        <v>35.555929999999996</v>
      </c>
      <c r="F37" s="7"/>
      <c r="G37" s="27">
        <f t="shared" si="0"/>
        <v>-4.2254708600384383</v>
      </c>
      <c r="H37" s="32"/>
    </row>
    <row r="38" spans="1:8" ht="25" customHeight="1" x14ac:dyDescent="0.35">
      <c r="A38" s="47" t="s">
        <v>90</v>
      </c>
      <c r="C38" s="52">
        <f>IF($A$6&lt;4,VLOOKUP($A$7&amp;$A38,KPI_DATOS!$A:$F,C$6,0)/1000,VLOOKUP($A$7&amp;$A38,KPI_DATOS!$A:$F,C$6,0))</f>
        <v>40.304229999999997</v>
      </c>
      <c r="D38" s="52">
        <f>IF($A$6&lt;4,VLOOKUP($A$7&amp;$A38,KPI_DATOS!$A:$F,D$6,0)/1000,VLOOKUP($A$7&amp;$A38,KPI_DATOS!$A:$F,D$6,0))</f>
        <v>37.718380000000003</v>
      </c>
      <c r="E38" s="52">
        <f>IF($A$6&lt;4,VLOOKUP($A$7&amp;$A38,KPI_DATOS!$A:$F,E$6,0)/1000,VLOOKUP($A$7&amp;$A38,KPI_DATOS!$A:$F,E$6,0))</f>
        <v>38.328229999999998</v>
      </c>
      <c r="F38" s="7"/>
      <c r="G38" s="27">
        <f t="shared" si="0"/>
        <v>1.6168509888282445</v>
      </c>
      <c r="H38" s="32"/>
    </row>
    <row r="39" spans="1:8" ht="25" customHeight="1" x14ac:dyDescent="0.35">
      <c r="A39" s="44" t="s">
        <v>91</v>
      </c>
      <c r="C39" s="52">
        <f>IF($A$6&lt;4,VLOOKUP($A$7&amp;$A39,KPI_DATOS!$A:$F,C$6,0)/1000,VLOOKUP($A$7&amp;$A39,KPI_DATOS!$A:$F,C$6,0))</f>
        <v>81.366640000000004</v>
      </c>
      <c r="D39" s="52">
        <f>IF($A$6&lt;4,VLOOKUP($A$7&amp;$A39,KPI_DATOS!$A:$F,D$6,0)/1000,VLOOKUP($A$7&amp;$A39,KPI_DATOS!$A:$F,D$6,0))</f>
        <v>79.839309999999998</v>
      </c>
      <c r="E39" s="52">
        <f>IF($A$6&lt;4,VLOOKUP($A$7&amp;$A39,KPI_DATOS!$A:$F,E$6,0)/1000,VLOOKUP($A$7&amp;$A39,KPI_DATOS!$A:$F,E$6,0))</f>
        <v>78.486059999999995</v>
      </c>
      <c r="F39" s="7"/>
      <c r="G39" s="27">
        <f t="shared" si="0"/>
        <v>-1.6949670531972272</v>
      </c>
      <c r="H39" s="32"/>
    </row>
    <row r="40" spans="1:8" ht="25" customHeight="1" x14ac:dyDescent="0.35">
      <c r="A40" s="49" t="s">
        <v>92</v>
      </c>
      <c r="C40" s="52">
        <f>IF($A$6&lt;4,VLOOKUP($A$7&amp;$A40,KPI_DATOS!$A:$F,C$6,0)/1000,VLOOKUP($A$7&amp;$A40,KPI_DATOS!$A:$F,C$6,0))</f>
        <v>13.215070000000001</v>
      </c>
      <c r="D40" s="52">
        <f>IF($A$6&lt;4,VLOOKUP($A$7&amp;$A40,KPI_DATOS!$A:$F,D$6,0)/1000,VLOOKUP($A$7&amp;$A40,KPI_DATOS!$A:$F,D$6,0))</f>
        <v>13.42948</v>
      </c>
      <c r="E40" s="52">
        <f>IF($A$6&lt;4,VLOOKUP($A$7&amp;$A40,KPI_DATOS!$A:$F,E$6,0)/1000,VLOOKUP($A$7&amp;$A40,KPI_DATOS!$A:$F,E$6,0))</f>
        <v>11.748799999999999</v>
      </c>
      <c r="F40" s="7"/>
      <c r="G40" s="27">
        <f t="shared" si="0"/>
        <v>-12.514855377870182</v>
      </c>
      <c r="H40" s="32"/>
    </row>
    <row r="41" spans="1:8" ht="25" customHeight="1" x14ac:dyDescent="0.35">
      <c r="A41" s="49" t="s">
        <v>93</v>
      </c>
      <c r="C41" s="52">
        <f>IF($A$6&lt;4,VLOOKUP($A$7&amp;$A41,KPI_DATOS!$A:$F,C$6,0)/1000,VLOOKUP($A$7&amp;$A41,KPI_DATOS!$A:$F,C$6,0))</f>
        <v>50.324869999999997</v>
      </c>
      <c r="D41" s="52">
        <f>IF($A$6&lt;4,VLOOKUP($A$7&amp;$A41,KPI_DATOS!$A:$F,D$6,0)/1000,VLOOKUP($A$7&amp;$A41,KPI_DATOS!$A:$F,D$6,0))</f>
        <v>48.366669999999999</v>
      </c>
      <c r="E41" s="52">
        <f>IF($A$6&lt;4,VLOOKUP($A$7&amp;$A41,KPI_DATOS!$A:$F,E$6,0)/1000,VLOOKUP($A$7&amp;$A41,KPI_DATOS!$A:$F,E$6,0))</f>
        <v>49.514899999999997</v>
      </c>
      <c r="F41" s="7"/>
      <c r="G41" s="27">
        <f t="shared" si="0"/>
        <v>2.3740108632659629</v>
      </c>
      <c r="H41" s="32"/>
    </row>
    <row r="42" spans="1:8" ht="25" customHeight="1" x14ac:dyDescent="0.35">
      <c r="A42" s="49" t="s">
        <v>94</v>
      </c>
      <c r="C42" s="52">
        <f>IF($A$6&lt;4,VLOOKUP($A$7&amp;$A42,KPI_DATOS!$A:$F,C$6,0)/1000,VLOOKUP($A$7&amp;$A42,KPI_DATOS!$A:$F,C$6,0))</f>
        <v>11.5001</v>
      </c>
      <c r="D42" s="52">
        <f>IF($A$6&lt;4,VLOOKUP($A$7&amp;$A42,KPI_DATOS!$A:$F,D$6,0)/1000,VLOOKUP($A$7&amp;$A42,KPI_DATOS!$A:$F,D$6,0))</f>
        <v>11.391030000000001</v>
      </c>
      <c r="E42" s="52">
        <f>IF($A$6&lt;4,VLOOKUP($A$7&amp;$A42,KPI_DATOS!$A:$F,E$6,0)/1000,VLOOKUP($A$7&amp;$A42,KPI_DATOS!$A:$F,E$6,0))</f>
        <v>12.64193</v>
      </c>
      <c r="F42" s="7"/>
      <c r="G42" s="27">
        <f t="shared" si="0"/>
        <v>10.981447682957546</v>
      </c>
      <c r="H42" s="32"/>
    </row>
    <row r="43" spans="1:8" ht="25" customHeight="1" x14ac:dyDescent="0.35">
      <c r="A43" s="49" t="s">
        <v>95</v>
      </c>
      <c r="C43" s="52">
        <f>IF($A$6&lt;4,VLOOKUP($A$7&amp;$A43,KPI_DATOS!$A:$F,C$6,0)/1000,VLOOKUP($A$7&amp;$A43,KPI_DATOS!$A:$F,C$6,0))</f>
        <v>78.324219999999997</v>
      </c>
      <c r="D43" s="52">
        <f>IF($A$6&lt;4,VLOOKUP($A$7&amp;$A43,KPI_DATOS!$A:$F,D$6,0)/1000,VLOOKUP($A$7&amp;$A43,KPI_DATOS!$A:$F,D$6,0))</f>
        <v>75.948769999999996</v>
      </c>
      <c r="E43" s="52">
        <f>IF($A$6&lt;4,VLOOKUP($A$7&amp;$A43,KPI_DATOS!$A:$F,E$6,0)/1000,VLOOKUP($A$7&amp;$A43,KPI_DATOS!$A:$F,E$6,0))</f>
        <v>74.365459999999999</v>
      </c>
      <c r="F43" s="7"/>
      <c r="G43" s="27">
        <f t="shared" si="0"/>
        <v>-2.0847078892785142</v>
      </c>
      <c r="H43" s="32"/>
    </row>
    <row r="44" spans="1:8" ht="25" customHeight="1" x14ac:dyDescent="0.35">
      <c r="A44" s="44" t="s">
        <v>96</v>
      </c>
      <c r="C44" s="52">
        <f>IF($A$6&lt;4,VLOOKUP($A$7&amp;$A44,KPI_DATOS!$A:$F,C$6,0)/1000,VLOOKUP($A$7&amp;$A44,KPI_DATOS!$A:$F,C$6,0))</f>
        <v>30.320319999999999</v>
      </c>
      <c r="D44" s="52">
        <f>IF($A$6&lt;4,VLOOKUP($A$7&amp;$A44,KPI_DATOS!$A:$F,D$6,0)/1000,VLOOKUP($A$7&amp;$A44,KPI_DATOS!$A:$F,D$6,0))</f>
        <v>30.86421</v>
      </c>
      <c r="E44" s="52">
        <f>IF($A$6&lt;4,VLOOKUP($A$7&amp;$A44,KPI_DATOS!$A:$F,E$6,0)/1000,VLOOKUP($A$7&amp;$A44,KPI_DATOS!$A:$F,E$6,0))</f>
        <v>29.244820000000001</v>
      </c>
      <c r="F44" s="7"/>
      <c r="G44" s="27">
        <f t="shared" si="0"/>
        <v>-5.2468214802841135</v>
      </c>
      <c r="H44" s="32"/>
    </row>
    <row r="45" spans="1:8" ht="25" customHeight="1" x14ac:dyDescent="0.35">
      <c r="A45" s="46" t="s">
        <v>97</v>
      </c>
      <c r="C45" s="52">
        <f>IF($A$6&lt;4,VLOOKUP($A$7&amp;$A45,KPI_DATOS!$A:$F,C$6,0)/1000,VLOOKUP($A$7&amp;$A45,KPI_DATOS!$A:$F,C$6,0))</f>
        <v>24.84948</v>
      </c>
      <c r="D45" s="52">
        <f>IF($A$6&lt;4,VLOOKUP($A$7&amp;$A45,KPI_DATOS!$A:$F,D$6,0)/1000,VLOOKUP($A$7&amp;$A45,KPI_DATOS!$A:$F,D$6,0))</f>
        <v>24.23893</v>
      </c>
      <c r="E45" s="52">
        <f>IF($A$6&lt;4,VLOOKUP($A$7&amp;$A45,KPI_DATOS!$A:$F,E$6,0)/1000,VLOOKUP($A$7&amp;$A45,KPI_DATOS!$A:$F,E$6,0))</f>
        <v>23.134319999999999</v>
      </c>
      <c r="F45" s="53"/>
      <c r="G45" s="27">
        <f t="shared" si="0"/>
        <v>-4.5571731095390806</v>
      </c>
      <c r="H45" s="32"/>
    </row>
    <row r="46" spans="1:8" ht="25" customHeight="1" x14ac:dyDescent="0.35">
      <c r="A46" s="47" t="s">
        <v>98</v>
      </c>
      <c r="C46" s="52">
        <f>IF($A$6&lt;4,VLOOKUP($A$7&amp;$A46,KPI_DATOS!$A:$F,C$6,0)/1000,VLOOKUP($A$7&amp;$A46,KPI_DATOS!$A:$F,C$6,0))</f>
        <v>5.1376090000000003</v>
      </c>
      <c r="D46" s="52">
        <f>IF($A$6&lt;4,VLOOKUP($A$7&amp;$A46,KPI_DATOS!$A:$F,D$6,0)/1000,VLOOKUP($A$7&amp;$A46,KPI_DATOS!$A:$F,D$6,0))</f>
        <v>4.8552819999999999</v>
      </c>
      <c r="E46" s="52">
        <f>IF($A$6&lt;4,VLOOKUP($A$7&amp;$A46,KPI_DATOS!$A:$F,E$6,0)/1000,VLOOKUP($A$7&amp;$A46,KPI_DATOS!$A:$F,E$6,0))</f>
        <v>4.291811</v>
      </c>
      <c r="F46" s="53"/>
      <c r="G46" s="27">
        <f t="shared" si="0"/>
        <v>-11.605319732200925</v>
      </c>
      <c r="H46" s="32"/>
    </row>
    <row r="47" spans="1:8" ht="25" customHeight="1" x14ac:dyDescent="0.35">
      <c r="A47" s="47" t="s">
        <v>99</v>
      </c>
      <c r="C47" s="52">
        <f>IF($A$6&lt;4,VLOOKUP($A$7&amp;$A47,KPI_DATOS!$A:$F,C$6,0)/1000,VLOOKUP($A$7&amp;$A47,KPI_DATOS!$A:$F,C$6,0))</f>
        <v>3.841008</v>
      </c>
      <c r="D47" s="52">
        <f>IF($A$6&lt;4,VLOOKUP($A$7&amp;$A47,KPI_DATOS!$A:$F,D$6,0)/1000,VLOOKUP($A$7&amp;$A47,KPI_DATOS!$A:$F,D$6,0))</f>
        <v>3.4946830000000002</v>
      </c>
      <c r="E47" s="52">
        <f>IF($A$6&lt;4,VLOOKUP($A$7&amp;$A47,KPI_DATOS!$A:$F,E$6,0)/1000,VLOOKUP($A$7&amp;$A47,KPI_DATOS!$A:$F,E$6,0))</f>
        <v>3.3374510000000002</v>
      </c>
      <c r="F47" s="53"/>
      <c r="G47" s="27">
        <f t="shared" si="0"/>
        <v>-4.4991777508861297</v>
      </c>
      <c r="H47" s="32"/>
    </row>
    <row r="48" spans="1:8" ht="25" customHeight="1" x14ac:dyDescent="0.35">
      <c r="A48" s="47" t="s">
        <v>100</v>
      </c>
      <c r="C48" s="52">
        <f>IF($A$6&lt;4,VLOOKUP($A$7&amp;$A48,KPI_DATOS!$A:$F,C$6,0)/1000,VLOOKUP($A$7&amp;$A48,KPI_DATOS!$A:$F,C$6,0))</f>
        <v>5.1142599999999998</v>
      </c>
      <c r="D48" s="52">
        <f>IF($A$6&lt;4,VLOOKUP($A$7&amp;$A48,KPI_DATOS!$A:$F,D$6,0)/1000,VLOOKUP($A$7&amp;$A48,KPI_DATOS!$A:$F,D$6,0))</f>
        <v>4.5675290000000004</v>
      </c>
      <c r="E48" s="52">
        <f>IF($A$6&lt;4,VLOOKUP($A$7&amp;$A48,KPI_DATOS!$A:$F,E$6,0)/1000,VLOOKUP($A$7&amp;$A48,KPI_DATOS!$A:$F,E$6,0))</f>
        <v>3.7204299999999999</v>
      </c>
      <c r="F48" s="53"/>
      <c r="G48" s="27">
        <f t="shared" si="0"/>
        <v>-18.546111037280777</v>
      </c>
      <c r="H48" s="32"/>
    </row>
    <row r="49" spans="1:8" ht="25" customHeight="1" x14ac:dyDescent="0.35">
      <c r="A49" s="47" t="s">
        <v>101</v>
      </c>
      <c r="C49" s="52">
        <f>IF($A$6&lt;4,VLOOKUP($A$7&amp;$A49,KPI_DATOS!$A:$F,C$6,0)/1000,VLOOKUP($A$7&amp;$A49,KPI_DATOS!$A:$F,C$6,0))</f>
        <v>8.2497810000000005</v>
      </c>
      <c r="D49" s="52">
        <f>IF($A$6&lt;4,VLOOKUP($A$7&amp;$A49,KPI_DATOS!$A:$F,D$6,0)/1000,VLOOKUP($A$7&amp;$A49,KPI_DATOS!$A:$F,D$6,0))</f>
        <v>8.1025910000000003</v>
      </c>
      <c r="E49" s="52">
        <f>IF($A$6&lt;4,VLOOKUP($A$7&amp;$A49,KPI_DATOS!$A:$F,E$6,0)/1000,VLOOKUP($A$7&amp;$A49,KPI_DATOS!$A:$F,E$6,0))</f>
        <v>7.4217180000000003</v>
      </c>
      <c r="F49" s="53"/>
      <c r="G49" s="27">
        <f t="shared" si="0"/>
        <v>-8.4031515351077228</v>
      </c>
      <c r="H49" s="32"/>
    </row>
    <row r="50" spans="1:8" ht="25" customHeight="1" x14ac:dyDescent="0.35">
      <c r="A50" s="47" t="s">
        <v>102</v>
      </c>
      <c r="C50" s="52">
        <f>IF($A$6&lt;4,VLOOKUP($A$7&amp;$A50,KPI_DATOS!$A:$F,C$6,0)/1000,VLOOKUP($A$7&amp;$A50,KPI_DATOS!$A:$F,C$6,0))</f>
        <v>5.9837369999999996</v>
      </c>
      <c r="D50" s="52">
        <f>IF($A$6&lt;4,VLOOKUP($A$7&amp;$A50,KPI_DATOS!$A:$F,D$6,0)/1000,VLOOKUP($A$7&amp;$A50,KPI_DATOS!$A:$F,D$6,0))</f>
        <v>5.2577790000000002</v>
      </c>
      <c r="E50" s="52">
        <f>IF($A$6&lt;4,VLOOKUP($A$7&amp;$A50,KPI_DATOS!$A:$F,E$6,0)/1000,VLOOKUP($A$7&amp;$A50,KPI_DATOS!$A:$F,E$6,0))</f>
        <v>5.4224930000000002</v>
      </c>
      <c r="F50" s="53"/>
      <c r="G50" s="27">
        <f t="shared" si="0"/>
        <v>3.1327676572179941</v>
      </c>
      <c r="H50" s="32"/>
    </row>
    <row r="51" spans="1:8" ht="25" customHeight="1" x14ac:dyDescent="0.35">
      <c r="A51" s="47" t="s">
        <v>103</v>
      </c>
      <c r="C51" s="52">
        <f>IF($A$6&lt;4,VLOOKUP($A$7&amp;$A51,KPI_DATOS!$A:$F,C$6,0)/1000,VLOOKUP($A$7&amp;$A51,KPI_DATOS!$A:$F,C$6,0))</f>
        <v>10.125529999999999</v>
      </c>
      <c r="D51" s="52">
        <f>IF($A$6&lt;4,VLOOKUP($A$7&amp;$A51,KPI_DATOS!$A:$F,D$6,0)/1000,VLOOKUP($A$7&amp;$A51,KPI_DATOS!$A:$F,D$6,0))</f>
        <v>9.1939720000000005</v>
      </c>
      <c r="E51" s="52">
        <f>IF($A$6&lt;4,VLOOKUP($A$7&amp;$A51,KPI_DATOS!$A:$F,E$6,0)/1000,VLOOKUP($A$7&amp;$A51,KPI_DATOS!$A:$F,E$6,0))</f>
        <v>9.6418759999999999</v>
      </c>
      <c r="F51" s="53"/>
      <c r="G51" s="27">
        <f t="shared" si="0"/>
        <v>4.8717137707184666</v>
      </c>
      <c r="H51" s="32"/>
    </row>
    <row r="52" spans="1:8" ht="25" customHeight="1" x14ac:dyDescent="0.35">
      <c r="A52" s="47" t="s">
        <v>104</v>
      </c>
      <c r="C52" s="52">
        <f>IF($A$6&lt;4,VLOOKUP($A$7&amp;$A52,KPI_DATOS!$A:$F,C$6,0)/1000,VLOOKUP($A$7&amp;$A52,KPI_DATOS!$A:$F,C$6,0))</f>
        <v>11.228059999999999</v>
      </c>
      <c r="D52" s="52">
        <f>IF($A$6&lt;4,VLOOKUP($A$7&amp;$A52,KPI_DATOS!$A:$F,D$6,0)/1000,VLOOKUP($A$7&amp;$A52,KPI_DATOS!$A:$F,D$6,0))</f>
        <v>11.41076</v>
      </c>
      <c r="E52" s="52">
        <f>IF($A$6&lt;4,VLOOKUP($A$7&amp;$A52,KPI_DATOS!$A:$F,E$6,0)/1000,VLOOKUP($A$7&amp;$A52,KPI_DATOS!$A:$F,E$6,0))</f>
        <v>10.217180000000001</v>
      </c>
      <c r="F52" s="53"/>
      <c r="G52" s="27">
        <f t="shared" si="0"/>
        <v>-10.460127108097961</v>
      </c>
      <c r="H52" s="32"/>
    </row>
    <row r="53" spans="1:8" ht="25" customHeight="1" x14ac:dyDescent="0.35">
      <c r="A53" s="46" t="s">
        <v>105</v>
      </c>
      <c r="C53" s="52">
        <f>IF($A$6&lt;4,VLOOKUP($A$7&amp;$A53,KPI_DATOS!$A:$F,C$6,0)/1000,VLOOKUP($A$7&amp;$A53,KPI_DATOS!$A:$F,C$6,0))</f>
        <v>9.8473769999999998</v>
      </c>
      <c r="D53" s="52">
        <f>IF($A$6&lt;4,VLOOKUP($A$7&amp;$A53,KPI_DATOS!$A:$F,D$6,0)/1000,VLOOKUP($A$7&amp;$A53,KPI_DATOS!$A:$F,D$6,0))</f>
        <v>11.145799999999999</v>
      </c>
      <c r="E53" s="52">
        <f>IF($A$6&lt;4,VLOOKUP($A$7&amp;$A53,KPI_DATOS!$A:$F,E$6,0)/1000,VLOOKUP($A$7&amp;$A53,KPI_DATOS!$A:$F,E$6,0))</f>
        <v>9.8656020000000009</v>
      </c>
      <c r="F53" s="54"/>
      <c r="G53" s="27">
        <f t="shared" si="0"/>
        <v>-11.485922948554606</v>
      </c>
    </row>
    <row r="54" spans="1:8" ht="25" customHeight="1" x14ac:dyDescent="0.35">
      <c r="A54" s="44" t="s">
        <v>106</v>
      </c>
      <c r="C54" s="52">
        <f>IF($A$6&lt;4,VLOOKUP($A$7&amp;$A54,KPI_DATOS!$A:$F,C$6,0)/1000,VLOOKUP($A$7&amp;$A54,KPI_DATOS!$A:$F,C$6,0))</f>
        <v>83.593029999999999</v>
      </c>
      <c r="D54" s="52">
        <f>IF($A$6&lt;4,VLOOKUP($A$7&amp;$A54,KPI_DATOS!$A:$F,D$6,0)/1000,VLOOKUP($A$7&amp;$A54,KPI_DATOS!$A:$F,D$6,0))</f>
        <v>82.295969999999997</v>
      </c>
      <c r="E54" s="52">
        <f>IF($A$6&lt;4,VLOOKUP($A$7&amp;$A54,KPI_DATOS!$A:$F,E$6,0)/1000,VLOOKUP($A$7&amp;$A54,KPI_DATOS!$A:$F,E$6,0))</f>
        <v>80.466419999999999</v>
      </c>
      <c r="F54" s="55"/>
      <c r="G54" s="27">
        <f t="shared" si="0"/>
        <v>-2.2231343770539369</v>
      </c>
    </row>
    <row r="55" spans="1:8" ht="25" customHeight="1" x14ac:dyDescent="0.35">
      <c r="A55" s="49" t="s">
        <v>107</v>
      </c>
      <c r="C55" s="52">
        <f>IF($A$6&lt;4,VLOOKUP($A$7&amp;$A55,KPI_DATOS!$A:$F,C$6,0)/1000,VLOOKUP($A$7&amp;$A55,KPI_DATOS!$A:$F,C$6,0))</f>
        <v>64.819559999999996</v>
      </c>
      <c r="D55" s="52">
        <f>IF($A$6&lt;4,VLOOKUP($A$7&amp;$A55,KPI_DATOS!$A:$F,D$6,0)/1000,VLOOKUP($A$7&amp;$A55,KPI_DATOS!$A:$F,D$6,0))</f>
        <v>65.293750000000003</v>
      </c>
      <c r="E55" s="52">
        <f>IF($A$6&lt;4,VLOOKUP($A$7&amp;$A55,KPI_DATOS!$A:$F,E$6,0)/1000,VLOOKUP($A$7&amp;$A55,KPI_DATOS!$A:$F,E$6,0))</f>
        <v>61.11795</v>
      </c>
      <c r="F55" s="55"/>
      <c r="G55" s="27">
        <f t="shared" si="0"/>
        <v>-6.395405379534802</v>
      </c>
    </row>
    <row r="56" spans="1:8" ht="25" customHeight="1" x14ac:dyDescent="0.35">
      <c r="A56" s="49" t="s">
        <v>108</v>
      </c>
      <c r="C56" s="52">
        <f>IF($A$6&lt;4,VLOOKUP($A$7&amp;$A56,KPI_DATOS!$A:$F,C$6,0)/1000,VLOOKUP($A$7&amp;$A56,KPI_DATOS!$A:$F,C$6,0))</f>
        <v>10.19993</v>
      </c>
      <c r="D56" s="52">
        <f>IF($A$6&lt;4,VLOOKUP($A$7&amp;$A56,KPI_DATOS!$A:$F,D$6,0)/1000,VLOOKUP($A$7&amp;$A56,KPI_DATOS!$A:$F,D$6,0))</f>
        <v>9.6704830000000008</v>
      </c>
      <c r="E56" s="52">
        <f>IF($A$6&lt;4,VLOOKUP($A$7&amp;$A56,KPI_DATOS!$A:$F,E$6,0)/1000,VLOOKUP($A$7&amp;$A56,KPI_DATOS!$A:$F,E$6,0))</f>
        <v>8.4155789999999993</v>
      </c>
      <c r="F56" s="55"/>
      <c r="G56" s="27">
        <f t="shared" si="0"/>
        <v>-12.976642428304785</v>
      </c>
    </row>
    <row r="57" spans="1:8" ht="25" customHeight="1" x14ac:dyDescent="0.35">
      <c r="A57" s="49" t="s">
        <v>109</v>
      </c>
      <c r="C57" s="52">
        <f>IF($A$6&lt;4,VLOOKUP($A$7&amp;$A57,KPI_DATOS!$A:$F,C$6,0)/1000,VLOOKUP($A$7&amp;$A57,KPI_DATOS!$A:$F,C$6,0))</f>
        <v>77.513180000000006</v>
      </c>
      <c r="D57" s="52">
        <f>IF($A$6&lt;4,VLOOKUP($A$7&amp;$A57,KPI_DATOS!$A:$F,D$6,0)/1000,VLOOKUP($A$7&amp;$A57,KPI_DATOS!$A:$F,D$6,0))</f>
        <v>76.955510000000004</v>
      </c>
      <c r="E57" s="52">
        <f>IF($A$6&lt;4,VLOOKUP($A$7&amp;$A57,KPI_DATOS!$A:$F,E$6,0)/1000,VLOOKUP($A$7&amp;$A57,KPI_DATOS!$A:$F,E$6,0))</f>
        <v>73.934539999999998</v>
      </c>
      <c r="F57" s="55"/>
      <c r="G57" s="27">
        <f t="shared" si="0"/>
        <v>-3.9256058468068122</v>
      </c>
    </row>
    <row r="58" spans="1:8" ht="25" customHeight="1" x14ac:dyDescent="0.35">
      <c r="A58" s="49" t="s">
        <v>110</v>
      </c>
      <c r="C58" s="52">
        <f>IF($A$6&lt;4,VLOOKUP($A$7&amp;$A58,KPI_DATOS!$A:$F,C$6,0)/1000,VLOOKUP($A$7&amp;$A58,KPI_DATOS!$A:$F,C$6,0))</f>
        <v>67.53492</v>
      </c>
      <c r="D58" s="52">
        <f>IF($A$6&lt;4,VLOOKUP($A$7&amp;$A58,KPI_DATOS!$A:$F,D$6,0)/1000,VLOOKUP($A$7&amp;$A58,KPI_DATOS!$A:$F,D$6,0))</f>
        <v>66.249340000000004</v>
      </c>
      <c r="E58" s="52">
        <f>IF($A$6&lt;4,VLOOKUP($A$7&amp;$A58,KPI_DATOS!$A:$F,E$6,0)/1000,VLOOKUP($A$7&amp;$A58,KPI_DATOS!$A:$F,E$6,0))</f>
        <v>63.121879999999997</v>
      </c>
      <c r="F58" s="55"/>
      <c r="G58" s="27">
        <f t="shared" si="0"/>
        <v>-4.7207413688951538</v>
      </c>
    </row>
    <row r="59" spans="1:8" ht="25" customHeight="1" x14ac:dyDescent="0.35">
      <c r="A59" s="49" t="s">
        <v>111</v>
      </c>
      <c r="C59" s="52">
        <f>IF($A$6&lt;4,VLOOKUP($A$7&amp;$A59,KPI_DATOS!$A:$F,C$6,0)/1000,VLOOKUP($A$7&amp;$A59,KPI_DATOS!$A:$F,C$6,0))</f>
        <v>44.870559999999998</v>
      </c>
      <c r="D59" s="52">
        <f>IF($A$6&lt;4,VLOOKUP($A$7&amp;$A59,KPI_DATOS!$A:$F,D$6,0)/1000,VLOOKUP($A$7&amp;$A59,KPI_DATOS!$A:$F,D$6,0))</f>
        <v>43.908349999999999</v>
      </c>
      <c r="E59" s="52">
        <f>IF($A$6&lt;4,VLOOKUP($A$7&amp;$A59,KPI_DATOS!$A:$F,E$6,0)/1000,VLOOKUP($A$7&amp;$A59,KPI_DATOS!$A:$F,E$6,0))</f>
        <v>44.120229999999999</v>
      </c>
      <c r="F59" s="55"/>
      <c r="G59" s="27">
        <f t="shared" si="0"/>
        <v>0.48255058548090091</v>
      </c>
    </row>
    <row r="60" spans="1:8" ht="25" customHeight="1" x14ac:dyDescent="0.35">
      <c r="A60" s="49" t="s">
        <v>112</v>
      </c>
      <c r="C60" s="52">
        <f>IF($A$6&lt;4,VLOOKUP($A$7&amp;$A60,KPI_DATOS!$A:$F,C$6,0)/1000,VLOOKUP($A$7&amp;$A60,KPI_DATOS!$A:$F,C$6,0))</f>
        <v>66.006630000000001</v>
      </c>
      <c r="D60" s="52">
        <f>IF($A$6&lt;4,VLOOKUP($A$7&amp;$A60,KPI_DATOS!$A:$F,D$6,0)/1000,VLOOKUP($A$7&amp;$A60,KPI_DATOS!$A:$F,D$6,0))</f>
        <v>66.243290000000002</v>
      </c>
      <c r="E60" s="52">
        <f>IF($A$6&lt;4,VLOOKUP($A$7&amp;$A60,KPI_DATOS!$A:$F,E$6,0)/1000,VLOOKUP($A$7&amp;$A60,KPI_DATOS!$A:$F,E$6,0))</f>
        <v>63.391399999999997</v>
      </c>
      <c r="F60" s="55"/>
      <c r="G60" s="27">
        <f t="shared" si="0"/>
        <v>-4.305175663829508</v>
      </c>
    </row>
    <row r="61" spans="1:8" ht="25" customHeight="1" x14ac:dyDescent="0.35">
      <c r="A61" s="49" t="s">
        <v>113</v>
      </c>
      <c r="C61" s="52">
        <f>IF($A$6&lt;4,VLOOKUP($A$7&amp;$A61,KPI_DATOS!$A:$F,C$6,0)/1000,VLOOKUP($A$7&amp;$A61,KPI_DATOS!$A:$F,C$6,0))</f>
        <v>45.761620000000001</v>
      </c>
      <c r="D61" s="52">
        <f>IF($A$6&lt;4,VLOOKUP($A$7&amp;$A61,KPI_DATOS!$A:$F,D$6,0)/1000,VLOOKUP($A$7&amp;$A61,KPI_DATOS!$A:$F,D$6,0))</f>
        <v>42.161670000000001</v>
      </c>
      <c r="E61" s="52">
        <f>IF($A$6&lt;4,VLOOKUP($A$7&amp;$A61,KPI_DATOS!$A:$F,E$6,0)/1000,VLOOKUP($A$7&amp;$A61,KPI_DATOS!$A:$F,E$6,0))</f>
        <v>39.971530000000001</v>
      </c>
      <c r="F61" s="55"/>
      <c r="G61" s="27">
        <f t="shared" si="0"/>
        <v>-5.1946234577520229</v>
      </c>
    </row>
    <row r="62" spans="1:8" ht="25" customHeight="1" x14ac:dyDescent="0.35">
      <c r="A62" s="49" t="s">
        <v>114</v>
      </c>
      <c r="C62" s="52">
        <f>IF($A$6&lt;4,VLOOKUP($A$7&amp;$A62,KPI_DATOS!$A:$F,C$6,0)/1000,VLOOKUP($A$7&amp;$A62,KPI_DATOS!$A:$F,C$6,0))</f>
        <v>14.44585</v>
      </c>
      <c r="D62" s="52">
        <f>IF($A$6&lt;4,VLOOKUP($A$7&amp;$A62,KPI_DATOS!$A:$F,D$6,0)/1000,VLOOKUP($A$7&amp;$A62,KPI_DATOS!$A:$F,D$6,0))</f>
        <v>13.39677</v>
      </c>
      <c r="E62" s="52">
        <f>IF($A$6&lt;4,VLOOKUP($A$7&amp;$A62,KPI_DATOS!$A:$F,E$6,0)/1000,VLOOKUP($A$7&amp;$A62,KPI_DATOS!$A:$F,E$6,0))</f>
        <v>13.241860000000001</v>
      </c>
      <c r="F62" s="55"/>
      <c r="G62" s="27">
        <f t="shared" si="0"/>
        <v>-1.1563235018590245</v>
      </c>
    </row>
    <row r="63" spans="1:8" ht="25" customHeight="1" x14ac:dyDescent="0.35">
      <c r="A63" s="49" t="s">
        <v>115</v>
      </c>
      <c r="C63" s="52">
        <f>IF($A$6&lt;4,VLOOKUP($A$7&amp;$A63,KPI_DATOS!$A:$F,C$6,0)/1000,VLOOKUP($A$7&amp;$A63,KPI_DATOS!$A:$F,C$6,0))</f>
        <v>62.051499999999997</v>
      </c>
      <c r="D63" s="52">
        <f>IF($A$6&lt;4,VLOOKUP($A$7&amp;$A63,KPI_DATOS!$A:$F,D$6,0)/1000,VLOOKUP($A$7&amp;$A63,KPI_DATOS!$A:$F,D$6,0))</f>
        <v>60.136539999999997</v>
      </c>
      <c r="E63" s="52">
        <f>IF($A$6&lt;4,VLOOKUP($A$7&amp;$A63,KPI_DATOS!$A:$F,E$6,0)/1000,VLOOKUP($A$7&amp;$A63,KPI_DATOS!$A:$F,E$6,0))</f>
        <v>57.179989999999997</v>
      </c>
      <c r="F63" s="55"/>
      <c r="G63" s="27">
        <f t="shared" si="0"/>
        <v>-4.9163952565278946</v>
      </c>
    </row>
    <row r="64" spans="1:8" ht="25" customHeight="1" x14ac:dyDescent="0.35">
      <c r="A64" s="44" t="s">
        <v>116</v>
      </c>
      <c r="C64" s="52">
        <f>IF($A$6&lt;4,VLOOKUP($A$7&amp;$A64,KPI_DATOS!$A:$F,C$6,0)/1000,VLOOKUP($A$7&amp;$A64,KPI_DATOS!$A:$F,C$6,0))</f>
        <v>44.218559999999997</v>
      </c>
      <c r="D64" s="52">
        <f>IF($A$6&lt;4,VLOOKUP($A$7&amp;$A64,KPI_DATOS!$A:$F,D$6,0)/1000,VLOOKUP($A$7&amp;$A64,KPI_DATOS!$A:$F,D$6,0))</f>
        <v>44.87012</v>
      </c>
      <c r="E64" s="52">
        <f>IF($A$6&lt;4,VLOOKUP($A$7&amp;$A64,KPI_DATOS!$A:$F,E$6,0)/1000,VLOOKUP($A$7&amp;$A64,KPI_DATOS!$A:$F,E$6,0))</f>
        <v>41.371740000000003</v>
      </c>
      <c r="F64" s="55"/>
      <c r="G64" s="27">
        <f t="shared" si="0"/>
        <v>-7.7966807309630459</v>
      </c>
    </row>
    <row r="65" spans="1:7" ht="25" customHeight="1" x14ac:dyDescent="0.35">
      <c r="A65" s="44" t="s">
        <v>117</v>
      </c>
      <c r="C65" s="52">
        <f>IF($A$6&lt;4,VLOOKUP($A$7&amp;$A65,KPI_DATOS!$A:$F,C$6,0)/1000,VLOOKUP($A$7&amp;$A65,KPI_DATOS!$A:$F,C$6,0))</f>
        <v>87.413570000000007</v>
      </c>
      <c r="D65" s="52">
        <f>IF($A$6&lt;4,VLOOKUP($A$7&amp;$A65,KPI_DATOS!$A:$F,D$6,0)/1000,VLOOKUP($A$7&amp;$A65,KPI_DATOS!$A:$F,D$6,0))</f>
        <v>84.95411</v>
      </c>
      <c r="E65" s="52">
        <f>IF($A$6&lt;4,VLOOKUP($A$7&amp;$A65,KPI_DATOS!$A:$F,E$6,0)/1000,VLOOKUP($A$7&amp;$A65,KPI_DATOS!$A:$F,E$6,0))</f>
        <v>84.140140000000002</v>
      </c>
      <c r="F65" s="55"/>
      <c r="G65" s="27">
        <f t="shared" si="0"/>
        <v>-0.9581290416673216</v>
      </c>
    </row>
    <row r="66" spans="1:7" ht="25" customHeight="1" x14ac:dyDescent="0.35">
      <c r="A66" s="44" t="s">
        <v>118</v>
      </c>
      <c r="C66" s="52">
        <f>IF($A$6&lt;4,VLOOKUP($A$7&amp;$A66,KPI_DATOS!$A:$F,C$6,0)/1000,VLOOKUP($A$7&amp;$A66,KPI_DATOS!$A:$F,C$6,0))</f>
        <v>43.811459999999997</v>
      </c>
      <c r="D66" s="52">
        <f>IF($A$6&lt;4,VLOOKUP($A$7&amp;$A66,KPI_DATOS!$A:$F,D$6,0)/1000,VLOOKUP($A$7&amp;$A66,KPI_DATOS!$A:$F,D$6,0))</f>
        <v>38.91413</v>
      </c>
      <c r="E66" s="52">
        <f>IF($A$6&lt;4,VLOOKUP($A$7&amp;$A66,KPI_DATOS!$A:$F,E$6,0)/1000,VLOOKUP($A$7&amp;$A66,KPI_DATOS!$A:$F,E$6,0))</f>
        <v>38.839019999999998</v>
      </c>
      <c r="F66" s="55"/>
      <c r="G66" s="27">
        <f t="shared" si="0"/>
        <v>-0.1930147224157408</v>
      </c>
    </row>
    <row r="67" spans="1:7" ht="25" customHeight="1" x14ac:dyDescent="0.35">
      <c r="A67" s="44" t="s">
        <v>119</v>
      </c>
      <c r="C67" s="52">
        <f>IF($A$6&lt;4,VLOOKUP($A$7&amp;$A67,KPI_DATOS!$A:$F,C$6,0)/1000,VLOOKUP($A$7&amp;$A67,KPI_DATOS!$A:$F,C$6,0))</f>
        <v>50.10763</v>
      </c>
      <c r="D67" s="52">
        <f>IF($A$6&lt;4,VLOOKUP($A$7&amp;$A67,KPI_DATOS!$A:$F,D$6,0)/1000,VLOOKUP($A$7&amp;$A67,KPI_DATOS!$A:$F,D$6,0))</f>
        <v>50.770350000000001</v>
      </c>
      <c r="E67" s="52">
        <f>IF($A$6&lt;4,VLOOKUP($A$7&amp;$A67,KPI_DATOS!$A:$F,E$6,0)/1000,VLOOKUP($A$7&amp;$A67,KPI_DATOS!$A:$F,E$6,0))</f>
        <v>49.758980000000001</v>
      </c>
      <c r="F67" s="55"/>
      <c r="G67" s="27">
        <f t="shared" si="0"/>
        <v>-1.9920485086275752</v>
      </c>
    </row>
    <row r="68" spans="1:7" ht="25" customHeight="1" x14ac:dyDescent="0.35">
      <c r="A68" s="44" t="s">
        <v>120</v>
      </c>
      <c r="C68" s="52">
        <f>IF($A$6&lt;4,VLOOKUP($A$7&amp;$A68,KPI_DATOS!$A:$F,C$6,0)/1000,VLOOKUP($A$7&amp;$A68,KPI_DATOS!$A:$F,C$6,0))</f>
        <v>19.697949999999999</v>
      </c>
      <c r="D68" s="52">
        <f>IF($A$6&lt;4,VLOOKUP($A$7&amp;$A68,KPI_DATOS!$A:$F,D$6,0)/1000,VLOOKUP($A$7&amp;$A68,KPI_DATOS!$A:$F,D$6,0))</f>
        <v>18.00977</v>
      </c>
      <c r="E68" s="52">
        <f>IF($A$6&lt;4,VLOOKUP($A$7&amp;$A68,KPI_DATOS!$A:$F,E$6,0)/1000,VLOOKUP($A$7&amp;$A68,KPI_DATOS!$A:$F,E$6,0))</f>
        <v>17.944839999999999</v>
      </c>
      <c r="F68" s="55"/>
      <c r="G68" s="27">
        <f t="shared" si="0"/>
        <v>-0.36052653642995036</v>
      </c>
    </row>
    <row r="69" spans="1:7" ht="25" customHeight="1" x14ac:dyDescent="0.35">
      <c r="A69" s="50" t="s">
        <v>121</v>
      </c>
      <c r="C69" s="52">
        <f>IF($A$6&lt;4,VLOOKUP($A$7&amp;$A69,KPI_DATOS!$A:$F,C$6,0)/1000,VLOOKUP($A$7&amp;$A69,KPI_DATOS!$A:$F,C$6,0))</f>
        <v>20.05903</v>
      </c>
      <c r="D69" s="52">
        <f>IF($A$6&lt;4,VLOOKUP($A$7&amp;$A69,KPI_DATOS!$A:$F,D$6,0)/1000,VLOOKUP($A$7&amp;$A69,KPI_DATOS!$A:$F,D$6,0))</f>
        <v>19.89048</v>
      </c>
      <c r="E69" s="52">
        <f>IF($A$6&lt;4,VLOOKUP($A$7&amp;$A69,KPI_DATOS!$A:$F,E$6,0)/1000,VLOOKUP($A$7&amp;$A69,KPI_DATOS!$A:$F,E$6,0))</f>
        <v>20.827010000000001</v>
      </c>
      <c r="F69" s="55"/>
      <c r="G69" s="27">
        <f t="shared" si="0"/>
        <v>4.7084333811954426</v>
      </c>
    </row>
    <row r="70" spans="1:7" ht="25" customHeight="1" x14ac:dyDescent="0.35">
      <c r="A70" s="50" t="s">
        <v>122</v>
      </c>
      <c r="C70" s="52">
        <f>IF($A$6&lt;4,VLOOKUP($A$7&amp;$A70,KPI_DATOS!$A:$F,C$6,0)/1000,VLOOKUP($A$7&amp;$A70,KPI_DATOS!$A:$F,C$6,0))</f>
        <v>58.937710000000003</v>
      </c>
      <c r="D70" s="52">
        <f>IF($A$6&lt;4,VLOOKUP($A$7&amp;$A70,KPI_DATOS!$A:$F,D$6,0)/1000,VLOOKUP($A$7&amp;$A70,KPI_DATOS!$A:$F,D$6,0))</f>
        <v>56.166319999999999</v>
      </c>
      <c r="E70" s="52">
        <f>IF($A$6&lt;4,VLOOKUP($A$7&amp;$A70,KPI_DATOS!$A:$F,E$6,0)/1000,VLOOKUP($A$7&amp;$A70,KPI_DATOS!$A:$F,E$6,0))</f>
        <v>54.826830000000001</v>
      </c>
      <c r="F70" s="55"/>
      <c r="G70" s="27">
        <f t="shared" si="0"/>
        <v>-2.3848633843199907</v>
      </c>
    </row>
    <row r="71" spans="1:7" ht="25" customHeight="1" x14ac:dyDescent="0.35">
      <c r="A71" s="50" t="s">
        <v>123</v>
      </c>
      <c r="C71" s="52">
        <f>IF($A$6&lt;4,VLOOKUP($A$7&amp;$A71,KPI_DATOS!$A:$F,C$6,0)/1000,VLOOKUP($A$7&amp;$A71,KPI_DATOS!$A:$F,C$6,0))</f>
        <v>17.665019999999998</v>
      </c>
      <c r="D71" s="52">
        <f>IF($A$6&lt;4,VLOOKUP($A$7&amp;$A71,KPI_DATOS!$A:$F,D$6,0)/1000,VLOOKUP($A$7&amp;$A71,KPI_DATOS!$A:$F,D$6,0))</f>
        <v>16.99944</v>
      </c>
      <c r="E71" s="52">
        <f>IF($A$6&lt;4,VLOOKUP($A$7&amp;$A71,KPI_DATOS!$A:$F,E$6,0)/1000,VLOOKUP($A$7&amp;$A71,KPI_DATOS!$A:$F,E$6,0))</f>
        <v>17.223210000000002</v>
      </c>
      <c r="F71" s="55"/>
      <c r="G71" s="27">
        <f t="shared" si="0"/>
        <v>1.3163374793522697</v>
      </c>
    </row>
    <row r="72" spans="1:7" ht="25" customHeight="1" x14ac:dyDescent="0.35">
      <c r="A72" s="50" t="s">
        <v>124</v>
      </c>
      <c r="C72" s="52">
        <f>IF($A$6&lt;4,VLOOKUP($A$7&amp;$A72,KPI_DATOS!$A:$F,C$6,0)/1000,VLOOKUP($A$7&amp;$A72,KPI_DATOS!$A:$F,C$6,0))</f>
        <v>58.913350000000001</v>
      </c>
      <c r="D72" s="52">
        <f>IF($A$6&lt;4,VLOOKUP($A$7&amp;$A72,KPI_DATOS!$A:$F,D$6,0)/1000,VLOOKUP($A$7&amp;$A72,KPI_DATOS!$A:$F,D$6,0))</f>
        <v>58.360520000000001</v>
      </c>
      <c r="E72" s="52">
        <f>IF($A$6&lt;4,VLOOKUP($A$7&amp;$A72,KPI_DATOS!$A:$F,E$6,0)/1000,VLOOKUP($A$7&amp;$A72,KPI_DATOS!$A:$F,E$6,0))</f>
        <v>58.537979999999997</v>
      </c>
      <c r="F72" s="55"/>
      <c r="G72" s="27">
        <f t="shared" si="0"/>
        <v>0.30407542633272833</v>
      </c>
    </row>
    <row r="73" spans="1:7" ht="25" customHeight="1" x14ac:dyDescent="0.35">
      <c r="A73" s="51" t="s">
        <v>133</v>
      </c>
      <c r="C73" s="52">
        <f>IF($A$6&lt;4,VLOOKUP($A$7&amp;$A73,KPI_DATOS!$A:$F,C$6,0)/1000,VLOOKUP($A$7&amp;$A73,KPI_DATOS!$A:$F,C$6,0))</f>
        <v>57.674709999999997</v>
      </c>
      <c r="D73" s="52">
        <f>IF($A$6&lt;4,VLOOKUP($A$7&amp;$A73,KPI_DATOS!$A:$F,D$6,0)/1000,VLOOKUP($A$7&amp;$A73,KPI_DATOS!$A:$F,D$6,0))</f>
        <v>57.459809999999997</v>
      </c>
      <c r="E73" s="52">
        <f>IF($A$6&lt;4,VLOOKUP($A$7&amp;$A73,KPI_DATOS!$A:$F,E$6,0)/1000,VLOOKUP($A$7&amp;$A73,KPI_DATOS!$A:$F,E$6,0))</f>
        <v>56.995510000000003</v>
      </c>
      <c r="F73" s="55"/>
      <c r="G73" s="27">
        <f t="shared" ref="G73:G79" si="1">IFERROR(IF(A71=4,(E73-D73),((E73/D73-1)*100)),"-")</f>
        <v>-0.80804304782767788</v>
      </c>
    </row>
    <row r="74" spans="1:7" ht="25" customHeight="1" x14ac:dyDescent="0.35">
      <c r="A74" s="51" t="s">
        <v>134</v>
      </c>
      <c r="C74" s="52">
        <f>IF($A$6&lt;4,VLOOKUP($A$7&amp;$A74,KPI_DATOS!$A:$F,C$6,0)/1000,VLOOKUP($A$7&amp;$A74,KPI_DATOS!$A:$F,C$6,0))</f>
        <v>12.03543</v>
      </c>
      <c r="D74" s="52">
        <f>IF($A$6&lt;4,VLOOKUP($A$7&amp;$A74,KPI_DATOS!$A:$F,D$6,0)/1000,VLOOKUP($A$7&amp;$A74,KPI_DATOS!$A:$F,D$6,0))</f>
        <v>12.01362</v>
      </c>
      <c r="E74" s="52">
        <f>IF($A$6&lt;4,VLOOKUP($A$7&amp;$A74,KPI_DATOS!$A:$F,E$6,0)/1000,VLOOKUP($A$7&amp;$A74,KPI_DATOS!$A:$F,E$6,0))</f>
        <v>13.07465</v>
      </c>
      <c r="F74" s="55"/>
      <c r="G74" s="27">
        <f t="shared" si="1"/>
        <v>8.831892468714674</v>
      </c>
    </row>
    <row r="75" spans="1:7" ht="25" customHeight="1" x14ac:dyDescent="0.35">
      <c r="A75" s="50" t="s">
        <v>127</v>
      </c>
      <c r="C75" s="52">
        <f>IF($A$6&lt;4,VLOOKUP($A$7&amp;$A75,KPI_DATOS!$A:$F,C$6,0)/1000,VLOOKUP($A$7&amp;$A75,KPI_DATOS!$A:$F,C$6,0))</f>
        <v>10.357620000000001</v>
      </c>
      <c r="D75" s="52">
        <f>IF($A$6&lt;4,VLOOKUP($A$7&amp;$A75,KPI_DATOS!$A:$F,D$6,0)/1000,VLOOKUP($A$7&amp;$A75,KPI_DATOS!$A:$F,D$6,0))</f>
        <v>9.9578489999999995</v>
      </c>
      <c r="E75" s="52">
        <f>IF($A$6&lt;4,VLOOKUP($A$7&amp;$A75,KPI_DATOS!$A:$F,E$6,0)/1000,VLOOKUP($A$7&amp;$A75,KPI_DATOS!$A:$F,E$6,0))</f>
        <v>9.8221469999999993</v>
      </c>
      <c r="F75" s="55"/>
      <c r="G75" s="27">
        <f t="shared" si="1"/>
        <v>-1.3627641873260044</v>
      </c>
    </row>
    <row r="76" spans="1:7" ht="25" customHeight="1" x14ac:dyDescent="0.35">
      <c r="A76" s="49" t="s">
        <v>135</v>
      </c>
      <c r="C76" s="52">
        <f>IF($A$6&lt;4,VLOOKUP($A$7&amp;$A76,KPI_DATOS!$A:$F,C$6,0)/1000,VLOOKUP($A$7&amp;$A76,KPI_DATOS!$A:$F,C$6,0))</f>
        <v>6.698842</v>
      </c>
      <c r="D76" s="52">
        <f>IF($A$6&lt;4,VLOOKUP($A$7&amp;$A76,KPI_DATOS!$A:$F,D$6,0)/1000,VLOOKUP($A$7&amp;$A76,KPI_DATOS!$A:$F,D$6,0))</f>
        <v>6.4385089999999998</v>
      </c>
      <c r="E76" s="52">
        <f>IF($A$6&lt;4,VLOOKUP($A$7&amp;$A76,KPI_DATOS!$A:$F,E$6,0)/1000,VLOOKUP($A$7&amp;$A76,KPI_DATOS!$A:$F,E$6,0))</f>
        <v>6.512772</v>
      </c>
      <c r="F76" s="55"/>
      <c r="G76" s="27">
        <f t="shared" si="1"/>
        <v>1.1534192155357781</v>
      </c>
    </row>
    <row r="77" spans="1:7" ht="25" customHeight="1" x14ac:dyDescent="0.35">
      <c r="A77" s="49" t="s">
        <v>129</v>
      </c>
      <c r="C77" s="52">
        <f>IF($A$6&lt;4,VLOOKUP($A$7&amp;$A77,KPI_DATOS!$A:$F,C$6,0)/1000,VLOOKUP($A$7&amp;$A77,KPI_DATOS!$A:$F,C$6,0))</f>
        <v>3.3216580000000002</v>
      </c>
      <c r="D77" s="52">
        <f>IF($A$6&lt;4,VLOOKUP($A$7&amp;$A77,KPI_DATOS!$A:$F,D$6,0)/1000,VLOOKUP($A$7&amp;$A77,KPI_DATOS!$A:$F,D$6,0))</f>
        <v>3.0896539999999999</v>
      </c>
      <c r="E77" s="52">
        <f>IF($A$6&lt;4,VLOOKUP($A$7&amp;$A77,KPI_DATOS!$A:$F,E$6,0)/1000,VLOOKUP($A$7&amp;$A77,KPI_DATOS!$A:$F,E$6,0))</f>
        <v>2.7949850000000001</v>
      </c>
      <c r="F77" s="54"/>
      <c r="G77" s="27">
        <f t="shared" si="1"/>
        <v>-9.5372815208434325</v>
      </c>
    </row>
    <row r="78" spans="1:7" ht="25" customHeight="1" x14ac:dyDescent="0.35">
      <c r="A78" s="49" t="s">
        <v>130</v>
      </c>
      <c r="C78" s="52">
        <f>IF($A$6&lt;4,VLOOKUP($A$7&amp;$A78,KPI_DATOS!$A:$F,C$6,0)/1000,VLOOKUP($A$7&amp;$A78,KPI_DATOS!$A:$F,C$6,0))</f>
        <v>2.2578390000000002</v>
      </c>
      <c r="D78" s="52">
        <f>IF($A$6&lt;4,VLOOKUP($A$7&amp;$A78,KPI_DATOS!$A:$F,D$6,0)/1000,VLOOKUP($A$7&amp;$A78,KPI_DATOS!$A:$F,D$6,0))</f>
        <v>2.2520910000000001</v>
      </c>
      <c r="E78" s="52">
        <f>IF($A$6&lt;4,VLOOKUP($A$7&amp;$A78,KPI_DATOS!$A:$F,E$6,0)/1000,VLOOKUP($A$7&amp;$A78,KPI_DATOS!$A:$F,E$6,0))</f>
        <v>2.1865410000000001</v>
      </c>
      <c r="F78" s="55"/>
      <c r="G78" s="27">
        <f t="shared" si="1"/>
        <v>-2.9106283893501672</v>
      </c>
    </row>
    <row r="79" spans="1:7" ht="25" customHeight="1" x14ac:dyDescent="0.35">
      <c r="A79" s="44" t="s">
        <v>131</v>
      </c>
      <c r="C79" s="52">
        <f>IF($A$6&lt;4,VLOOKUP($A$7&amp;$A79,KPI_DATOS!$A:$F,C$6,0)/1000,VLOOKUP($A$7&amp;$A79,KPI_DATOS!$A:$F,C$6,0))</f>
        <v>84.016589999999994</v>
      </c>
      <c r="D79" s="52">
        <f>IF($A$6&lt;4,VLOOKUP($A$7&amp;$A79,KPI_DATOS!$A:$F,D$6,0)/1000,VLOOKUP($A$7&amp;$A79,KPI_DATOS!$A:$F,D$6,0))</f>
        <v>82.013720000000006</v>
      </c>
      <c r="E79" s="52">
        <f>IF($A$6&lt;4,VLOOKUP($A$7&amp;$A79,KPI_DATOS!$A:$F,E$6,0)/1000,VLOOKUP($A$7&amp;$A79,KPI_DATOS!$A:$F,E$6,0))</f>
        <v>80.446709999999996</v>
      </c>
      <c r="F79" s="55"/>
      <c r="G79" s="27">
        <f t="shared" si="1"/>
        <v>-1.9106681174808404</v>
      </c>
    </row>
    <row r="80" spans="1:7" ht="25" customHeight="1" x14ac:dyDescent="0.35">
      <c r="A80" s="44" t="s">
        <v>250</v>
      </c>
      <c r="C80" s="52">
        <f>IF($A$6&lt;4,VLOOKUP($A$7&amp;$A80,KPI_DATOS!$A:$F,C$6,0)/1000,VLOOKUP($A$7&amp;$A80,KPI_DATOS!$A:$F,C$6,0))</f>
        <v>70.679469999999995</v>
      </c>
      <c r="D80" s="52">
        <f>IF($A$6&lt;4,VLOOKUP($A$7&amp;$A80,KPI_DATOS!$A:$F,D$6,0)/1000,VLOOKUP($A$7&amp;$A80,KPI_DATOS!$A:$F,D$6,0))</f>
        <v>69.205219999999997</v>
      </c>
      <c r="E80" s="52">
        <f>IF($A$6&lt;4,VLOOKUP($A$7&amp;$A80,KPI_DATOS!$A:$F,E$6,0)/1000,VLOOKUP($A$7&amp;$A80,KPI_DATOS!$A:$F,E$6,0))</f>
        <v>65.804310000000001</v>
      </c>
      <c r="F80" s="55"/>
      <c r="G80" s="27">
        <f t="shared" ref="G80" si="2">IFERROR(IF(A78=4,(E80-D80),((E80/D80-1)*100)),"-")</f>
        <v>-4.914239128204489</v>
      </c>
    </row>
    <row r="81" spans="1:1" ht="25" customHeight="1" x14ac:dyDescent="0.35"/>
    <row r="82" spans="1:1" x14ac:dyDescent="0.35">
      <c r="A82" s="117" t="s">
        <v>291</v>
      </c>
    </row>
    <row r="83" spans="1:1" x14ac:dyDescent="0.35">
      <c r="A83" s="23" t="s">
        <v>290</v>
      </c>
    </row>
  </sheetData>
  <sheetProtection sheet="1" objects="1" scenarios="1"/>
  <mergeCells count="1">
    <mergeCell ref="A1:H1"/>
  </mergeCells>
  <conditionalFormatting sqref="C9:E80">
    <cfRule type="containsErrors" dxfId="1" priority="2">
      <formula>ISERROR(C9)</formula>
    </cfRule>
  </conditionalFormatting>
  <conditionalFormatting sqref="G8:G80">
    <cfRule type="containsErrors" dxfId="0" priority="1">
      <formula>ISERROR(G8)</formula>
    </cfRule>
  </conditionalFormatting>
  <pageMargins left="0.70866141732283472" right="0.70866141732283472" top="0.74803149606299213" bottom="0.74803149606299213" header="0.31496062992125984" footer="0.31496062992125984"/>
  <pageSetup paperSize="9" scale="36" orientation="portrait" r:id="rId1"/>
  <ignoredErrors>
    <ignoredError sqref="C10:E64 C65:E79 C9:D9" evalError="1"/>
  </ignoredErrors>
  <drawing r:id="rId2"/>
  <legacyDrawing r:id="rId3"/>
  <mc:AlternateContent xmlns:mc="http://schemas.openxmlformats.org/markup-compatibility/2006">
    <mc:Choice Requires="x14">
      <controls>
        <mc:AlternateContent xmlns:mc="http://schemas.openxmlformats.org/markup-compatibility/2006">
          <mc:Choice Requires="x14">
            <control shapeId="7170" r:id="rId4" name="Drop Down 2">
              <controlPr defaultSize="0" autoLine="0" autoPict="0">
                <anchor moveWithCells="1">
                  <from>
                    <xdr:col>0</xdr:col>
                    <xdr:colOff>184150</xdr:colOff>
                    <xdr:row>5</xdr:row>
                    <xdr:rowOff>114300</xdr:rowOff>
                  </from>
                  <to>
                    <xdr:col>1</xdr:col>
                    <xdr:colOff>412750</xdr:colOff>
                    <xdr:row>6</xdr:row>
                    <xdr:rowOff>241300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589b9c95-2533-4202-8881-2848ca9befa9" xsi:nil="true"/>
    <lcf76f155ced4ddcb4097134ff3c332f xmlns="1108dea3-17b2-4063-8882-379f255ce304">
      <Terms xmlns="http://schemas.microsoft.com/office/infopath/2007/PartnerControls"/>
    </lcf76f155ced4ddcb4097134ff3c332f>
    <_ip_UnifiedCompliancePolicyUIAction xmlns="http://schemas.microsoft.com/sharepoint/v3" xsi:nil="true"/>
    <_ip_UnifiedCompliancePolicyProperties xmlns="http://schemas.microsoft.com/sharepoint/v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235751FDA7E12847800E4226A9335C80" ma:contentTypeVersion="7" ma:contentTypeDescription="Crear nuevo documento." ma:contentTypeScope="" ma:versionID="bd935e2ac3b9ddade0cc2a913077f8ad">
  <xsd:schema xmlns:xsd="http://www.w3.org/2001/XMLSchema" xmlns:xs="http://www.w3.org/2001/XMLSchema" xmlns:p="http://schemas.microsoft.com/office/2006/metadata/properties" xmlns:ns1="http://schemas.microsoft.com/sharepoint/v3" xmlns:ns2="8be3414b-2ef9-485f-84d6-269f1d6f703b" xmlns:ns3="724c4985-e433-4d2c-9697-e180992b402a" xmlns:ns4="1108dea3-17b2-4063-8882-379f255ce304" xmlns:ns5="589b9c95-2533-4202-8881-2848ca9befa9" targetNamespace="http://schemas.microsoft.com/office/2006/metadata/properties" ma:root="true" ma:fieldsID="012ab36e37b77c058c8df50284c9e219" ns1:_="" ns2:_="" ns3:_="" ns4:_="" ns5:_="">
    <xsd:import namespace="http://schemas.microsoft.com/sharepoint/v3"/>
    <xsd:import namespace="8be3414b-2ef9-485f-84d6-269f1d6f703b"/>
    <xsd:import namespace="724c4985-e433-4d2c-9697-e180992b402a"/>
    <xsd:import namespace="1108dea3-17b2-4063-8882-379f255ce304"/>
    <xsd:import namespace="589b9c95-2533-4202-8881-2848ca9befa9"/>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OCR" minOccurs="0"/>
                <xsd:element ref="ns3:MediaServiceDateTaken" minOccurs="0"/>
                <xsd:element ref="ns3:MediaServiceAutoKeyPoints" minOccurs="0"/>
                <xsd:element ref="ns3:MediaServiceKeyPoints" minOccurs="0"/>
                <xsd:element ref="ns3:MediaServiceLocation" minOccurs="0"/>
                <xsd:element ref="ns3:MediaLengthInSeconds" minOccurs="0"/>
                <xsd:element ref="ns3:MediaServiceObjectDetectorVersions" minOccurs="0"/>
                <xsd:element ref="ns3:MediaServiceSearchProperties" minOccurs="0"/>
                <xsd:element ref="ns3:MediaServiceBillingMetadata" minOccurs="0"/>
                <xsd:element ref="ns4:lcf76f155ced4ddcb4097134ff3c332f" minOccurs="0"/>
                <xsd:element ref="ns5:TaxCatchAll"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7" nillable="true" ma:displayName="Propiedades de la Directiva de cumplimiento unificado" ma:hidden="true" ma:internalName="_ip_UnifiedCompliancePolicyProperties">
      <xsd:simpleType>
        <xsd:restriction base="dms:Note"/>
      </xsd:simpleType>
    </xsd:element>
    <xsd:element name="_ip_UnifiedCompliancePolicyUIAction" ma:index="28" nillable="true" ma:displayName="Acción de IU de la Directiva de cumplimiento unificado"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be3414b-2ef9-485f-84d6-269f1d6f703b"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24c4985-e433-4d2c-9697-e180992b402a"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108dea3-17b2-4063-8882-379f255ce304" elementFormDefault="qualified">
    <xsd:import namespace="http://schemas.microsoft.com/office/2006/documentManagement/types"/>
    <xsd:import namespace="http://schemas.microsoft.com/office/infopath/2007/PartnerControls"/>
    <xsd:element name="lcf76f155ced4ddcb4097134ff3c332f" ma:index="25" nillable="true" ma:taxonomy="true" ma:internalName="lcf76f155ced4ddcb4097134ff3c332f" ma:taxonomyFieldName="MediaServiceImageTags" ma:displayName="Etiquetas de imagen" ma:readOnly="false" ma:fieldId="{5cf76f15-5ced-4ddc-b409-7134ff3c332f}" ma:taxonomyMulti="true" ma:sspId="e818dc98-99de-4268-b5c1-ec548687897f"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589b9c95-2533-4202-8881-2848ca9befa9" elementFormDefault="qualified">
    <xsd:import namespace="http://schemas.microsoft.com/office/2006/documentManagement/types"/>
    <xsd:import namespace="http://schemas.microsoft.com/office/infopath/2007/PartnerControls"/>
    <xsd:element name="TaxCatchAll" ma:index="26" nillable="true" ma:displayName="Taxonomy Catch All Column" ma:hidden="true" ma:list="{18eb552a-0f5a-479c-a3e2-a3599ae12a2d}" ma:internalName="TaxCatchAll" ma:showField="CatchAllData" ma:web="589b9c95-2533-4202-8881-2848ca9befa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03C8C7F-F4D3-45E5-886D-DF7C154787AD}">
  <ds:schemaRefs>
    <ds:schemaRef ds:uri="http://purl.org/dc/terms/"/>
    <ds:schemaRef ds:uri="http://schemas.openxmlformats.org/package/2006/metadata/core-properties"/>
    <ds:schemaRef ds:uri="http://schemas.microsoft.com/office/2006/documentManagement/types"/>
    <ds:schemaRef ds:uri="589b9c95-2533-4202-8881-2848ca9befa9"/>
    <ds:schemaRef ds:uri="724c4985-e433-4d2c-9697-e180992b402a"/>
    <ds:schemaRef ds:uri="http://purl.org/dc/elements/1.1/"/>
    <ds:schemaRef ds:uri="http://schemas.microsoft.com/office/2006/metadata/properties"/>
    <ds:schemaRef ds:uri="http://schemas.microsoft.com/office/infopath/2007/PartnerControls"/>
    <ds:schemaRef ds:uri="1108dea3-17b2-4063-8882-379f255ce304"/>
    <ds:schemaRef ds:uri="http://schemas.microsoft.com/sharepoint/v3"/>
    <ds:schemaRef ds:uri="8be3414b-2ef9-485f-84d6-269f1d6f703b"/>
    <ds:schemaRef ds:uri="http://www.w3.org/XML/1998/namespace"/>
    <ds:schemaRef ds:uri="http://purl.org/dc/dcmitype/"/>
  </ds:schemaRefs>
</ds:datastoreItem>
</file>

<file path=customXml/itemProps2.xml><?xml version="1.0" encoding="utf-8"?>
<ds:datastoreItem xmlns:ds="http://schemas.openxmlformats.org/officeDocument/2006/customXml" ds:itemID="{E64BF1D2-A698-4C45-AF4C-E94D6BFD76F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8be3414b-2ef9-485f-84d6-269f1d6f703b"/>
    <ds:schemaRef ds:uri="724c4985-e433-4d2c-9697-e180992b402a"/>
    <ds:schemaRef ds:uri="1108dea3-17b2-4063-8882-379f255ce304"/>
    <ds:schemaRef ds:uri="589b9c95-2533-4202-8881-2848ca9befa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A6BAFD5-32EC-42F3-86F6-C824873A307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11</vt:i4>
      </vt:variant>
      <vt:variant>
        <vt:lpstr>Named Ranges</vt:lpstr>
      </vt:variant>
      <vt:variant>
        <vt:i4>3</vt:i4>
      </vt:variant>
    </vt:vector>
  </HeadingPairs>
  <TitlesOfParts>
    <vt:vector size="14" baseType="lpstr">
      <vt:lpstr>PORTADA</vt:lpstr>
      <vt:lpstr>VARIABLES</vt:lpstr>
      <vt:lpstr>Conclusiones </vt:lpstr>
      <vt:lpstr>METODOLOGÍA</vt:lpstr>
      <vt:lpstr>KPI_DATOS</vt:lpstr>
      <vt:lpstr>PERFIL_DATOS</vt:lpstr>
      <vt:lpstr>MOTIVOS_DATOS</vt:lpstr>
      <vt:lpstr>DESPLEGABLES</vt:lpstr>
      <vt:lpstr>KPI</vt:lpstr>
      <vt:lpstr>PERFIL</vt:lpstr>
      <vt:lpstr>MOTIVOS</vt:lpstr>
      <vt:lpstr>'Conclusiones '!Print_Area</vt:lpstr>
      <vt:lpstr>KPI!Print_Area</vt:lpstr>
      <vt:lpstr>METODOLOGÍA!Print_Area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Garcia, Fernando (KWSTC)</dc:creator>
  <cp:keywords/>
  <dc:description/>
  <cp:lastModifiedBy>Tamara Sanchez</cp:lastModifiedBy>
  <cp:revision/>
  <cp:lastPrinted>2026-09-04T10:04:28Z</cp:lastPrinted>
  <dcterms:created xsi:type="dcterms:W3CDTF">2019-04-04T11:02:49Z</dcterms:created>
  <dcterms:modified xsi:type="dcterms:W3CDTF">2026-09-04T11:46:59Z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0x010100235751FDA7E12847800E4226A9335C80</vt:lpwstr>
  </property>
  <property fmtid="{D5CDD505-2E9C-101B-9397-08002B2CF9AE}" pid="3" name="MSIP_Label_3741da7a-79c1-417c-b408-16c0bfe99fca_Enabled">
    <vt:lpwstr>true</vt:lpwstr>
  </property>
  <property fmtid="{D5CDD505-2E9C-101B-9397-08002B2CF9AE}" pid="4" name="MSIP_Label_3741da7a-79c1-417c-b408-16c0bfe99fca_SetDate">
    <vt:lpwstr>2023-02-16T14:06:02Z</vt:lpwstr>
  </property>
  <property fmtid="{D5CDD505-2E9C-101B-9397-08002B2CF9AE}" pid="5" name="MSIP_Label_3741da7a-79c1-417c-b408-16c0bfe99fca_Method">
    <vt:lpwstr>Standard</vt:lpwstr>
  </property>
  <property fmtid="{D5CDD505-2E9C-101B-9397-08002B2CF9AE}" pid="6" name="MSIP_Label_3741da7a-79c1-417c-b408-16c0bfe99fca_Name">
    <vt:lpwstr>Internal Only - Amber</vt:lpwstr>
  </property>
  <property fmtid="{D5CDD505-2E9C-101B-9397-08002B2CF9AE}" pid="7" name="MSIP_Label_3741da7a-79c1-417c-b408-16c0bfe99fca_SiteId">
    <vt:lpwstr>1e355c04-e0a4-42ed-8e2d-7351591f0ef1</vt:lpwstr>
  </property>
  <property fmtid="{D5CDD505-2E9C-101B-9397-08002B2CF9AE}" pid="8" name="MSIP_Label_3741da7a-79c1-417c-b408-16c0bfe99fca_ActionId">
    <vt:lpwstr>b1a2b522-720d-4ef7-9bc2-bfd80f6d9ef1</vt:lpwstr>
  </property>
  <property fmtid="{D5CDD505-2E9C-101B-9397-08002B2CF9AE}" pid="9" name="MSIP_Label_3741da7a-79c1-417c-b408-16c0bfe99fca_ContentBits">
    <vt:lpwstr>0</vt:lpwstr>
  </property>
  <property fmtid="{D5CDD505-2E9C-101B-9397-08002B2CF9AE}" pid="10" name="MediaServiceImageTags">
    <vt:lpwstr/>
  </property>
  <property fmtid="{D5CDD505-2E9C-101B-9397-08002B2CF9AE}" pid="11" name="MSIP_Label_2fc7a33a-8ff2-4637-b6f7-172152f3461a_Enabled">
    <vt:lpwstr>true</vt:lpwstr>
  </property>
  <property fmtid="{D5CDD505-2E9C-101B-9397-08002B2CF9AE}" pid="12" name="MSIP_Label_2fc7a33a-8ff2-4637-b6f7-172152f3461a_SetDate">
    <vt:lpwstr>2026-04-08T18:50:44Z</vt:lpwstr>
  </property>
  <property fmtid="{D5CDD505-2E9C-101B-9397-08002B2CF9AE}" pid="13" name="MSIP_Label_2fc7a33a-8ff2-4637-b6f7-172152f3461a_Method">
    <vt:lpwstr>Privileged</vt:lpwstr>
  </property>
  <property fmtid="{D5CDD505-2E9C-101B-9397-08002B2CF9AE}" pid="14" name="MSIP_Label_2fc7a33a-8ff2-4637-b6f7-172152f3461a_Name">
    <vt:lpwstr>Internal Only - Amber</vt:lpwstr>
  </property>
  <property fmtid="{D5CDD505-2E9C-101B-9397-08002B2CF9AE}" pid="15" name="MSIP_Label_2fc7a33a-8ff2-4637-b6f7-172152f3461a_SiteId">
    <vt:lpwstr>957d766b-8558-4771-b48f-a6c9e96a639f</vt:lpwstr>
  </property>
  <property fmtid="{D5CDD505-2E9C-101B-9397-08002B2CF9AE}" pid="16" name="MSIP_Label_2fc7a33a-8ff2-4637-b6f7-172152f3461a_ActionId">
    <vt:lpwstr>e2522ad0-46bb-4568-b8fe-df4f011a0e4e</vt:lpwstr>
  </property>
  <property fmtid="{D5CDD505-2E9C-101B-9397-08002B2CF9AE}" pid="17" name="MSIP_Label_2fc7a33a-8ff2-4637-b6f7-172152f3461a_ContentBits">
    <vt:lpwstr>0</vt:lpwstr>
  </property>
</Properties>
</file>